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9368" windowHeight="9120" firstSheet="11" activeTab="9"/>
  </bookViews>
  <sheets>
    <sheet name="Header Information" sheetId="31" r:id="rId1"/>
    <sheet name="Definitions" sheetId="6" r:id="rId2"/>
    <sheet name="Risk Values" sheetId="7" r:id="rId3"/>
    <sheet name="Incidents" sheetId="3" r:id="rId4"/>
    <sheet name="Assets" sheetId="2" r:id="rId5"/>
    <sheet name="Line Run &amp; Commuter Buses" sheetId="9" r:id="rId6"/>
    <sheet name="Charter &amp; Tour Buses" sheetId="1" r:id="rId7"/>
    <sheet name="Military Charter" sheetId="10" r:id="rId8"/>
    <sheet name="Sightseeing Buses" sheetId="11" r:id="rId9"/>
    <sheet name="Shuttle Buses" sheetId="12" r:id="rId10"/>
    <sheet name="User Service 1" sheetId="22" r:id="rId11"/>
    <sheet name="User Service 2" sheetId="23" r:id="rId12"/>
    <sheet name="User Service 3" sheetId="24" r:id="rId13"/>
    <sheet name="Passenger Terminals" sheetId="13" r:id="rId14"/>
    <sheet name="Park &amp; Ride" sheetId="14" r:id="rId15"/>
    <sheet name="Curbside POS" sheetId="15" r:id="rId16"/>
    <sheet name="User Public 1" sheetId="25" r:id="rId17"/>
    <sheet name="User Public 2" sheetId="26" r:id="rId18"/>
    <sheet name="User Public 3" sheetId="27" r:id="rId19"/>
    <sheet name="Administrative Offices" sheetId="18" r:id="rId20"/>
    <sheet name="Bus Parking" sheetId="19" r:id="rId21"/>
    <sheet name="Maintenance" sheetId="20" r:id="rId22"/>
    <sheet name="Shared Facilities" sheetId="21" r:id="rId23"/>
    <sheet name="User Restricted 1" sheetId="28" r:id="rId24"/>
    <sheet name="User Restricted 2" sheetId="29" r:id="rId25"/>
    <sheet name="User Restricted 3" sheetId="30" r:id="rId26"/>
    <sheet name="Risk Summary" sheetId="8" r:id="rId27"/>
    <sheet name="Grants Eligibility Criteria" sheetId="32"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 i="8" l="1"/>
  <c r="B6" i="8"/>
  <c r="H7" i="8"/>
  <c r="C7" i="8"/>
  <c r="F6" i="8"/>
  <c r="C49" i="30" l="1"/>
  <c r="C49" i="29"/>
  <c r="C49" i="28"/>
  <c r="C49" i="21"/>
  <c r="C49" i="20"/>
  <c r="C49" i="19"/>
  <c r="C49" i="18"/>
  <c r="C49" i="27"/>
  <c r="C49" i="26"/>
  <c r="C49" i="25"/>
  <c r="C49" i="15"/>
  <c r="C49" i="14"/>
  <c r="C49" i="13"/>
  <c r="C49" i="24"/>
  <c r="C49" i="23"/>
  <c r="C49" i="22"/>
  <c r="C49" i="12"/>
  <c r="C49" i="11"/>
  <c r="C49" i="10"/>
  <c r="C49" i="1"/>
  <c r="C49" i="9"/>
  <c r="A23" i="8"/>
  <c r="A25" i="8"/>
  <c r="I9" i="30"/>
  <c r="I52" i="30" s="1"/>
  <c r="I95" i="30" s="1"/>
  <c r="I138" i="30" s="1"/>
  <c r="I181" i="30" s="1"/>
  <c r="I224" i="30" s="1"/>
  <c r="I267" i="30" s="1"/>
  <c r="I310" i="30" s="1"/>
  <c r="I353" i="30" s="1"/>
  <c r="I396" i="30" s="1"/>
  <c r="C9" i="30"/>
  <c r="C52" i="30" s="1"/>
  <c r="C95" i="30" s="1"/>
  <c r="C138" i="30" s="1"/>
  <c r="C181" i="30" s="1"/>
  <c r="C224" i="30" s="1"/>
  <c r="C267" i="30" s="1"/>
  <c r="C310" i="30" s="1"/>
  <c r="C353" i="30" s="1"/>
  <c r="C396" i="30" s="1"/>
  <c r="I9" i="29"/>
  <c r="I52" i="29" s="1"/>
  <c r="I95" i="29" s="1"/>
  <c r="I138" i="29" s="1"/>
  <c r="I181" i="29" s="1"/>
  <c r="I224" i="29" s="1"/>
  <c r="I267" i="29" s="1"/>
  <c r="I310" i="29" s="1"/>
  <c r="I353" i="29" s="1"/>
  <c r="I396" i="29" s="1"/>
  <c r="C9" i="29"/>
  <c r="C52" i="29" s="1"/>
  <c r="C95" i="29" s="1"/>
  <c r="C138" i="29" s="1"/>
  <c r="C181" i="29" s="1"/>
  <c r="C224" i="29" s="1"/>
  <c r="C267" i="29" s="1"/>
  <c r="C310" i="29" s="1"/>
  <c r="C353" i="29" s="1"/>
  <c r="C396" i="29" s="1"/>
  <c r="I9" i="28"/>
  <c r="I52" i="28" s="1"/>
  <c r="I95" i="28" s="1"/>
  <c r="I138" i="28" s="1"/>
  <c r="I181" i="28" s="1"/>
  <c r="I224" i="28" s="1"/>
  <c r="I267" i="28" s="1"/>
  <c r="I310" i="28" s="1"/>
  <c r="I353" i="28" s="1"/>
  <c r="I396" i="28" s="1"/>
  <c r="C9" i="28"/>
  <c r="C52" i="28" s="1"/>
  <c r="C95" i="28" s="1"/>
  <c r="C138" i="28" s="1"/>
  <c r="C181" i="28" s="1"/>
  <c r="C224" i="28" s="1"/>
  <c r="C267" i="28" s="1"/>
  <c r="C310" i="28" s="1"/>
  <c r="C353" i="28" s="1"/>
  <c r="C396" i="28" s="1"/>
  <c r="I9" i="21"/>
  <c r="I52" i="21" s="1"/>
  <c r="I95" i="21" s="1"/>
  <c r="I138" i="21" s="1"/>
  <c r="I181" i="21" s="1"/>
  <c r="I224" i="21" s="1"/>
  <c r="I267" i="21" s="1"/>
  <c r="I310" i="21" s="1"/>
  <c r="I353" i="21" s="1"/>
  <c r="I396" i="21" s="1"/>
  <c r="C9" i="21"/>
  <c r="C52" i="21" s="1"/>
  <c r="C95" i="21" s="1"/>
  <c r="C138" i="21" s="1"/>
  <c r="C181" i="21" s="1"/>
  <c r="C224" i="21" s="1"/>
  <c r="C267" i="21" s="1"/>
  <c r="C310" i="21" s="1"/>
  <c r="C353" i="21" s="1"/>
  <c r="C396" i="21" s="1"/>
  <c r="I9" i="20"/>
  <c r="I52" i="20" s="1"/>
  <c r="I95" i="20" s="1"/>
  <c r="I138" i="20" s="1"/>
  <c r="I181" i="20" s="1"/>
  <c r="I224" i="20" s="1"/>
  <c r="I267" i="20" s="1"/>
  <c r="I310" i="20" s="1"/>
  <c r="I353" i="20" s="1"/>
  <c r="I396" i="20" s="1"/>
  <c r="C9" i="20"/>
  <c r="C52" i="20" s="1"/>
  <c r="C95" i="20" s="1"/>
  <c r="C138" i="20" s="1"/>
  <c r="C181" i="20" s="1"/>
  <c r="C224" i="20" s="1"/>
  <c r="C267" i="20" s="1"/>
  <c r="C310" i="20" s="1"/>
  <c r="C353" i="20" s="1"/>
  <c r="C396" i="20" s="1"/>
  <c r="I9" i="19"/>
  <c r="I52" i="19" s="1"/>
  <c r="I95" i="19" s="1"/>
  <c r="I138" i="19" s="1"/>
  <c r="I181" i="19" s="1"/>
  <c r="I224" i="19" s="1"/>
  <c r="I267" i="19" s="1"/>
  <c r="I310" i="19" s="1"/>
  <c r="I353" i="19" s="1"/>
  <c r="I396" i="19" s="1"/>
  <c r="C9" i="19"/>
  <c r="C52" i="19" s="1"/>
  <c r="C95" i="19" s="1"/>
  <c r="C138" i="19" s="1"/>
  <c r="C181" i="19" s="1"/>
  <c r="C224" i="19" s="1"/>
  <c r="C267" i="19" s="1"/>
  <c r="C310" i="19" s="1"/>
  <c r="C353" i="19" s="1"/>
  <c r="C396" i="19" s="1"/>
  <c r="I9" i="18"/>
  <c r="I52" i="18" s="1"/>
  <c r="I95" i="18" s="1"/>
  <c r="I138" i="18" s="1"/>
  <c r="I181" i="18" s="1"/>
  <c r="I224" i="18" s="1"/>
  <c r="I267" i="18" s="1"/>
  <c r="I310" i="18" s="1"/>
  <c r="I353" i="18" s="1"/>
  <c r="I396" i="18" s="1"/>
  <c r="C9" i="18"/>
  <c r="I9" i="27"/>
  <c r="I52" i="27" s="1"/>
  <c r="I95" i="27" s="1"/>
  <c r="I138" i="27" s="1"/>
  <c r="I181" i="27" s="1"/>
  <c r="I224" i="27" s="1"/>
  <c r="I267" i="27" s="1"/>
  <c r="I310" i="27" s="1"/>
  <c r="I353" i="27" s="1"/>
  <c r="I396" i="27" s="1"/>
  <c r="C9" i="27"/>
  <c r="C52" i="27" s="1"/>
  <c r="C95" i="27" s="1"/>
  <c r="C138" i="27" s="1"/>
  <c r="C181" i="27" s="1"/>
  <c r="C224" i="27" s="1"/>
  <c r="C267" i="27" s="1"/>
  <c r="C310" i="27" s="1"/>
  <c r="C353" i="27" s="1"/>
  <c r="C396" i="27" s="1"/>
  <c r="I9" i="26"/>
  <c r="I52" i="26" s="1"/>
  <c r="I95" i="26" s="1"/>
  <c r="I138" i="26" s="1"/>
  <c r="I181" i="26" s="1"/>
  <c r="I224" i="26" s="1"/>
  <c r="I267" i="26" s="1"/>
  <c r="I310" i="26" s="1"/>
  <c r="I353" i="26" s="1"/>
  <c r="I396" i="26" s="1"/>
  <c r="C9" i="26"/>
  <c r="C52" i="26" s="1"/>
  <c r="C95" i="26" s="1"/>
  <c r="C138" i="26" s="1"/>
  <c r="C181" i="26" s="1"/>
  <c r="C224" i="26" s="1"/>
  <c r="C267" i="26" s="1"/>
  <c r="C310" i="26" s="1"/>
  <c r="C353" i="26" s="1"/>
  <c r="C396" i="26" s="1"/>
  <c r="I9" i="25"/>
  <c r="I52" i="25" s="1"/>
  <c r="I95" i="25" s="1"/>
  <c r="I138" i="25" s="1"/>
  <c r="I181" i="25" s="1"/>
  <c r="I224" i="25" s="1"/>
  <c r="I267" i="25" s="1"/>
  <c r="I310" i="25" s="1"/>
  <c r="I353" i="25" s="1"/>
  <c r="I396" i="25" s="1"/>
  <c r="C9" i="25"/>
  <c r="C52" i="25" s="1"/>
  <c r="C95" i="25" s="1"/>
  <c r="C138" i="25" s="1"/>
  <c r="C181" i="25" s="1"/>
  <c r="C224" i="25" s="1"/>
  <c r="C267" i="25" s="1"/>
  <c r="C310" i="25" s="1"/>
  <c r="C353" i="25" s="1"/>
  <c r="C396" i="25" s="1"/>
  <c r="I9" i="15"/>
  <c r="I52" i="15" s="1"/>
  <c r="I95" i="15" s="1"/>
  <c r="I138" i="15" s="1"/>
  <c r="I181" i="15" s="1"/>
  <c r="I224" i="15" s="1"/>
  <c r="I267" i="15" s="1"/>
  <c r="I310" i="15" s="1"/>
  <c r="I353" i="15" s="1"/>
  <c r="I396" i="15" s="1"/>
  <c r="C9" i="15"/>
  <c r="C52" i="15" s="1"/>
  <c r="C95" i="15" s="1"/>
  <c r="C138" i="15" s="1"/>
  <c r="C181" i="15" s="1"/>
  <c r="C224" i="15" s="1"/>
  <c r="C267" i="15" s="1"/>
  <c r="C310" i="15" s="1"/>
  <c r="C353" i="15" s="1"/>
  <c r="C396" i="15" s="1"/>
  <c r="I9" i="14"/>
  <c r="I52" i="14" s="1"/>
  <c r="I95" i="14" s="1"/>
  <c r="I138" i="14" s="1"/>
  <c r="I181" i="14" s="1"/>
  <c r="I224" i="14" s="1"/>
  <c r="I267" i="14" s="1"/>
  <c r="I310" i="14" s="1"/>
  <c r="I353" i="14" s="1"/>
  <c r="I396" i="14" s="1"/>
  <c r="C9" i="14"/>
  <c r="C52" i="14" s="1"/>
  <c r="C95" i="14" s="1"/>
  <c r="C138" i="14" s="1"/>
  <c r="C181" i="14" s="1"/>
  <c r="C224" i="14" s="1"/>
  <c r="C267" i="14" s="1"/>
  <c r="C310" i="14" s="1"/>
  <c r="C353" i="14" s="1"/>
  <c r="C396" i="14" s="1"/>
  <c r="I9" i="13"/>
  <c r="I52" i="13" s="1"/>
  <c r="I95" i="13" s="1"/>
  <c r="I138" i="13" s="1"/>
  <c r="I181" i="13" s="1"/>
  <c r="I224" i="13" s="1"/>
  <c r="I267" i="13" s="1"/>
  <c r="I310" i="13" s="1"/>
  <c r="I353" i="13" s="1"/>
  <c r="I396" i="13" s="1"/>
  <c r="C9" i="13"/>
  <c r="I9" i="24"/>
  <c r="I52" i="24" s="1"/>
  <c r="I95" i="24" s="1"/>
  <c r="I138" i="24" s="1"/>
  <c r="I181" i="24" s="1"/>
  <c r="I224" i="24" s="1"/>
  <c r="I267" i="24" s="1"/>
  <c r="I310" i="24" s="1"/>
  <c r="I353" i="24" s="1"/>
  <c r="I396" i="24" s="1"/>
  <c r="C9" i="24"/>
  <c r="C52" i="24" s="1"/>
  <c r="C95" i="24" s="1"/>
  <c r="C138" i="24" s="1"/>
  <c r="C181" i="24" s="1"/>
  <c r="C224" i="24" s="1"/>
  <c r="C267" i="24" s="1"/>
  <c r="C310" i="24" s="1"/>
  <c r="C353" i="24" s="1"/>
  <c r="C396" i="24" s="1"/>
  <c r="U219" i="29"/>
  <c r="O219" i="29"/>
  <c r="C52" i="18"/>
  <c r="C95" i="18" s="1"/>
  <c r="C138" i="18" s="1"/>
  <c r="C181" i="18" s="1"/>
  <c r="C224" i="18" s="1"/>
  <c r="C267" i="18" s="1"/>
  <c r="C310" i="18" s="1"/>
  <c r="C353" i="18" s="1"/>
  <c r="C396" i="18" s="1"/>
  <c r="T220" i="18"/>
  <c r="N220" i="18"/>
  <c r="C52" i="13"/>
  <c r="C95" i="13" s="1"/>
  <c r="C138" i="13" s="1"/>
  <c r="C181" i="13" s="1"/>
  <c r="C224" i="13" s="1"/>
  <c r="C267" i="13" s="1"/>
  <c r="C310" i="13" s="1"/>
  <c r="C353" i="13" s="1"/>
  <c r="C396" i="13" s="1"/>
  <c r="I9" i="23"/>
  <c r="I52" i="23" s="1"/>
  <c r="I95" i="23" s="1"/>
  <c r="I138" i="23" s="1"/>
  <c r="I181" i="23" s="1"/>
  <c r="I224" i="23" s="1"/>
  <c r="I267" i="23" s="1"/>
  <c r="I310" i="23" s="1"/>
  <c r="I353" i="23" s="1"/>
  <c r="I396" i="23" s="1"/>
  <c r="C9" i="23"/>
  <c r="C52" i="23" s="1"/>
  <c r="C95" i="23" s="1"/>
  <c r="C138" i="23" s="1"/>
  <c r="C181" i="23" s="1"/>
  <c r="C224" i="23" s="1"/>
  <c r="C267" i="23" s="1"/>
  <c r="C310" i="23" s="1"/>
  <c r="C353" i="23" s="1"/>
  <c r="C396" i="23" s="1"/>
  <c r="I9" i="22"/>
  <c r="I52" i="22" s="1"/>
  <c r="I95" i="22" s="1"/>
  <c r="I138" i="22" s="1"/>
  <c r="I181" i="22" s="1"/>
  <c r="I224" i="22" s="1"/>
  <c r="I267" i="22" s="1"/>
  <c r="I310" i="22" s="1"/>
  <c r="I353" i="22" s="1"/>
  <c r="I396" i="22" s="1"/>
  <c r="C9" i="22"/>
  <c r="C52" i="22" s="1"/>
  <c r="C95" i="22" s="1"/>
  <c r="C138" i="22" s="1"/>
  <c r="C181" i="22" s="1"/>
  <c r="C224" i="22" s="1"/>
  <c r="C267" i="22" s="1"/>
  <c r="C310" i="22" s="1"/>
  <c r="C353" i="22" s="1"/>
  <c r="C396" i="22" s="1"/>
  <c r="I9" i="12"/>
  <c r="I52" i="12" s="1"/>
  <c r="I95" i="12" s="1"/>
  <c r="I138" i="12" s="1"/>
  <c r="I181" i="12" s="1"/>
  <c r="I224" i="12" s="1"/>
  <c r="I267" i="12" s="1"/>
  <c r="I310" i="12" s="1"/>
  <c r="I353" i="12" s="1"/>
  <c r="I396" i="12" s="1"/>
  <c r="C9" i="12"/>
  <c r="C52" i="12" s="1"/>
  <c r="C95" i="12" s="1"/>
  <c r="C138" i="12" s="1"/>
  <c r="C181" i="12" s="1"/>
  <c r="C224" i="12" s="1"/>
  <c r="C267" i="12" s="1"/>
  <c r="C310" i="12" s="1"/>
  <c r="C353" i="12" s="1"/>
  <c r="C396" i="12" s="1"/>
  <c r="I9" i="11"/>
  <c r="I52" i="11" s="1"/>
  <c r="I95" i="11" s="1"/>
  <c r="I138" i="11" s="1"/>
  <c r="I181" i="11" s="1"/>
  <c r="I224" i="11" s="1"/>
  <c r="I267" i="11" s="1"/>
  <c r="I310" i="11" s="1"/>
  <c r="I353" i="11" s="1"/>
  <c r="I396" i="11" s="1"/>
  <c r="C9" i="11"/>
  <c r="C52" i="11" s="1"/>
  <c r="C95" i="11" s="1"/>
  <c r="C138" i="11" s="1"/>
  <c r="C181" i="11" s="1"/>
  <c r="C224" i="11" s="1"/>
  <c r="C267" i="11" s="1"/>
  <c r="C310" i="11" s="1"/>
  <c r="C353" i="11" s="1"/>
  <c r="C396" i="11" s="1"/>
  <c r="I9" i="10"/>
  <c r="I52" i="10" s="1"/>
  <c r="I95" i="10" s="1"/>
  <c r="I138" i="10" s="1"/>
  <c r="I181" i="10" s="1"/>
  <c r="I224" i="10" s="1"/>
  <c r="I267" i="10" s="1"/>
  <c r="I310" i="10" s="1"/>
  <c r="I353" i="10" s="1"/>
  <c r="I396" i="10" s="1"/>
  <c r="C9" i="10"/>
  <c r="C52" i="10" s="1"/>
  <c r="C95" i="10" s="1"/>
  <c r="C138" i="10" s="1"/>
  <c r="C181" i="10" s="1"/>
  <c r="C224" i="10" s="1"/>
  <c r="C267" i="10" s="1"/>
  <c r="C310" i="10" s="1"/>
  <c r="C353" i="10" s="1"/>
  <c r="C396" i="10" s="1"/>
  <c r="I9" i="1"/>
  <c r="I52" i="1" s="1"/>
  <c r="I95" i="1" s="1"/>
  <c r="I138" i="1" s="1"/>
  <c r="I181" i="1" s="1"/>
  <c r="I224" i="1" s="1"/>
  <c r="I267" i="1" s="1"/>
  <c r="I310" i="1" s="1"/>
  <c r="I353" i="1" s="1"/>
  <c r="I396" i="1" s="1"/>
  <c r="C9" i="1"/>
  <c r="C52" i="1" s="1"/>
  <c r="C95" i="1" s="1"/>
  <c r="C138" i="1" s="1"/>
  <c r="C181" i="1" s="1"/>
  <c r="C224" i="1" s="1"/>
  <c r="C267" i="1" s="1"/>
  <c r="C310" i="1" s="1"/>
  <c r="C353" i="1" s="1"/>
  <c r="C396" i="1" s="1"/>
  <c r="C9" i="9"/>
  <c r="I9" i="9"/>
  <c r="I52" i="9" s="1"/>
  <c r="I95" i="9" s="1"/>
  <c r="I138" i="9" s="1"/>
  <c r="I181" i="9" s="1"/>
  <c r="I224" i="9" s="1"/>
  <c r="I267" i="9" s="1"/>
  <c r="I310" i="9" s="1"/>
  <c r="I353" i="9" s="1"/>
  <c r="I396" i="9" s="1"/>
  <c r="A10" i="2"/>
  <c r="A11" i="2" s="1"/>
  <c r="A12" i="2" s="1"/>
  <c r="A13" i="2" s="1"/>
  <c r="A14" i="2" s="1"/>
  <c r="A15" i="2" s="1"/>
  <c r="A16" i="2" s="1"/>
  <c r="A17" i="2" s="1"/>
  <c r="A18" i="2" s="1"/>
  <c r="A19" i="2" s="1"/>
  <c r="A20" i="2" s="1"/>
  <c r="A21" i="2" s="1"/>
  <c r="A22" i="2" s="1"/>
  <c r="A23" i="2" s="1"/>
  <c r="A24" i="2" s="1"/>
  <c r="A25" i="2" s="1"/>
  <c r="A26" i="2" s="1"/>
  <c r="A27" i="2" s="1"/>
  <c r="A28" i="2" s="1"/>
  <c r="A29" i="2" s="1"/>
  <c r="A83" i="8" l="1"/>
  <c r="A81" i="8"/>
  <c r="A79" i="8"/>
  <c r="A77" i="8"/>
  <c r="M55" i="8"/>
  <c r="L55" i="8"/>
  <c r="K55" i="8"/>
  <c r="J55" i="8"/>
  <c r="I55" i="8"/>
  <c r="H55" i="8"/>
  <c r="G55" i="8"/>
  <c r="F55" i="8"/>
  <c r="E55" i="8"/>
  <c r="E57" i="8"/>
  <c r="M57" i="8"/>
  <c r="L57" i="8"/>
  <c r="K57" i="8"/>
  <c r="J57" i="8"/>
  <c r="I57" i="8"/>
  <c r="H57" i="8"/>
  <c r="G57" i="8"/>
  <c r="F57" i="8"/>
  <c r="M59" i="8"/>
  <c r="L59" i="8"/>
  <c r="K59" i="8"/>
  <c r="J59" i="8"/>
  <c r="I59" i="8"/>
  <c r="H59" i="8"/>
  <c r="G59" i="8"/>
  <c r="F59" i="8"/>
  <c r="E59" i="8"/>
  <c r="A59" i="8"/>
  <c r="A57" i="8"/>
  <c r="A55" i="8"/>
  <c r="A53" i="8"/>
  <c r="E33" i="8"/>
  <c r="A37" i="8"/>
  <c r="A35" i="8"/>
  <c r="A33" i="8"/>
  <c r="C92" i="30"/>
  <c r="G436" i="30"/>
  <c r="E436" i="30"/>
  <c r="D398" i="30"/>
  <c r="G393" i="30"/>
  <c r="E393" i="30"/>
  <c r="D355" i="30"/>
  <c r="G350" i="30"/>
  <c r="E350" i="30"/>
  <c r="D312" i="30"/>
  <c r="G307" i="30"/>
  <c r="E307" i="30"/>
  <c r="D269" i="30"/>
  <c r="G264" i="30"/>
  <c r="E264" i="30"/>
  <c r="D226" i="30"/>
  <c r="G221" i="30"/>
  <c r="E221" i="30"/>
  <c r="D183" i="30"/>
  <c r="G178" i="30"/>
  <c r="E178" i="30"/>
  <c r="D140" i="30"/>
  <c r="G135" i="30"/>
  <c r="E135" i="30"/>
  <c r="D97" i="30"/>
  <c r="A95" i="30"/>
  <c r="A138" i="30" s="1"/>
  <c r="A181" i="30" s="1"/>
  <c r="A224" i="30" s="1"/>
  <c r="A267" i="30" s="1"/>
  <c r="A310" i="30" s="1"/>
  <c r="A353" i="30" s="1"/>
  <c r="A396" i="30" s="1"/>
  <c r="G92" i="30"/>
  <c r="E92" i="30"/>
  <c r="D54" i="30"/>
  <c r="A52" i="30"/>
  <c r="G49" i="30"/>
  <c r="E49" i="30"/>
  <c r="D11" i="30"/>
  <c r="C92" i="29"/>
  <c r="G436" i="29"/>
  <c r="E436" i="29"/>
  <c r="D398" i="29"/>
  <c r="G393" i="29"/>
  <c r="E393" i="29"/>
  <c r="D355" i="29"/>
  <c r="G350" i="29"/>
  <c r="E350" i="29"/>
  <c r="D312" i="29"/>
  <c r="G307" i="29"/>
  <c r="E307" i="29"/>
  <c r="D269" i="29"/>
  <c r="G264" i="29"/>
  <c r="E264" i="29"/>
  <c r="D226" i="29"/>
  <c r="G221" i="29"/>
  <c r="E221" i="29"/>
  <c r="D183" i="29"/>
  <c r="G178" i="29"/>
  <c r="E178" i="29"/>
  <c r="D140" i="29"/>
  <c r="G135" i="29"/>
  <c r="E135" i="29"/>
  <c r="D97" i="29"/>
  <c r="G92" i="29"/>
  <c r="E92" i="29"/>
  <c r="D54" i="29"/>
  <c r="A52" i="29"/>
  <c r="A95" i="29" s="1"/>
  <c r="A138" i="29" s="1"/>
  <c r="A181" i="29" s="1"/>
  <c r="A224" i="29" s="1"/>
  <c r="A267" i="29" s="1"/>
  <c r="A310" i="29" s="1"/>
  <c r="A353" i="29" s="1"/>
  <c r="A396" i="29" s="1"/>
  <c r="G49" i="29"/>
  <c r="E49" i="29"/>
  <c r="D11" i="29"/>
  <c r="C92" i="28"/>
  <c r="G436" i="28"/>
  <c r="E436" i="28"/>
  <c r="D398" i="28"/>
  <c r="G393" i="28"/>
  <c r="E393" i="28"/>
  <c r="D355" i="28"/>
  <c r="G350" i="28"/>
  <c r="E350" i="28"/>
  <c r="D312" i="28"/>
  <c r="G307" i="28"/>
  <c r="E307" i="28"/>
  <c r="D269" i="28"/>
  <c r="G264" i="28"/>
  <c r="E264" i="28"/>
  <c r="D226" i="28"/>
  <c r="G221" i="28"/>
  <c r="E221" i="28"/>
  <c r="D183" i="28"/>
  <c r="G178" i="28"/>
  <c r="E178" i="28"/>
  <c r="D140" i="28"/>
  <c r="G135" i="28"/>
  <c r="E135" i="28"/>
  <c r="D97" i="28"/>
  <c r="G92" i="28"/>
  <c r="E92" i="28"/>
  <c r="D54" i="28"/>
  <c r="A52" i="28"/>
  <c r="A95" i="28" s="1"/>
  <c r="A138" i="28" s="1"/>
  <c r="A181" i="28" s="1"/>
  <c r="A224" i="28" s="1"/>
  <c r="A267" i="28" s="1"/>
  <c r="A310" i="28" s="1"/>
  <c r="A353" i="28" s="1"/>
  <c r="A396" i="28" s="1"/>
  <c r="G49" i="28"/>
  <c r="E49" i="28"/>
  <c r="D11" i="28"/>
  <c r="C92" i="27"/>
  <c r="G436" i="27"/>
  <c r="E436" i="27"/>
  <c r="D398" i="27"/>
  <c r="G393" i="27"/>
  <c r="E393" i="27"/>
  <c r="D355" i="27"/>
  <c r="G350" i="27"/>
  <c r="E350" i="27"/>
  <c r="D312" i="27"/>
  <c r="G307" i="27"/>
  <c r="E307" i="27"/>
  <c r="D269" i="27"/>
  <c r="G264" i="27"/>
  <c r="E264" i="27"/>
  <c r="D226" i="27"/>
  <c r="G221" i="27"/>
  <c r="E221" i="27"/>
  <c r="D183" i="27"/>
  <c r="G178" i="27"/>
  <c r="E178" i="27"/>
  <c r="D140" i="27"/>
  <c r="G135" i="27"/>
  <c r="E135" i="27"/>
  <c r="D97" i="27"/>
  <c r="G92" i="27"/>
  <c r="E92" i="27"/>
  <c r="D54" i="27"/>
  <c r="A52" i="27"/>
  <c r="A95" i="27" s="1"/>
  <c r="A138" i="27" s="1"/>
  <c r="A181" i="27" s="1"/>
  <c r="A224" i="27" s="1"/>
  <c r="A267" i="27" s="1"/>
  <c r="A310" i="27" s="1"/>
  <c r="A353" i="27" s="1"/>
  <c r="A396" i="27" s="1"/>
  <c r="G49" i="27"/>
  <c r="E49" i="27"/>
  <c r="D11" i="27"/>
  <c r="C92" i="26"/>
  <c r="G436" i="26"/>
  <c r="E436" i="26"/>
  <c r="D398" i="26"/>
  <c r="G393" i="26"/>
  <c r="E393" i="26"/>
  <c r="D355" i="26"/>
  <c r="G350" i="26"/>
  <c r="E350" i="26"/>
  <c r="D312" i="26"/>
  <c r="G307" i="26"/>
  <c r="E307" i="26"/>
  <c r="D269" i="26"/>
  <c r="G264" i="26"/>
  <c r="E264" i="26"/>
  <c r="D226" i="26"/>
  <c r="G221" i="26"/>
  <c r="E221" i="26"/>
  <c r="D183" i="26"/>
  <c r="G178" i="26"/>
  <c r="E178" i="26"/>
  <c r="D140" i="26"/>
  <c r="G135" i="26"/>
  <c r="E135" i="26"/>
  <c r="D97" i="26"/>
  <c r="G92" i="26"/>
  <c r="E92" i="26"/>
  <c r="D54" i="26"/>
  <c r="A52" i="26"/>
  <c r="A95" i="26" s="1"/>
  <c r="A138" i="26" s="1"/>
  <c r="A181" i="26" s="1"/>
  <c r="A224" i="26" s="1"/>
  <c r="A267" i="26" s="1"/>
  <c r="A310" i="26" s="1"/>
  <c r="A353" i="26" s="1"/>
  <c r="A396" i="26" s="1"/>
  <c r="G49" i="26"/>
  <c r="E49" i="26"/>
  <c r="D11" i="26"/>
  <c r="C92" i="25"/>
  <c r="G436" i="25"/>
  <c r="E436" i="25"/>
  <c r="D398" i="25"/>
  <c r="G393" i="25"/>
  <c r="E393" i="25"/>
  <c r="D355" i="25"/>
  <c r="G350" i="25"/>
  <c r="E350" i="25"/>
  <c r="D312" i="25"/>
  <c r="G307" i="25"/>
  <c r="E307" i="25"/>
  <c r="D269" i="25"/>
  <c r="G264" i="25"/>
  <c r="E264" i="25"/>
  <c r="D226" i="25"/>
  <c r="G221" i="25"/>
  <c r="E221" i="25"/>
  <c r="D183" i="25"/>
  <c r="G178" i="25"/>
  <c r="E178" i="25"/>
  <c r="D140" i="25"/>
  <c r="G135" i="25"/>
  <c r="E135" i="25"/>
  <c r="D97" i="25"/>
  <c r="G92" i="25"/>
  <c r="E92" i="25"/>
  <c r="D54" i="25"/>
  <c r="A52" i="25"/>
  <c r="A95" i="25" s="1"/>
  <c r="A138" i="25" s="1"/>
  <c r="A181" i="25" s="1"/>
  <c r="A224" i="25" s="1"/>
  <c r="A267" i="25" s="1"/>
  <c r="A310" i="25" s="1"/>
  <c r="A353" i="25" s="1"/>
  <c r="A396" i="25" s="1"/>
  <c r="G49" i="25"/>
  <c r="E49" i="25"/>
  <c r="D11" i="25"/>
  <c r="C92" i="24"/>
  <c r="G436" i="24"/>
  <c r="E436" i="24"/>
  <c r="D398" i="24"/>
  <c r="G393" i="24"/>
  <c r="E393" i="24"/>
  <c r="D355" i="24"/>
  <c r="G350" i="24"/>
  <c r="E350" i="24"/>
  <c r="D312" i="24"/>
  <c r="G307" i="24"/>
  <c r="E307" i="24"/>
  <c r="D269" i="24"/>
  <c r="G264" i="24"/>
  <c r="E264" i="24"/>
  <c r="D226" i="24"/>
  <c r="G221" i="24"/>
  <c r="E221" i="24"/>
  <c r="D183" i="24"/>
  <c r="G178" i="24"/>
  <c r="E178" i="24"/>
  <c r="D140" i="24"/>
  <c r="G135" i="24"/>
  <c r="E135" i="24"/>
  <c r="D97" i="24"/>
  <c r="G92" i="24"/>
  <c r="E92" i="24"/>
  <c r="D54" i="24"/>
  <c r="A52" i="24"/>
  <c r="A95" i="24" s="1"/>
  <c r="A138" i="24" s="1"/>
  <c r="A181" i="24" s="1"/>
  <c r="A224" i="24" s="1"/>
  <c r="A267" i="24" s="1"/>
  <c r="A310" i="24" s="1"/>
  <c r="A353" i="24" s="1"/>
  <c r="A396" i="24" s="1"/>
  <c r="G49" i="24"/>
  <c r="E49" i="24"/>
  <c r="D11" i="24"/>
  <c r="C92" i="23"/>
  <c r="C135" i="23" s="1"/>
  <c r="G436" i="23"/>
  <c r="E436" i="23"/>
  <c r="D398" i="23"/>
  <c r="G393" i="23"/>
  <c r="E393" i="23"/>
  <c r="D355" i="23"/>
  <c r="G350" i="23"/>
  <c r="E350" i="23"/>
  <c r="D312" i="23"/>
  <c r="G307" i="23"/>
  <c r="E307" i="23"/>
  <c r="D269" i="23"/>
  <c r="G264" i="23"/>
  <c r="E264" i="23"/>
  <c r="D226" i="23"/>
  <c r="G221" i="23"/>
  <c r="E221" i="23"/>
  <c r="D183" i="23"/>
  <c r="G178" i="23"/>
  <c r="E178" i="23"/>
  <c r="D140" i="23"/>
  <c r="G135" i="23"/>
  <c r="E135" i="23"/>
  <c r="D97" i="23"/>
  <c r="G92" i="23"/>
  <c r="E92" i="23"/>
  <c r="D54" i="23"/>
  <c r="A52" i="23"/>
  <c r="A95" i="23" s="1"/>
  <c r="A138" i="23" s="1"/>
  <c r="A181" i="23" s="1"/>
  <c r="A224" i="23" s="1"/>
  <c r="A267" i="23" s="1"/>
  <c r="A310" i="23" s="1"/>
  <c r="A353" i="23" s="1"/>
  <c r="A396" i="23" s="1"/>
  <c r="G49" i="23"/>
  <c r="E49" i="23"/>
  <c r="D11" i="23"/>
  <c r="C92" i="22"/>
  <c r="G436" i="22"/>
  <c r="E436" i="22"/>
  <c r="D398" i="22"/>
  <c r="G393" i="22"/>
  <c r="E393" i="22"/>
  <c r="D355" i="22"/>
  <c r="G350" i="22"/>
  <c r="E350" i="22"/>
  <c r="D312" i="22"/>
  <c r="G307" i="22"/>
  <c r="E307" i="22"/>
  <c r="D269" i="22"/>
  <c r="G264" i="22"/>
  <c r="E264" i="22"/>
  <c r="D226" i="22"/>
  <c r="G221" i="22"/>
  <c r="E221" i="22"/>
  <c r="D183" i="22"/>
  <c r="G178" i="22"/>
  <c r="E178" i="22"/>
  <c r="D140" i="22"/>
  <c r="G135" i="22"/>
  <c r="E135" i="22"/>
  <c r="D97" i="22"/>
  <c r="G92" i="22"/>
  <c r="E92" i="22"/>
  <c r="D54" i="22"/>
  <c r="A52" i="22"/>
  <c r="A95" i="22" s="1"/>
  <c r="A138" i="22" s="1"/>
  <c r="A181" i="22" s="1"/>
  <c r="A224" i="22" s="1"/>
  <c r="A267" i="22" s="1"/>
  <c r="A310" i="22" s="1"/>
  <c r="A353" i="22" s="1"/>
  <c r="A396" i="22" s="1"/>
  <c r="G49" i="22"/>
  <c r="E49" i="22"/>
  <c r="D11" i="22"/>
  <c r="K48" i="28" l="1"/>
  <c r="D79" i="8" s="1"/>
  <c r="K48" i="22"/>
  <c r="D33" i="8" s="1"/>
  <c r="K48" i="30"/>
  <c r="D83" i="8" s="1"/>
  <c r="K91" i="30"/>
  <c r="E83" i="8" s="1"/>
  <c r="C135" i="30"/>
  <c r="C178" i="30" s="1"/>
  <c r="C221" i="30" s="1"/>
  <c r="C264" i="30" s="1"/>
  <c r="K48" i="29"/>
  <c r="D81" i="8" s="1"/>
  <c r="C135" i="29"/>
  <c r="C178" i="29" s="1"/>
  <c r="C221" i="29" s="1"/>
  <c r="C264" i="29" s="1"/>
  <c r="K91" i="29"/>
  <c r="E81" i="8" s="1"/>
  <c r="C135" i="28"/>
  <c r="C178" i="28" s="1"/>
  <c r="C221" i="28" s="1"/>
  <c r="C264" i="28" s="1"/>
  <c r="K263" i="28" s="1"/>
  <c r="I79" i="8" s="1"/>
  <c r="K91" i="28"/>
  <c r="E79" i="8" s="1"/>
  <c r="C135" i="27"/>
  <c r="C178" i="27" s="1"/>
  <c r="C221" i="27" s="1"/>
  <c r="C264" i="27" s="1"/>
  <c r="C307" i="27" s="1"/>
  <c r="K91" i="27"/>
  <c r="K48" i="27"/>
  <c r="D59" i="8" s="1"/>
  <c r="C135" i="26"/>
  <c r="C178" i="26" s="1"/>
  <c r="C221" i="26" s="1"/>
  <c r="C264" i="26" s="1"/>
  <c r="K263" i="26" s="1"/>
  <c r="K91" i="26"/>
  <c r="K48" i="26"/>
  <c r="D57" i="8" s="1"/>
  <c r="C135" i="25"/>
  <c r="C178" i="25" s="1"/>
  <c r="C221" i="25" s="1"/>
  <c r="C264" i="25" s="1"/>
  <c r="C307" i="25" s="1"/>
  <c r="C350" i="25" s="1"/>
  <c r="K91" i="25"/>
  <c r="K48" i="25"/>
  <c r="D55" i="8" s="1"/>
  <c r="K48" i="24"/>
  <c r="D37" i="8" s="1"/>
  <c r="K91" i="24"/>
  <c r="E37" i="8" s="1"/>
  <c r="C135" i="24"/>
  <c r="C178" i="24" s="1"/>
  <c r="C221" i="24" s="1"/>
  <c r="C264" i="24" s="1"/>
  <c r="C178" i="23"/>
  <c r="C221" i="23" s="1"/>
  <c r="C264" i="23" s="1"/>
  <c r="K263" i="23" s="1"/>
  <c r="I35" i="8" s="1"/>
  <c r="K134" i="23"/>
  <c r="F35" i="8" s="1"/>
  <c r="K48" i="23"/>
  <c r="D35" i="8" s="1"/>
  <c r="K91" i="23"/>
  <c r="E35" i="8" s="1"/>
  <c r="C135" i="22"/>
  <c r="K91" i="22"/>
  <c r="E436" i="12"/>
  <c r="G436" i="12"/>
  <c r="C92" i="12"/>
  <c r="E393" i="12"/>
  <c r="G393" i="12"/>
  <c r="E350" i="12"/>
  <c r="G350" i="12"/>
  <c r="E307" i="12"/>
  <c r="G307" i="12"/>
  <c r="E264" i="12"/>
  <c r="G264" i="12"/>
  <c r="E221" i="12"/>
  <c r="G221" i="12"/>
  <c r="E178" i="12"/>
  <c r="G178" i="12"/>
  <c r="E135" i="12"/>
  <c r="G135" i="12"/>
  <c r="E92" i="12"/>
  <c r="G92" i="12"/>
  <c r="E49" i="12"/>
  <c r="G49" i="12"/>
  <c r="G436" i="21"/>
  <c r="E436" i="21"/>
  <c r="D398" i="21"/>
  <c r="G393" i="21"/>
  <c r="E393" i="21"/>
  <c r="D355" i="21"/>
  <c r="G350" i="21"/>
  <c r="E350" i="21"/>
  <c r="D312" i="21"/>
  <c r="G307" i="21"/>
  <c r="E307" i="21"/>
  <c r="D269" i="21"/>
  <c r="G264" i="21"/>
  <c r="E264" i="21"/>
  <c r="D226" i="21"/>
  <c r="G221" i="21"/>
  <c r="E221" i="21"/>
  <c r="D183" i="21"/>
  <c r="G178" i="21"/>
  <c r="E178" i="21"/>
  <c r="D140" i="21"/>
  <c r="G135" i="21"/>
  <c r="E135" i="21"/>
  <c r="D97" i="21"/>
  <c r="A52" i="21"/>
  <c r="A95" i="21" s="1"/>
  <c r="A138" i="21" s="1"/>
  <c r="A181" i="21" s="1"/>
  <c r="A224" i="21" s="1"/>
  <c r="A267" i="21" s="1"/>
  <c r="A310" i="21" s="1"/>
  <c r="A353" i="21" s="1"/>
  <c r="A396" i="21" s="1"/>
  <c r="G92" i="21"/>
  <c r="E92" i="21"/>
  <c r="D54" i="21"/>
  <c r="G49" i="21"/>
  <c r="E49" i="21"/>
  <c r="D11" i="21"/>
  <c r="C92" i="20"/>
  <c r="G436" i="20"/>
  <c r="E436" i="20"/>
  <c r="D398" i="20"/>
  <c r="G393" i="20"/>
  <c r="E393" i="20"/>
  <c r="D355" i="20"/>
  <c r="G350" i="20"/>
  <c r="E350" i="20"/>
  <c r="D312" i="20"/>
  <c r="G307" i="20"/>
  <c r="E307" i="20"/>
  <c r="D269" i="20"/>
  <c r="G264" i="20"/>
  <c r="E264" i="20"/>
  <c r="D226" i="20"/>
  <c r="G221" i="20"/>
  <c r="E221" i="20"/>
  <c r="D183" i="20"/>
  <c r="G178" i="20"/>
  <c r="E178" i="20"/>
  <c r="D140" i="20"/>
  <c r="G135" i="20"/>
  <c r="E135" i="20"/>
  <c r="D97" i="20"/>
  <c r="A52" i="20"/>
  <c r="A95" i="20" s="1"/>
  <c r="A138" i="20" s="1"/>
  <c r="A181" i="20" s="1"/>
  <c r="A224" i="20" s="1"/>
  <c r="A267" i="20" s="1"/>
  <c r="A310" i="20" s="1"/>
  <c r="A353" i="20" s="1"/>
  <c r="A396" i="20" s="1"/>
  <c r="G92" i="20"/>
  <c r="E92" i="20"/>
  <c r="D54" i="20"/>
  <c r="G49" i="20"/>
  <c r="E49" i="20"/>
  <c r="D11" i="20"/>
  <c r="C92" i="19"/>
  <c r="G436" i="19"/>
  <c r="E436" i="19"/>
  <c r="D398" i="19"/>
  <c r="G393" i="19"/>
  <c r="E393" i="19"/>
  <c r="D355" i="19"/>
  <c r="G350" i="19"/>
  <c r="E350" i="19"/>
  <c r="D312" i="19"/>
  <c r="G307" i="19"/>
  <c r="E307" i="19"/>
  <c r="D269" i="19"/>
  <c r="G264" i="19"/>
  <c r="E264" i="19"/>
  <c r="D226" i="19"/>
  <c r="G221" i="19"/>
  <c r="E221" i="19"/>
  <c r="D183" i="19"/>
  <c r="G178" i="19"/>
  <c r="E178" i="19"/>
  <c r="D140" i="19"/>
  <c r="G135" i="19"/>
  <c r="E135" i="19"/>
  <c r="D97" i="19"/>
  <c r="A52" i="19"/>
  <c r="A95" i="19" s="1"/>
  <c r="A138" i="19" s="1"/>
  <c r="A181" i="19" s="1"/>
  <c r="A224" i="19" s="1"/>
  <c r="A267" i="19" s="1"/>
  <c r="A310" i="19" s="1"/>
  <c r="A353" i="19" s="1"/>
  <c r="A396" i="19" s="1"/>
  <c r="G92" i="19"/>
  <c r="E92" i="19"/>
  <c r="D54" i="19"/>
  <c r="G49" i="19"/>
  <c r="E49" i="19"/>
  <c r="D11" i="19"/>
  <c r="E436" i="18"/>
  <c r="G436" i="18"/>
  <c r="C92" i="18"/>
  <c r="E393" i="18"/>
  <c r="G393" i="18"/>
  <c r="E350" i="18"/>
  <c r="G350" i="18"/>
  <c r="E307" i="18"/>
  <c r="G307" i="18"/>
  <c r="E264" i="18"/>
  <c r="G264" i="18"/>
  <c r="E221" i="18"/>
  <c r="G221" i="18"/>
  <c r="E178" i="18"/>
  <c r="G178" i="18"/>
  <c r="E135" i="18"/>
  <c r="G135" i="18"/>
  <c r="E92" i="18"/>
  <c r="G92" i="18"/>
  <c r="E49" i="18"/>
  <c r="G49" i="18"/>
  <c r="D11" i="18"/>
  <c r="D398" i="18"/>
  <c r="D355" i="18"/>
  <c r="D312" i="18"/>
  <c r="D269" i="18"/>
  <c r="D226" i="18"/>
  <c r="D183" i="18"/>
  <c r="D140" i="18"/>
  <c r="D97" i="18"/>
  <c r="A52" i="18"/>
  <c r="A95" i="18"/>
  <c r="A138" i="18" s="1"/>
  <c r="A181" i="18" s="1"/>
  <c r="A224" i="18" s="1"/>
  <c r="A267" i="18" s="1"/>
  <c r="A310" i="18" s="1"/>
  <c r="A353" i="18" s="1"/>
  <c r="A396" i="18" s="1"/>
  <c r="D54" i="18"/>
  <c r="M64" i="8"/>
  <c r="L64" i="8"/>
  <c r="K64" i="8"/>
  <c r="J64" i="8"/>
  <c r="I64" i="8"/>
  <c r="H64" i="8"/>
  <c r="G64" i="8"/>
  <c r="F64" i="8"/>
  <c r="E64" i="8"/>
  <c r="D64" i="8"/>
  <c r="A75" i="8"/>
  <c r="A73" i="8"/>
  <c r="A71" i="8"/>
  <c r="A51" i="8"/>
  <c r="A49" i="8"/>
  <c r="C92" i="15"/>
  <c r="G436" i="15"/>
  <c r="E436" i="15"/>
  <c r="D398" i="15"/>
  <c r="G393" i="15"/>
  <c r="E393" i="15"/>
  <c r="D355" i="15"/>
  <c r="G350" i="15"/>
  <c r="E350" i="15"/>
  <c r="D312" i="15"/>
  <c r="G307" i="15"/>
  <c r="E307" i="15"/>
  <c r="D269" i="15"/>
  <c r="G264" i="15"/>
  <c r="E264" i="15"/>
  <c r="D226" i="15"/>
  <c r="G221" i="15"/>
  <c r="E221" i="15"/>
  <c r="D183" i="15"/>
  <c r="G178" i="15"/>
  <c r="E178" i="15"/>
  <c r="D140" i="15"/>
  <c r="G135" i="15"/>
  <c r="E135" i="15"/>
  <c r="D97" i="15"/>
  <c r="A52" i="15"/>
  <c r="A95" i="15" s="1"/>
  <c r="A138" i="15" s="1"/>
  <c r="A181" i="15" s="1"/>
  <c r="A224" i="15" s="1"/>
  <c r="A267" i="15" s="1"/>
  <c r="A310" i="15" s="1"/>
  <c r="A353" i="15" s="1"/>
  <c r="A396" i="15" s="1"/>
  <c r="G92" i="15"/>
  <c r="E92" i="15"/>
  <c r="D54" i="15"/>
  <c r="G49" i="15"/>
  <c r="E49" i="15"/>
  <c r="D11" i="15"/>
  <c r="E436" i="14"/>
  <c r="G436" i="14"/>
  <c r="C92" i="14"/>
  <c r="C135" i="14" s="1"/>
  <c r="C178" i="14" s="1"/>
  <c r="C221" i="14" s="1"/>
  <c r="C264" i="14" s="1"/>
  <c r="C307" i="14" s="1"/>
  <c r="E393" i="14"/>
  <c r="G393" i="14"/>
  <c r="E350" i="14"/>
  <c r="G350" i="14"/>
  <c r="E307" i="14"/>
  <c r="G307" i="14"/>
  <c r="E264" i="14"/>
  <c r="G264" i="14"/>
  <c r="E221" i="14"/>
  <c r="G221" i="14"/>
  <c r="E178" i="14"/>
  <c r="G178" i="14"/>
  <c r="E135" i="14"/>
  <c r="G135" i="14"/>
  <c r="E92" i="14"/>
  <c r="G92" i="14"/>
  <c r="E49" i="14"/>
  <c r="G49" i="14"/>
  <c r="E436" i="13"/>
  <c r="G436" i="13"/>
  <c r="E393" i="13"/>
  <c r="G393" i="13"/>
  <c r="E350" i="13"/>
  <c r="G350" i="13"/>
  <c r="E307" i="13"/>
  <c r="G307" i="13"/>
  <c r="E264" i="13"/>
  <c r="G264" i="13"/>
  <c r="E221" i="13"/>
  <c r="G221" i="13"/>
  <c r="E178" i="13"/>
  <c r="G178" i="13"/>
  <c r="E135" i="13"/>
  <c r="G135" i="13"/>
  <c r="E92" i="13"/>
  <c r="G92" i="13"/>
  <c r="E49" i="13"/>
  <c r="G49" i="13"/>
  <c r="D398" i="14"/>
  <c r="D355" i="14"/>
  <c r="D312" i="14"/>
  <c r="D269" i="14"/>
  <c r="D226" i="14"/>
  <c r="D183" i="14"/>
  <c r="D140" i="14"/>
  <c r="D97" i="14"/>
  <c r="A52" i="14"/>
  <c r="A95" i="14" s="1"/>
  <c r="A138" i="14" s="1"/>
  <c r="A181" i="14" s="1"/>
  <c r="A224" i="14" s="1"/>
  <c r="A267" i="14" s="1"/>
  <c r="A310" i="14" s="1"/>
  <c r="A353" i="14" s="1"/>
  <c r="A396" i="14" s="1"/>
  <c r="D54" i="14"/>
  <c r="D11" i="14"/>
  <c r="D398" i="13"/>
  <c r="D355" i="13"/>
  <c r="D312" i="13"/>
  <c r="D269" i="13"/>
  <c r="D226" i="13"/>
  <c r="D183" i="13"/>
  <c r="D140" i="13"/>
  <c r="D97" i="13"/>
  <c r="D54" i="13"/>
  <c r="D11" i="13"/>
  <c r="M42" i="8"/>
  <c r="L42" i="8"/>
  <c r="K42" i="8"/>
  <c r="J42" i="8"/>
  <c r="I42" i="8"/>
  <c r="H42" i="8"/>
  <c r="G42" i="8"/>
  <c r="F42" i="8"/>
  <c r="E42" i="8"/>
  <c r="D42" i="8"/>
  <c r="A52" i="13"/>
  <c r="A95" i="13" s="1"/>
  <c r="A138" i="13" s="1"/>
  <c r="A181" i="13" s="1"/>
  <c r="A224" i="13" s="1"/>
  <c r="A267" i="13" s="1"/>
  <c r="A310" i="13" s="1"/>
  <c r="A353" i="13" s="1"/>
  <c r="A396" i="13" s="1"/>
  <c r="D398" i="12"/>
  <c r="D355" i="12"/>
  <c r="D312" i="12"/>
  <c r="D269" i="12"/>
  <c r="D226" i="12"/>
  <c r="D183" i="12"/>
  <c r="D140" i="12"/>
  <c r="D97" i="12"/>
  <c r="A52" i="12"/>
  <c r="A95" i="12" s="1"/>
  <c r="A138" i="12" s="1"/>
  <c r="A181" i="12" s="1"/>
  <c r="A224" i="12" s="1"/>
  <c r="A267" i="12" s="1"/>
  <c r="A310" i="12" s="1"/>
  <c r="A353" i="12" s="1"/>
  <c r="A396" i="12" s="1"/>
  <c r="D54" i="12"/>
  <c r="D11" i="12"/>
  <c r="E436" i="11"/>
  <c r="G436" i="11"/>
  <c r="C92" i="11"/>
  <c r="E393" i="11"/>
  <c r="G393" i="11"/>
  <c r="E350" i="11"/>
  <c r="G350" i="11"/>
  <c r="E307" i="11"/>
  <c r="G307" i="11"/>
  <c r="E221" i="11"/>
  <c r="G221" i="11"/>
  <c r="E135" i="11"/>
  <c r="G135" i="11"/>
  <c r="E92" i="11"/>
  <c r="G92" i="11"/>
  <c r="E49" i="11"/>
  <c r="G49" i="11"/>
  <c r="D398" i="11"/>
  <c r="D355" i="11"/>
  <c r="D312" i="11"/>
  <c r="D269" i="11"/>
  <c r="G264" i="11"/>
  <c r="E264" i="11"/>
  <c r="D226" i="11"/>
  <c r="D183" i="11"/>
  <c r="G178" i="11"/>
  <c r="E178" i="11"/>
  <c r="D140" i="11"/>
  <c r="D97" i="11"/>
  <c r="A52" i="11"/>
  <c r="A95" i="11" s="1"/>
  <c r="A138" i="11" s="1"/>
  <c r="A181" i="11" s="1"/>
  <c r="A224" i="11" s="1"/>
  <c r="A267" i="11" s="1"/>
  <c r="A310" i="11" s="1"/>
  <c r="A353" i="11" s="1"/>
  <c r="A396" i="11" s="1"/>
  <c r="D54" i="11"/>
  <c r="D11" i="11"/>
  <c r="E49" i="1"/>
  <c r="G49" i="1"/>
  <c r="C92" i="10"/>
  <c r="G436" i="10"/>
  <c r="E436" i="10"/>
  <c r="D398" i="10"/>
  <c r="G393" i="10"/>
  <c r="E393" i="10"/>
  <c r="D355" i="10"/>
  <c r="G350" i="10"/>
  <c r="E350" i="10"/>
  <c r="D312" i="10"/>
  <c r="G307" i="10"/>
  <c r="E307" i="10"/>
  <c r="D269" i="10"/>
  <c r="G264" i="10"/>
  <c r="E264" i="10"/>
  <c r="D226" i="10"/>
  <c r="G221" i="10"/>
  <c r="E221" i="10"/>
  <c r="D183" i="10"/>
  <c r="G178" i="10"/>
  <c r="E178" i="10"/>
  <c r="D140" i="10"/>
  <c r="G135" i="10"/>
  <c r="E135" i="10"/>
  <c r="D97" i="10"/>
  <c r="A52" i="10"/>
  <c r="A95" i="10" s="1"/>
  <c r="A138" i="10" s="1"/>
  <c r="A181" i="10" s="1"/>
  <c r="A224" i="10" s="1"/>
  <c r="A267" i="10" s="1"/>
  <c r="A310" i="10" s="1"/>
  <c r="A353" i="10" s="1"/>
  <c r="A396" i="10" s="1"/>
  <c r="G92" i="10"/>
  <c r="E92" i="10"/>
  <c r="D54" i="10"/>
  <c r="G49" i="10"/>
  <c r="E49" i="10"/>
  <c r="D11" i="10"/>
  <c r="E436" i="9"/>
  <c r="G436" i="9"/>
  <c r="C92" i="9"/>
  <c r="E393" i="9"/>
  <c r="G393" i="9"/>
  <c r="E350" i="9"/>
  <c r="G350" i="9"/>
  <c r="E307" i="9"/>
  <c r="G307" i="9"/>
  <c r="E264" i="9"/>
  <c r="G264" i="9"/>
  <c r="E221" i="9"/>
  <c r="G221" i="9"/>
  <c r="E178" i="9"/>
  <c r="G178" i="9"/>
  <c r="E135" i="9"/>
  <c r="G135" i="9"/>
  <c r="E92" i="9"/>
  <c r="G92" i="9"/>
  <c r="E49" i="9"/>
  <c r="G49" i="9"/>
  <c r="E436" i="1"/>
  <c r="G436" i="1"/>
  <c r="E393" i="1"/>
  <c r="G393" i="1"/>
  <c r="E350" i="1"/>
  <c r="G350" i="1"/>
  <c r="E307" i="1"/>
  <c r="G307" i="1"/>
  <c r="E221" i="1"/>
  <c r="G221" i="1"/>
  <c r="E178" i="1"/>
  <c r="G178" i="1"/>
  <c r="E135" i="1"/>
  <c r="G135" i="1"/>
  <c r="E92" i="1"/>
  <c r="G92" i="1"/>
  <c r="E264" i="1"/>
  <c r="G264" i="1"/>
  <c r="C52" i="9"/>
  <c r="C95" i="9" s="1"/>
  <c r="C138" i="9" s="1"/>
  <c r="C181" i="9" s="1"/>
  <c r="C224" i="9" s="1"/>
  <c r="C267" i="9" s="1"/>
  <c r="C310" i="9" s="1"/>
  <c r="C353" i="9" s="1"/>
  <c r="C396" i="9" s="1"/>
  <c r="D398" i="9"/>
  <c r="D355" i="9"/>
  <c r="D312" i="9"/>
  <c r="D269" i="9"/>
  <c r="D226" i="9"/>
  <c r="D183" i="9"/>
  <c r="D140" i="9"/>
  <c r="D97" i="9"/>
  <c r="A52" i="9"/>
  <c r="A95" i="9" s="1"/>
  <c r="A138" i="9" s="1"/>
  <c r="A181" i="9" s="1"/>
  <c r="A224" i="9" s="1"/>
  <c r="A267" i="9" s="1"/>
  <c r="A310" i="9" s="1"/>
  <c r="A353" i="9" s="1"/>
  <c r="A396" i="9" s="1"/>
  <c r="D54" i="9"/>
  <c r="D11" i="9"/>
  <c r="D398" i="1"/>
  <c r="A52" i="1"/>
  <c r="A95" i="1" s="1"/>
  <c r="A138" i="1" s="1"/>
  <c r="A181" i="1" s="1"/>
  <c r="A224" i="1" s="1"/>
  <c r="A267" i="1" s="1"/>
  <c r="A310" i="1" s="1"/>
  <c r="A353" i="1" s="1"/>
  <c r="A396" i="1" s="1"/>
  <c r="D355" i="1"/>
  <c r="D312" i="1"/>
  <c r="D269" i="1"/>
  <c r="D226" i="1"/>
  <c r="D183" i="1"/>
  <c r="D140" i="1"/>
  <c r="D97" i="1"/>
  <c r="D54" i="1"/>
  <c r="A31" i="8"/>
  <c r="A29" i="8"/>
  <c r="A27" i="8"/>
  <c r="M16" i="8"/>
  <c r="L16" i="8"/>
  <c r="K16" i="8"/>
  <c r="J16" i="8"/>
  <c r="I16" i="8"/>
  <c r="H16" i="8"/>
  <c r="G16" i="8"/>
  <c r="F16" i="8"/>
  <c r="E16" i="8"/>
  <c r="D16" i="8"/>
  <c r="D11" i="1"/>
  <c r="K177" i="23" l="1"/>
  <c r="G35" i="8" s="1"/>
  <c r="K91" i="9"/>
  <c r="E23" i="8" s="1"/>
  <c r="K48" i="10"/>
  <c r="D27" i="8" s="1"/>
  <c r="K263" i="27"/>
  <c r="K134" i="28"/>
  <c r="F79" i="8" s="1"/>
  <c r="K220" i="26"/>
  <c r="K177" i="26"/>
  <c r="C307" i="26"/>
  <c r="C350" i="26" s="1"/>
  <c r="C393" i="26" s="1"/>
  <c r="C436" i="26" s="1"/>
  <c r="K435" i="26" s="1"/>
  <c r="K263" i="25"/>
  <c r="K134" i="26"/>
  <c r="C393" i="25"/>
  <c r="C436" i="25" s="1"/>
  <c r="K435" i="25" s="1"/>
  <c r="K349" i="25"/>
  <c r="K48" i="1"/>
  <c r="D25" i="8" s="1"/>
  <c r="K220" i="25"/>
  <c r="C307" i="28"/>
  <c r="C350" i="28" s="1"/>
  <c r="C393" i="28" s="1"/>
  <c r="C436" i="28" s="1"/>
  <c r="K435" i="28" s="1"/>
  <c r="M79" i="8" s="1"/>
  <c r="C307" i="23"/>
  <c r="K177" i="25"/>
  <c r="K220" i="27"/>
  <c r="K220" i="23"/>
  <c r="H35" i="8" s="1"/>
  <c r="K220" i="24"/>
  <c r="H37" i="8" s="1"/>
  <c r="K177" i="27"/>
  <c r="K220" i="28"/>
  <c r="H79" i="8" s="1"/>
  <c r="K177" i="28"/>
  <c r="G79" i="8" s="1"/>
  <c r="K91" i="19"/>
  <c r="E73" i="8" s="1"/>
  <c r="K134" i="25"/>
  <c r="K134" i="27"/>
  <c r="K177" i="29"/>
  <c r="G81" i="8" s="1"/>
  <c r="C307" i="30"/>
  <c r="K263" i="30"/>
  <c r="I83" i="8" s="1"/>
  <c r="K134" i="30"/>
  <c r="F83" i="8" s="1"/>
  <c r="K220" i="30"/>
  <c r="H83" i="8" s="1"/>
  <c r="K177" i="30"/>
  <c r="G83" i="8" s="1"/>
  <c r="K134" i="29"/>
  <c r="F81" i="8" s="1"/>
  <c r="C307" i="29"/>
  <c r="K263" i="29"/>
  <c r="I81" i="8" s="1"/>
  <c r="K220" i="29"/>
  <c r="H81" i="8" s="1"/>
  <c r="C350" i="27"/>
  <c r="K306" i="27"/>
  <c r="K306" i="25"/>
  <c r="K177" i="24"/>
  <c r="G37" i="8" s="1"/>
  <c r="C307" i="24"/>
  <c r="K263" i="24"/>
  <c r="I37" i="8" s="1"/>
  <c r="K134" i="24"/>
  <c r="F37" i="8" s="1"/>
  <c r="C178" i="22"/>
  <c r="K134" i="22"/>
  <c r="F33" i="8" s="1"/>
  <c r="K48" i="19"/>
  <c r="D73" i="8" s="1"/>
  <c r="K48" i="18"/>
  <c r="D71" i="8" s="1"/>
  <c r="K91" i="14"/>
  <c r="E51" i="8" s="1"/>
  <c r="K48" i="15"/>
  <c r="D53" i="8" s="1"/>
  <c r="K48" i="14"/>
  <c r="D51" i="8" s="1"/>
  <c r="C92" i="1"/>
  <c r="K91" i="1" s="1"/>
  <c r="E25" i="8" s="1"/>
  <c r="K48" i="9"/>
  <c r="D23" i="8" s="1"/>
  <c r="K48" i="20"/>
  <c r="D75" i="8" s="1"/>
  <c r="K48" i="11"/>
  <c r="D29" i="8" s="1"/>
  <c r="C135" i="20"/>
  <c r="K91" i="20"/>
  <c r="E75" i="8" s="1"/>
  <c r="C135" i="10"/>
  <c r="K91" i="10"/>
  <c r="E27" i="8" s="1"/>
  <c r="K91" i="15"/>
  <c r="E53" i="8" s="1"/>
  <c r="C135" i="15"/>
  <c r="K177" i="14"/>
  <c r="G51" i="8" s="1"/>
  <c r="C350" i="14"/>
  <c r="K306" i="14"/>
  <c r="J51" i="8" s="1"/>
  <c r="C92" i="13"/>
  <c r="K48" i="13"/>
  <c r="D49" i="8" s="1"/>
  <c r="C135" i="12"/>
  <c r="K91" i="12"/>
  <c r="E31" i="8" s="1"/>
  <c r="C135" i="19"/>
  <c r="C135" i="9"/>
  <c r="K134" i="14"/>
  <c r="F51" i="8" s="1"/>
  <c r="K263" i="14"/>
  <c r="I51" i="8" s="1"/>
  <c r="C135" i="18"/>
  <c r="K91" i="18"/>
  <c r="E71" i="8" s="1"/>
  <c r="C135" i="11"/>
  <c r="K91" i="11"/>
  <c r="E29" i="8" s="1"/>
  <c r="K220" i="14"/>
  <c r="H51" i="8" s="1"/>
  <c r="C92" i="21"/>
  <c r="K48" i="21"/>
  <c r="D77" i="8" s="1"/>
  <c r="K48" i="12"/>
  <c r="D31" i="8" s="1"/>
  <c r="K392" i="25" l="1"/>
  <c r="K392" i="28"/>
  <c r="L79" i="8" s="1"/>
  <c r="K349" i="26"/>
  <c r="K392" i="26"/>
  <c r="K349" i="28"/>
  <c r="K79" i="8" s="1"/>
  <c r="K306" i="28"/>
  <c r="J79" i="8" s="1"/>
  <c r="K306" i="26"/>
  <c r="C350" i="23"/>
  <c r="K306" i="23"/>
  <c r="J35" i="8" s="1"/>
  <c r="C350" i="30"/>
  <c r="K306" i="30"/>
  <c r="J83" i="8" s="1"/>
  <c r="C350" i="29"/>
  <c r="K306" i="29"/>
  <c r="J81" i="8" s="1"/>
  <c r="C393" i="27"/>
  <c r="K349" i="27"/>
  <c r="C350" i="24"/>
  <c r="K306" i="24"/>
  <c r="J37" i="8" s="1"/>
  <c r="C221" i="22"/>
  <c r="K177" i="22"/>
  <c r="G33" i="8" s="1"/>
  <c r="C135" i="1"/>
  <c r="C178" i="1" s="1"/>
  <c r="C178" i="10"/>
  <c r="K134" i="10"/>
  <c r="F27" i="8" s="1"/>
  <c r="K134" i="15"/>
  <c r="F53" i="8" s="1"/>
  <c r="C178" i="15"/>
  <c r="C178" i="20"/>
  <c r="K134" i="20"/>
  <c r="F75" i="8" s="1"/>
  <c r="C135" i="21"/>
  <c r="K91" i="21"/>
  <c r="E77" i="8" s="1"/>
  <c r="C178" i="9"/>
  <c r="K134" i="9"/>
  <c r="F23" i="8" s="1"/>
  <c r="K134" i="18"/>
  <c r="F71" i="8" s="1"/>
  <c r="C178" i="18"/>
  <c r="C178" i="19"/>
  <c r="K134" i="19"/>
  <c r="F73" i="8" s="1"/>
  <c r="C135" i="13"/>
  <c r="K91" i="13"/>
  <c r="E49" i="8" s="1"/>
  <c r="C393" i="14"/>
  <c r="K349" i="14"/>
  <c r="K51" i="8" s="1"/>
  <c r="K134" i="11"/>
  <c r="F29" i="8" s="1"/>
  <c r="C178" i="11"/>
  <c r="K134" i="12"/>
  <c r="F31" i="8" s="1"/>
  <c r="C178" i="12"/>
  <c r="K134" i="1" l="1"/>
  <c r="F25" i="8" s="1"/>
  <c r="C393" i="23"/>
  <c r="K349" i="23"/>
  <c r="K35" i="8" s="1"/>
  <c r="C393" i="30"/>
  <c r="K349" i="30"/>
  <c r="K83" i="8" s="1"/>
  <c r="C393" i="29"/>
  <c r="K349" i="29"/>
  <c r="K81" i="8" s="1"/>
  <c r="C436" i="27"/>
  <c r="K435" i="27" s="1"/>
  <c r="K392" i="27"/>
  <c r="C393" i="24"/>
  <c r="K349" i="24"/>
  <c r="K37" i="8" s="1"/>
  <c r="C264" i="22"/>
  <c r="K220" i="22"/>
  <c r="H33" i="8" s="1"/>
  <c r="C221" i="15"/>
  <c r="K177" i="15"/>
  <c r="G53" i="8" s="1"/>
  <c r="C221" i="20"/>
  <c r="K177" i="20"/>
  <c r="G75" i="8" s="1"/>
  <c r="K177" i="10"/>
  <c r="G27" i="8" s="1"/>
  <c r="C221" i="10"/>
  <c r="K177" i="12"/>
  <c r="G31" i="8" s="1"/>
  <c r="C221" i="12"/>
  <c r="C221" i="11"/>
  <c r="K177" i="11"/>
  <c r="G29" i="8" s="1"/>
  <c r="K177" i="18"/>
  <c r="G71" i="8" s="1"/>
  <c r="C221" i="18"/>
  <c r="K134" i="13"/>
  <c r="F49" i="8" s="1"/>
  <c r="C178" i="13"/>
  <c r="C221" i="9"/>
  <c r="K177" i="9"/>
  <c r="G23" i="8" s="1"/>
  <c r="C221" i="1"/>
  <c r="K177" i="1"/>
  <c r="G25" i="8" s="1"/>
  <c r="C436" i="14"/>
  <c r="K435" i="14" s="1"/>
  <c r="M51" i="8" s="1"/>
  <c r="K392" i="14"/>
  <c r="L51" i="8" s="1"/>
  <c r="K177" i="19"/>
  <c r="G73" i="8" s="1"/>
  <c r="C221" i="19"/>
  <c r="C178" i="21"/>
  <c r="K134" i="21"/>
  <c r="F77" i="8" s="1"/>
  <c r="C436" i="23" l="1"/>
  <c r="K435" i="23" s="1"/>
  <c r="M35" i="8" s="1"/>
  <c r="K392" i="23"/>
  <c r="L35" i="8" s="1"/>
  <c r="C436" i="30"/>
  <c r="K435" i="30" s="1"/>
  <c r="M83" i="8" s="1"/>
  <c r="K392" i="30"/>
  <c r="L83" i="8" s="1"/>
  <c r="C436" i="29"/>
  <c r="K435" i="29" s="1"/>
  <c r="M81" i="8" s="1"/>
  <c r="K392" i="29"/>
  <c r="L81" i="8" s="1"/>
  <c r="C436" i="24"/>
  <c r="K435" i="24" s="1"/>
  <c r="M37" i="8" s="1"/>
  <c r="K392" i="24"/>
  <c r="L37" i="8" s="1"/>
  <c r="C307" i="22"/>
  <c r="K263" i="22"/>
  <c r="I33" i="8" s="1"/>
  <c r="K220" i="10"/>
  <c r="H27" i="8" s="1"/>
  <c r="C264" i="10"/>
  <c r="K220" i="20"/>
  <c r="H75" i="8" s="1"/>
  <c r="C264" i="20"/>
  <c r="C264" i="15"/>
  <c r="K220" i="15"/>
  <c r="H53" i="8" s="1"/>
  <c r="C221" i="21"/>
  <c r="K177" i="21"/>
  <c r="G77" i="8" s="1"/>
  <c r="C264" i="9"/>
  <c r="K220" i="9"/>
  <c r="H23" i="8" s="1"/>
  <c r="K220" i="11"/>
  <c r="H29" i="8" s="1"/>
  <c r="C264" i="11"/>
  <c r="C264" i="19"/>
  <c r="K220" i="19"/>
  <c r="H73" i="8" s="1"/>
  <c r="K177" i="13"/>
  <c r="G49" i="8" s="1"/>
  <c r="C221" i="13"/>
  <c r="K220" i="18"/>
  <c r="H71" i="8" s="1"/>
  <c r="C264" i="18"/>
  <c r="C264" i="12"/>
  <c r="K220" i="12"/>
  <c r="H31" i="8" s="1"/>
  <c r="K220" i="1"/>
  <c r="H25" i="8" s="1"/>
  <c r="C264" i="1"/>
  <c r="C350" i="22" l="1"/>
  <c r="K306" i="22"/>
  <c r="J33" i="8" s="1"/>
  <c r="C307" i="20"/>
  <c r="K263" i="20"/>
  <c r="I75" i="8" s="1"/>
  <c r="C307" i="10"/>
  <c r="K263" i="10"/>
  <c r="I27" i="8" s="1"/>
  <c r="C307" i="15"/>
  <c r="K263" i="15"/>
  <c r="I53" i="8" s="1"/>
  <c r="C264" i="13"/>
  <c r="K220" i="13"/>
  <c r="H49" i="8" s="1"/>
  <c r="C307" i="12"/>
  <c r="K263" i="12"/>
  <c r="I31" i="8" s="1"/>
  <c r="K263" i="9"/>
  <c r="I23" i="8" s="1"/>
  <c r="C307" i="9"/>
  <c r="C307" i="18"/>
  <c r="K263" i="18"/>
  <c r="I71" i="8" s="1"/>
  <c r="C307" i="11"/>
  <c r="K263" i="11"/>
  <c r="I29" i="8" s="1"/>
  <c r="C307" i="1"/>
  <c r="K263" i="1"/>
  <c r="I25" i="8" s="1"/>
  <c r="C307" i="19"/>
  <c r="K263" i="19"/>
  <c r="I73" i="8" s="1"/>
  <c r="C264" i="21"/>
  <c r="K220" i="21"/>
  <c r="H77" i="8" s="1"/>
  <c r="C393" i="22" l="1"/>
  <c r="K349" i="22"/>
  <c r="K33" i="8" s="1"/>
  <c r="C350" i="10"/>
  <c r="K306" i="10"/>
  <c r="J27" i="8" s="1"/>
  <c r="K306" i="15"/>
  <c r="J53" i="8" s="1"/>
  <c r="C350" i="15"/>
  <c r="K306" i="20"/>
  <c r="J75" i="8" s="1"/>
  <c r="C350" i="20"/>
  <c r="C350" i="9"/>
  <c r="K306" i="9"/>
  <c r="J23" i="8" s="1"/>
  <c r="C350" i="19"/>
  <c r="K306" i="19"/>
  <c r="J73" i="8" s="1"/>
  <c r="K306" i="1"/>
  <c r="J25" i="8" s="1"/>
  <c r="C350" i="1"/>
  <c r="K306" i="18"/>
  <c r="J71" i="8" s="1"/>
  <c r="C350" i="18"/>
  <c r="K306" i="12"/>
  <c r="J31" i="8" s="1"/>
  <c r="C350" i="12"/>
  <c r="K263" i="21"/>
  <c r="I77" i="8" s="1"/>
  <c r="C307" i="21"/>
  <c r="K306" i="11"/>
  <c r="J29" i="8" s="1"/>
  <c r="C350" i="11"/>
  <c r="C307" i="13"/>
  <c r="K263" i="13"/>
  <c r="I49" i="8" s="1"/>
  <c r="C436" i="22" l="1"/>
  <c r="K435" i="22" s="1"/>
  <c r="M33" i="8" s="1"/>
  <c r="K392" i="22"/>
  <c r="L33" i="8" s="1"/>
  <c r="C393" i="15"/>
  <c r="K349" i="15"/>
  <c r="K53" i="8" s="1"/>
  <c r="K349" i="20"/>
  <c r="K75" i="8" s="1"/>
  <c r="C393" i="20"/>
  <c r="K349" i="10"/>
  <c r="K27" i="8" s="1"/>
  <c r="C393" i="10"/>
  <c r="C393" i="19"/>
  <c r="K349" i="19"/>
  <c r="K73" i="8" s="1"/>
  <c r="K306" i="21"/>
  <c r="J77" i="8" s="1"/>
  <c r="C350" i="21"/>
  <c r="K349" i="12"/>
  <c r="K31" i="8" s="1"/>
  <c r="C393" i="12"/>
  <c r="K349" i="1"/>
  <c r="K25" i="8" s="1"/>
  <c r="C393" i="1"/>
  <c r="K349" i="11"/>
  <c r="K29" i="8" s="1"/>
  <c r="C393" i="11"/>
  <c r="K349" i="18"/>
  <c r="K71" i="8" s="1"/>
  <c r="C393" i="18"/>
  <c r="K306" i="13"/>
  <c r="J49" i="8" s="1"/>
  <c r="C350" i="13"/>
  <c r="C393" i="9"/>
  <c r="K349" i="9"/>
  <c r="K23" i="8" s="1"/>
  <c r="C436" i="10" l="1"/>
  <c r="K435" i="10" s="1"/>
  <c r="M27" i="8" s="1"/>
  <c r="K392" i="10"/>
  <c r="L27" i="8" s="1"/>
  <c r="K392" i="20"/>
  <c r="L75" i="8" s="1"/>
  <c r="C436" i="20"/>
  <c r="K435" i="20" s="1"/>
  <c r="M75" i="8" s="1"/>
  <c r="K392" i="15"/>
  <c r="L53" i="8" s="1"/>
  <c r="C436" i="15"/>
  <c r="K435" i="15" s="1"/>
  <c r="M53" i="8" s="1"/>
  <c r="K392" i="18"/>
  <c r="L71" i="8" s="1"/>
  <c r="C436" i="18"/>
  <c r="K435" i="18" s="1"/>
  <c r="M71" i="8" s="1"/>
  <c r="K349" i="13"/>
  <c r="K49" i="8" s="1"/>
  <c r="C393" i="13"/>
  <c r="K392" i="11"/>
  <c r="L29" i="8" s="1"/>
  <c r="C436" i="11"/>
  <c r="K435" i="11" s="1"/>
  <c r="M29" i="8" s="1"/>
  <c r="C436" i="12"/>
  <c r="K435" i="12" s="1"/>
  <c r="M31" i="8" s="1"/>
  <c r="K392" i="12"/>
  <c r="L31" i="8" s="1"/>
  <c r="K392" i="1"/>
  <c r="L25" i="8" s="1"/>
  <c r="C436" i="1"/>
  <c r="K435" i="1" s="1"/>
  <c r="C393" i="21"/>
  <c r="K349" i="21"/>
  <c r="K77" i="8" s="1"/>
  <c r="C436" i="9"/>
  <c r="K435" i="9" s="1"/>
  <c r="K392" i="9"/>
  <c r="L23" i="8" s="1"/>
  <c r="K392" i="19"/>
  <c r="L73" i="8" s="1"/>
  <c r="C436" i="19"/>
  <c r="K435" i="19" s="1"/>
  <c r="M73" i="8" s="1"/>
  <c r="M25" i="8" l="1"/>
  <c r="M23" i="8"/>
  <c r="C436" i="13"/>
  <c r="K435" i="13" s="1"/>
  <c r="M49" i="8" s="1"/>
  <c r="K392" i="13"/>
  <c r="L49" i="8" s="1"/>
  <c r="C436" i="21"/>
  <c r="K435" i="21" s="1"/>
  <c r="M77" i="8" s="1"/>
  <c r="K392" i="21"/>
  <c r="L77" i="8" s="1"/>
</calcChain>
</file>

<file path=xl/comments1.xml><?xml version="1.0" encoding="utf-8"?>
<comments xmlns="http://schemas.openxmlformats.org/spreadsheetml/2006/main">
  <authors>
    <author>Lawrence Stanton</author>
  </authors>
  <commentList>
    <comment ref="C8" authorId="0" shapeId="0">
      <text>
        <r>
          <rPr>
            <b/>
            <sz val="9"/>
            <color indexed="81"/>
            <rFont val="Tahoma"/>
            <family val="2"/>
          </rPr>
          <t>Lawrence Stanton:</t>
        </r>
        <r>
          <rPr>
            <sz val="9"/>
            <color indexed="81"/>
            <rFont val="Tahoma"/>
            <family val="2"/>
          </rPr>
          <t xml:space="preserve">
Certain types of assets and services are not eligible for IBSGP funds.  Please see the Eligibilty Tab and/or the Guide Book for further information</t>
        </r>
      </text>
    </comment>
  </commentList>
</comments>
</file>

<file path=xl/comments10.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1.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2.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3.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4.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5.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6.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7.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8.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19.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2.xml><?xml version="1.0" encoding="utf-8"?>
<comments xmlns="http://schemas.openxmlformats.org/spreadsheetml/2006/main">
  <authors>
    <author>Lauren Moeggenberg</author>
  </authors>
  <commentList>
    <comment ref="D11" authorId="0" shapeId="0">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comments20.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21.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22.xml><?xml version="1.0" encoding="utf-8"?>
<comments xmlns="http://schemas.openxmlformats.org/spreadsheetml/2006/main">
  <authors>
    <author>Lauren Moeggenberg</author>
  </authors>
  <commentList>
    <comment ref="D11" authorId="0" shapeId="0">
      <text>
        <r>
          <rPr>
            <sz val="9"/>
            <color indexed="81"/>
            <rFont val="Tahoma"/>
            <family val="2"/>
          </rPr>
          <t>Attack by one or several individuals using simple, easily acquired weapons including vehicles, firearms, pipe bombs, suicide bombs.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An improvised explosive device that is: a) an improvised explosive device deployed via automobile with explosive equivalent up to 150lb of TNT; or b) deployed via truck/bus with explosive equivalent of 500lbs of TNT.</t>
        </r>
      </text>
    </comment>
    <comment ref="D140" authorId="0" shapeId="0">
      <text>
        <r>
          <rPr>
            <sz val="9"/>
            <color indexed="81"/>
            <rFont val="Tahoma"/>
            <family val="2"/>
          </rPr>
          <t>Attack by more than two teams of greater than one individual using simple weapons, or more than one team plus a planted explosive, occurring at two or more points within single community &amp; one hour; community is the ultimate target.</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List>
</comments>
</file>

<file path=xl/comments23.xml><?xml version="1.0" encoding="utf-8"?>
<comments xmlns="http://schemas.openxmlformats.org/spreadsheetml/2006/main">
  <authors>
    <author>Lawrence Stanton</author>
  </authors>
  <commentList>
    <comment ref="C18" authorId="0" shapeId="0">
      <text>
        <r>
          <rPr>
            <b/>
            <sz val="9"/>
            <color indexed="81"/>
            <rFont val="Tahoma"/>
            <family val="2"/>
          </rPr>
          <t>Lawrence Stanton:</t>
        </r>
        <r>
          <rPr>
            <sz val="9"/>
            <color indexed="81"/>
            <rFont val="Tahoma"/>
            <family val="2"/>
          </rPr>
          <t xml:space="preserve">
Fixed-route intercity bus service is defined as passenger transportation service provided to the general public for compensation over specified, predetermined, and published routes between cities or terminals using over-the-road-buses.</t>
        </r>
      </text>
    </comment>
    <comment ref="C22" authorId="0" shapeId="0">
      <text>
        <r>
          <rPr>
            <b/>
            <sz val="9"/>
            <color indexed="81"/>
            <rFont val="Tahoma"/>
            <family val="2"/>
          </rPr>
          <t>Lawrence Stanton:</t>
        </r>
        <r>
          <rPr>
            <sz val="9"/>
            <color indexed="81"/>
            <rFont val="Tahoma"/>
            <family val="2"/>
          </rPr>
          <t xml:space="preserve">
Charter bus service is defined as a bus service that operates neither over fixed routes nor on regular schedules. A charter bus service is characterized by the rental of a bus and the services of a driver to a person or group where all passengers embark and disembark at the same point. A charter bus service must use over-the-road buses.   
</t>
        </r>
      </text>
    </comment>
    <comment ref="C23" authorId="0" shapeId="0">
      <text>
        <r>
          <rPr>
            <b/>
            <sz val="9"/>
            <color indexed="81"/>
            <rFont val="Tahoma"/>
            <family val="2"/>
          </rPr>
          <t>Lawrence Stanton:</t>
        </r>
        <r>
          <rPr>
            <sz val="9"/>
            <color indexed="81"/>
            <rFont val="Tahoma"/>
            <family val="2"/>
          </rPr>
          <t xml:space="preserve">
A trip is defined as a single bus journey from an embarkation point to the furthest destination in that journey. For example, a trip from New York City to Denver to San Francisco would be considered a single trip. A trip is made to an historically eligible UASI jurisdiction if at any point in the trip the bus stops in an historically eligible UASI jurisdiction and embarks or disembarks passengers.</t>
        </r>
      </text>
    </comment>
    <comment ref="C24" authorId="0" shapeId="0">
      <text>
        <r>
          <rPr>
            <b/>
            <sz val="9"/>
            <color indexed="81"/>
            <rFont val="Tahoma"/>
            <family val="2"/>
          </rPr>
          <t>Lawrence Stanton:</t>
        </r>
        <r>
          <rPr>
            <sz val="9"/>
            <color indexed="81"/>
            <rFont val="Tahoma"/>
            <family val="2"/>
          </rPr>
          <t xml:space="preserve">
An over-the-road bus is defined as a vehicle designated for long-distance transportation of passengers, characterized by integral construction with an Page 6 of 30 FY 2020 IBSGP NOFO elevated passenger deck located over a baggage compartment and at least 35 feet in length, with a capacity of more than 30 passengers. Only over-the-road buses are eligible for vehicle security enhancements through this program. Limousines, mini-coaches, school buses, or any other vehicle that does not fit the definition of an over-the-road bus are not eligible.</t>
        </r>
      </text>
    </comment>
  </commentList>
</comments>
</file>

<file path=xl/comments3.xml><?xml version="1.0" encoding="utf-8"?>
<comments xmlns="http://schemas.openxmlformats.org/spreadsheetml/2006/main">
  <authors>
    <author>Lauren Moeggenberg</author>
  </authors>
  <commentList>
    <comment ref="D11" authorId="0" shapeId="0">
      <text>
        <r>
          <rPr>
            <sz val="9"/>
            <color indexed="81"/>
            <rFont val="Tahoma"/>
            <family val="2"/>
          </rPr>
          <t>Single person aboard a moving bus armed with a semi-automatic handgun + 60 rounds, or; two individuals armed with automatic assault rifles - firing on a moving bus from forward left oblique and forward enfilade positions.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comments4.xml><?xml version="1.0" encoding="utf-8"?>
<comments xmlns="http://schemas.openxmlformats.org/spreadsheetml/2006/main">
  <authors>
    <author>Lauren Moeggenberg</author>
  </authors>
  <commentList>
    <comment ref="D11" authorId="0" shapeId="0">
      <text>
        <r>
          <rPr>
            <sz val="9"/>
            <color indexed="81"/>
            <rFont val="Tahoma"/>
            <family val="2"/>
          </rPr>
          <t>Single person aboard a moving bus armed with a semi-automatic handgun + 60 rounds, or; two individuals armed with automatic assault rifles - firing on a moving bus from forward left oblique and forward enfilade positions.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comments5.xml><?xml version="1.0" encoding="utf-8"?>
<comments xmlns="http://schemas.openxmlformats.org/spreadsheetml/2006/main">
  <authors>
    <author>Lauren Moeggenberg</author>
  </authors>
  <commentList>
    <comment ref="D11" authorId="0" shapeId="0">
      <text>
        <r>
          <rPr>
            <sz val="9"/>
            <color indexed="81"/>
            <rFont val="Tahoma"/>
            <family val="2"/>
          </rPr>
          <t>Single person aboard a moving bus armed with a semi-automatic handgun + 60 rounds, or; two individuals armed with automatic assault rifles - firing on a moving bus from forward left oblique and forward enfilade positions.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comments6.xml><?xml version="1.0" encoding="utf-8"?>
<comments xmlns="http://schemas.openxmlformats.org/spreadsheetml/2006/main">
  <authors>
    <author>Lauren Moeggenberg</author>
  </authors>
  <commentList>
    <comment ref="D11" authorId="0" shapeId="0">
      <text>
        <r>
          <rPr>
            <sz val="9"/>
            <color indexed="81"/>
            <rFont val="Tahoma"/>
            <family val="2"/>
          </rPr>
          <t>Single person aboard a moving bus armed with a semi-automatic handgun + 60 rounds, or; two individuals armed with automatic assault rifles - firing on a moving bus from forward left oblique and forward enfilade positions.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comments7.xml><?xml version="1.0" encoding="utf-8"?>
<comments xmlns="http://schemas.openxmlformats.org/spreadsheetml/2006/main">
  <authors>
    <author>Lauren Moeggenberg</author>
  </authors>
  <commentList>
    <comment ref="D11" authorId="0" shapeId="0">
      <text>
        <r>
          <rPr>
            <sz val="9"/>
            <color indexed="81"/>
            <rFont val="Tahoma"/>
            <family val="2"/>
          </rPr>
          <t>Single person aboard a moving bus armed with a semi-automatic handgun + 60 rounds, or; two individuals armed with automatic assault rifles - firing on a moving bus from forward left oblique and forward enfilade positions.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comments8.xml><?xml version="1.0" encoding="utf-8"?>
<comments xmlns="http://schemas.openxmlformats.org/spreadsheetml/2006/main">
  <authors>
    <author>Lauren Moeggenberg</author>
  </authors>
  <commentList>
    <comment ref="D11" authorId="0" shapeId="0">
      <text>
        <r>
          <rPr>
            <sz val="9"/>
            <color indexed="81"/>
            <rFont val="Tahoma"/>
            <family val="2"/>
          </rPr>
          <t>Single person aboard a moving bus armed with a semi-automatic handgun + 60 rounds, or; two individuals armed with automatic assault rifles - firing on a moving bus from forward left oblique and forward enfilade positions.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comments9.xml><?xml version="1.0" encoding="utf-8"?>
<comments xmlns="http://schemas.openxmlformats.org/spreadsheetml/2006/main">
  <authors>
    <author>Lauren Moeggenberg</author>
  </authors>
  <commentList>
    <comment ref="D11" authorId="0" shapeId="0">
      <text>
        <r>
          <rPr>
            <sz val="9"/>
            <color indexed="81"/>
            <rFont val="Tahoma"/>
            <family val="2"/>
          </rPr>
          <t>Single person aboard a moving bus armed with a semi-automatic handgun + 60 rounds, or; two individuals armed with automatic assault rifles - firing on a moving bus from forward left oblique and forward enfilade positions.</t>
        </r>
      </text>
    </comment>
    <comment ref="D54" authorId="0" shapeId="0">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7" authorId="0" shapeId="0">
      <text>
        <r>
          <rPr>
            <sz val="9"/>
            <color indexed="81"/>
            <rFont val="Tahoma"/>
            <family val="2"/>
          </rPr>
          <t>Detonation of a device having 150 lbs. TNT equivalency immediately alongside a bus moving at 35 MPH. On-board detonation in passenger compartment of a device having 2.5 lbs. TNT equivalency, or in luggage compartment having 12lbs. TNT equivalency.</t>
        </r>
      </text>
    </comment>
    <comment ref="D140" authorId="0" shapeId="0">
      <text>
        <r>
          <rPr>
            <sz val="9"/>
            <color indexed="81"/>
            <rFont val="Tahoma"/>
            <family val="2"/>
          </rPr>
          <t>Two individuals armed with handguns and explosives commandeering a bus for hostage-taking purposes.</t>
        </r>
      </text>
    </comment>
    <comment ref="D183" authorId="0" shapeId="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6" authorId="0" shapeId="0">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69" authorId="0" shapeId="0">
      <text>
        <r>
          <rPr>
            <sz val="9"/>
            <color indexed="81"/>
            <rFont val="Tahoma"/>
            <family val="2"/>
          </rPr>
          <t>Use of toxic properties of nonliving chemical substances as a weapon.</t>
        </r>
      </text>
    </comment>
    <comment ref="D312" authorId="0" shapeId="0">
      <text>
        <r>
          <rPr>
            <sz val="9"/>
            <color indexed="81"/>
            <rFont val="Tahoma"/>
            <family val="2"/>
          </rPr>
          <t>Use of an infectious agent as a weapon.</t>
        </r>
      </text>
    </comment>
    <comment ref="D355" authorId="0" shapeId="0">
      <text>
        <r>
          <rPr>
            <sz val="9"/>
            <color indexed="81"/>
            <rFont val="Tahoma"/>
            <family val="2"/>
          </rPr>
          <t>Use of a radiological agent as a weapon.</t>
        </r>
      </text>
    </comment>
    <comment ref="D398" authorId="0" shapeId="0">
      <text>
        <r>
          <rPr>
            <sz val="9"/>
            <color indexed="81"/>
            <rFont val="Tahoma"/>
            <family val="2"/>
          </rPr>
          <t>Heavy dump truck or similar equipment ramming a moving bus, T-bone or head-on; or accidental and/or intentional collision with a fixed obstacle - ditch, abutment or similar. Attackers steal bus to overtake for purposes of an attack.</t>
        </r>
      </text>
    </comment>
  </commentList>
</comments>
</file>

<file path=xl/sharedStrings.xml><?xml version="1.0" encoding="utf-8"?>
<sst xmlns="http://schemas.openxmlformats.org/spreadsheetml/2006/main" count="13993" uniqueCount="383">
  <si>
    <t>Incident:</t>
  </si>
  <si>
    <t>Criticality</t>
  </si>
  <si>
    <t>Vulnerability</t>
  </si>
  <si>
    <t>Consequence</t>
  </si>
  <si>
    <t>Security Risk Summary:</t>
  </si>
  <si>
    <t>Security Risk</t>
  </si>
  <si>
    <t>Exposure</t>
  </si>
  <si>
    <t>Threat</t>
  </si>
  <si>
    <t xml:space="preserve">Consequence </t>
  </si>
  <si>
    <r>
      <rPr>
        <b/>
        <sz val="12"/>
        <color rgb="FFFF0000"/>
        <rFont val="Calibri"/>
        <family val="2"/>
        <scheme val="minor"/>
      </rPr>
      <t>WARNING:</t>
    </r>
    <r>
      <rPr>
        <sz val="12"/>
        <color rgb="FFFF0000"/>
        <rFont val="Calibri"/>
        <family val="2"/>
        <scheme val="minor"/>
      </rPr>
      <t xml:space="preserve"> This document contains Sensitive Security Information that is controlled under 49 CFR 1520. No part of this document may be released to persons without a need to know, as defined in 49 CFR 1520, except with the written permission of the FEMA Administrator, Washington, DC. Unauthorized release may result in civil penalty or other action. For U.S. Government agencies, public release is governed by 5 U.S.C. 522.</t>
    </r>
  </si>
  <si>
    <t>SENSITIVE SECURITY INFORMATION</t>
  </si>
  <si>
    <t>Asset No.</t>
  </si>
  <si>
    <t>Assigned Operational Criticality Value (0-5)</t>
  </si>
  <si>
    <t>Buses</t>
  </si>
  <si>
    <t>Public Access Fixed Facilities</t>
  </si>
  <si>
    <t>Passenger Terminals</t>
  </si>
  <si>
    <t>Restricted Access Fixed Facilities</t>
  </si>
  <si>
    <t>Administrative Offices</t>
  </si>
  <si>
    <t>Bus Parking Areas</t>
  </si>
  <si>
    <t>Maintenance Garages</t>
  </si>
  <si>
    <t>Applicability of Incidents</t>
  </si>
  <si>
    <t>#</t>
  </si>
  <si>
    <t>Attacks on Buses</t>
  </si>
  <si>
    <t>Attacks on Terminals</t>
  </si>
  <si>
    <t>Attacks on Non-public Areas</t>
  </si>
  <si>
    <t>Armed Assault/Active Shooter</t>
  </si>
  <si>
    <t>Improvised Explosive Device</t>
  </si>
  <si>
    <t xml:space="preserve">Improvised Explosive Device </t>
  </si>
  <si>
    <t>Vehicle Borne Improvised Explosive Device</t>
  </si>
  <si>
    <t>Hijack/Hostages</t>
  </si>
  <si>
    <t>Coordinated Complex Attack</t>
  </si>
  <si>
    <t>Cyber Attack</t>
  </si>
  <si>
    <t>Natural Disaster</t>
  </si>
  <si>
    <t>Chemical Attack</t>
  </si>
  <si>
    <t xml:space="preserve">Biological Weapon Attack </t>
  </si>
  <si>
    <t>Radiological Weapon (RDD)</t>
  </si>
  <si>
    <t>Theft/Ramming/Collision</t>
  </si>
  <si>
    <t>User Defined Incident</t>
  </si>
  <si>
    <t>Charter and/or Tour Bus Service</t>
  </si>
  <si>
    <t>Line Run and/or Commuter Bus Service</t>
  </si>
  <si>
    <t>Military Charters</t>
  </si>
  <si>
    <t>Sightseeing Bus Service</t>
  </si>
  <si>
    <t>Shuttle Bus Service</t>
  </si>
  <si>
    <t>Park and Ride Facilities</t>
  </si>
  <si>
    <t>Curbside Passenger Points of Service</t>
  </si>
  <si>
    <t>Shared Facilities</t>
  </si>
  <si>
    <t xml:space="preserve">General </t>
  </si>
  <si>
    <t>Guide Book</t>
  </si>
  <si>
    <r>
      <t>This tool has an accompanying Guide book entitled: "</t>
    </r>
    <r>
      <rPr>
        <i/>
        <sz val="11"/>
        <rFont val="Calibri"/>
        <family val="2"/>
        <scheme val="minor"/>
      </rPr>
      <t xml:space="preserve">Risk Assessment, A How-To Guide for Executing a Simplified Enterprise Risk Assessment of an Over-the-Road Bus System." </t>
    </r>
    <r>
      <rPr>
        <sz val="11"/>
        <rFont val="Calibri"/>
        <family val="2"/>
        <scheme val="minor"/>
      </rPr>
      <t>Please review the guide before using the tool.</t>
    </r>
  </si>
  <si>
    <t xml:space="preserve">Effect of an event, incident, or occurrence. Consequence is commonly measured in terms of  human, economic, and mission impacts, but may also include other factors such as impact on the environment. </t>
  </si>
  <si>
    <t>Risk</t>
  </si>
  <si>
    <t xml:space="preserve">Risk Rating </t>
  </si>
  <si>
    <t>Not Assessed</t>
  </si>
  <si>
    <t>Lower Risk</t>
  </si>
  <si>
    <t>Moderate Risk</t>
  </si>
  <si>
    <t xml:space="preserve">High Risk </t>
  </si>
  <si>
    <t>Very High Risk</t>
  </si>
  <si>
    <t>Highest Risk</t>
  </si>
  <si>
    <t>Critical Asset</t>
  </si>
  <si>
    <t>A specific person, structure, facility, information, material, or process that that is of such extraordinary importance that its incapacitation or destruction would have a very serious, debilitating effect on the ability of the system to function effectively.  This would include contracts, facilities, property, records, funds or resources, personnel, intelligence, technology, or physical infrastructure, or anything useful that contributes to the success of the enterprise. Assets are things of value or properties to which value can be assigned. In some domains, capabilities and activities may be considered assets as well. Assets are critical based upon importance to a mission or function, or continuity of operations.</t>
  </si>
  <si>
    <t>Planning Scenario</t>
  </si>
  <si>
    <t>A Planning Scenario is a hypothetical situation comprised of a hazard, an entity impacted by that hazard, and associated conditions.  As used in the OTRB-RAM, it is the pairing of a specific asset and a specific incident.</t>
  </si>
  <si>
    <t>Incident or Attack Type</t>
  </si>
  <si>
    <t xml:space="preserve">An occurrence caused by either human action or natural phenomena, that may cause harm and that may require action.  </t>
  </si>
  <si>
    <t>Security Incidents</t>
  </si>
  <si>
    <t xml:space="preserve">An occurrence caused by either human action or natural phenomena, that may cause harm and that may require action. Security incidents can include major disasters, emergencies, terrorist attacks, terrorist threats, wildland and urban fires, floods, hazardous materials spills, nuclear accidents, aircraft accidents, earthquakes, hurricanes, tornadoes, tropical storms, war-related disasters, public health and medical emergencies, law enforcement encounters and other occurrences requiring a mitigating response. A security incident may be cascading – that is, the consequence of one incident may be the creation of subsequent, linked incidents.  A power outage can cause a train derailment, causing the release of a toxic chemical. For purposes of this assessment, a security incident should be evaluated independently if its consequences are likely to be significant relative to a critical asset. This is the case even where the incident under consideration arises from a preceding incident.  In this example, it is likely that both the power outage and the toxic release are incidents that should be evaluated.  Train derailment may also be, if the system being evaluated has such assets and they have been assessed as critical.  </t>
  </si>
  <si>
    <t>Type 1 Incidents: Attacks on Buses</t>
  </si>
  <si>
    <t>Single person aboard a moving bus armed with a semi-automatic handgun + 60 rounds, or; two individuals armed with automatic assault rifles - firing on a moving bus from forward left oblique and forward enfilade positions.</t>
  </si>
  <si>
    <t>Improved Explosive Device</t>
  </si>
  <si>
    <t>An improvised explosive device that is: a) deployed via backpack or other man-portable container with explosive equivalent to 20lbs. Of TNT, or; b) affixed to infrastructure with explosive equivalent to 40lb of TNT.</t>
  </si>
  <si>
    <t>Detonation of a device having 150 lbs. TNT equivalency - immediately alongside a bus moving at 35 MPH. On-board detonation in passenger compartment of a device having 2.5 lbs. TNT equivalency, or in luggage compartment having 12lbs. TNT equivalency.</t>
  </si>
  <si>
    <t>Two individuals armed with handguns and explosives commandeering a bus for hostage-taking purposes.</t>
  </si>
  <si>
    <t>Use of toxic properties of nonliving chemical substances as a weapon.</t>
  </si>
  <si>
    <t>Use of a radiological agent as a weapon.</t>
  </si>
  <si>
    <t xml:space="preserve">Type 2 Incidents:  Attacks on Public Areas   </t>
  </si>
  <si>
    <t>Attack by one or several individuals using simple, easily acquired weapons including vehicles, firearms, pipe bombs, suicide bombs.</t>
  </si>
  <si>
    <t>An improvised explosive device that is: a) deployed via backpack or other man-portable container with explosive equivalent to 20lbs. of TNT;  or b) affixed to infrastructure with explosive equivalent to 40lb of TNT.</t>
  </si>
  <si>
    <t>An improvised explosive device that is: a) an improvised explosive device deployed via automobile with explosive equivalent up to  150lb of TNT;  or b) deployed via truck/bus with explosive equivalent of 500lbs of TNT.</t>
  </si>
  <si>
    <t>Any incident not covered above.</t>
  </si>
  <si>
    <t>Type 3 Incidents:  Attacks on Restricted Access Areas</t>
  </si>
  <si>
    <t>See above</t>
  </si>
  <si>
    <t>Critical Assets</t>
  </si>
  <si>
    <t>Generally, all passenger-carrying rolling stock regardless of legal status or configuration.</t>
  </si>
  <si>
    <t xml:space="preserve">Different service types should be designated when there are significant. Examples include: </t>
  </si>
  <si>
    <t>*</t>
  </si>
  <si>
    <t>fixed route</t>
  </si>
  <si>
    <t>charter</t>
  </si>
  <si>
    <t>Generally, all fixed facilities to which the public and/or passengers have access. This would include terminals, stations, depots, waiting areas, sales offices and shared facilities used by the system operator.</t>
  </si>
  <si>
    <t xml:space="preserve">Different types of facilities should be designated when there are significant: </t>
  </si>
  <si>
    <t>structural differences (i.e. large terminal building, kiosk, shared terminal, multi-use bus/rail terminal, etc.)</t>
  </si>
  <si>
    <t>difference in passenger capacity</t>
  </si>
  <si>
    <t>differences in types of passenger present (i.e. adjacent to military bases)</t>
  </si>
  <si>
    <t>other characteristics that may significantly impact risk</t>
  </si>
  <si>
    <t xml:space="preserve">Generally, all fixed facilities to which access is restricted to employees and authorized personnel (not passengers) only, and where that restriction is enforced by means more stringent than a moral boundary such as an unlocked door, a crowd management rope, or a sign. </t>
  </si>
  <si>
    <t xml:space="preserve">Different types of restricted areas should be designated when there are significant: </t>
  </si>
  <si>
    <t>differences in use (i.e. administrative offices, maintenance areas, server rooms, control rooms)</t>
  </si>
  <si>
    <t>difference in personnel capacity</t>
  </si>
  <si>
    <t>differences in types of personnel (i.e. senior executives, financial personnel and assets, etc.)</t>
  </si>
  <si>
    <t>Elements of Security Risk</t>
  </si>
  <si>
    <t>Intent &amp; Capability</t>
  </si>
  <si>
    <t xml:space="preserve">Threat from intentional acts accounts for both the intent and capability of the adversary and is an expression of the likelihood of an incident being attempted. For other (non-intentional) hazards, threat is estimated as the likelihood that a hazard will manifest. </t>
  </si>
  <si>
    <t>Protective Measures</t>
  </si>
  <si>
    <t>Robustness/Resilience</t>
  </si>
  <si>
    <t>Robustness/Resilience is the ability of systems, infrastructures, business, communities, and individuals to resist, absorb, recover from, prepare for, or adapt to an adverse occurrence that causes harm, destruction, or loss. In general, resilience and robustness are inherent characteristics and not dependent on planning and execution of protective and response measures.</t>
  </si>
  <si>
    <t>Consequences</t>
  </si>
  <si>
    <t>Human Impact</t>
  </si>
  <si>
    <t>Economic Impact</t>
  </si>
  <si>
    <t>Scales</t>
  </si>
  <si>
    <t>Physical damage or damage to cyber systems of this asset carries a significant risk of leaving the agency unable to operate all or most of the system for a significant period. Repair/recovery will be very expensive. Work-arounds will be expensive, inefficient and disruptive to the community, and/or the loss of life, loss of public confidence and/or loss of the ability of the regional government or economy to function are potentially very high.</t>
  </si>
  <si>
    <t>Physical damage or damage to cyber systems of this asset carries a risk of leaving the agency unable to operate all or most of the system for one or several days. Repair/recovery will be expensive. Work-arounds will be inefficient and possibly disruptive to the community, and/or the loss of life, loss of public confidence and/or loss of the ability of the regional government or economy to function are potentially high.</t>
  </si>
  <si>
    <t>Physical damage or damage to cyber systems of this asset carries a risk of leaving the agency unable to operate parts of the system for one or several days. Repair/recovery will be challenging. Work-arounds may be inefficient and possibly have ripple effects in the community, and/or the loss of life, loss of public confidence and/or loss of the ability of the regional government or economy to function are potentially significant.</t>
  </si>
  <si>
    <t>Not Applicable</t>
  </si>
  <si>
    <t>Robustness</t>
  </si>
  <si>
    <t>This asset has no inherent strength and is a discrete point target  If compromised, it may not be possible to return it  to full service.</t>
  </si>
  <si>
    <t xml:space="preserve">This asset has limited inherent strength and is not dispersed.  If compromised, it can be returned to full service only with considerable cost over an extended period. </t>
  </si>
  <si>
    <t>This asset has some inherent strength or is partially dispersed.  If compromised, it can be returned to full service in a manageable time, at a manageable cost.</t>
  </si>
  <si>
    <t>This asset has considerable inherent strength or is widely dispersed.  If compromised, it can be rapidly returned to full service.</t>
  </si>
  <si>
    <t>This asset is inherently strong, widely dispersed, or otherwise difficult or impossible to compromise for the long term.</t>
  </si>
  <si>
    <t>Human</t>
  </si>
  <si>
    <t>Economic</t>
  </si>
  <si>
    <t>Security Risk Summary</t>
  </si>
  <si>
    <t>Theft, Ramming or Collision</t>
  </si>
  <si>
    <t xml:space="preserve">No, it is not possible, or is extremely unlikely </t>
  </si>
  <si>
    <t xml:space="preserve">Yes, it could easily occur  </t>
  </si>
  <si>
    <t>Enter 5</t>
  </si>
  <si>
    <t>Yes, but It is unlikely or would be very difficult</t>
  </si>
  <si>
    <t>Yes, it could be done with some effort</t>
  </si>
  <si>
    <t>Yes, it is possible, but would be challenging</t>
  </si>
  <si>
    <t>Enter 4</t>
  </si>
  <si>
    <t>Enter 2</t>
  </si>
  <si>
    <t>Enter 1</t>
  </si>
  <si>
    <t>Enter 3</t>
  </si>
  <si>
    <t>Is it possible for a single person to board a bus while armed with a semi-automatic handgun + 60 rounds, or for two individuals armed with automatic assault rifles to fire on a moving bus ?</t>
  </si>
  <si>
    <t>No, we have no such protective measures</t>
  </si>
  <si>
    <t>We have some protection, but it is minimal</t>
  </si>
  <si>
    <t xml:space="preserve">We have protective measures that may be partially effective </t>
  </si>
  <si>
    <t>We have good protection against this type of attack</t>
  </si>
  <si>
    <t>Yes, it is possible all or most of the people on the bus would be killed or severely injured</t>
  </si>
  <si>
    <t>Yes, it is possible that many of the people on the bus would be killed or severely injured</t>
  </si>
  <si>
    <t>Yes, it is possible some of the people on the bus would be killed or severely injured</t>
  </si>
  <si>
    <t>Yes, it is possible one or several of the people on the bus would be severely injured</t>
  </si>
  <si>
    <t xml:space="preserve">People may be injured, but not severely </t>
  </si>
  <si>
    <t>If an attack of this nature were to occur, would there be loss of life and/or life altering injuries?</t>
  </si>
  <si>
    <t>If an attack of this nature were to occur, would there be significant economic losses?</t>
  </si>
  <si>
    <t>Yes, it is likely our company will be bankrupt</t>
  </si>
  <si>
    <t>Yes, it is possible that our finances would be overwhelmed but we may survive</t>
  </si>
  <si>
    <t>Yes, our finances would be severely strained and we may have to lay off some staff</t>
  </si>
  <si>
    <t>Yes, we would be financially harmed but would survive without job losses</t>
  </si>
  <si>
    <t>Any losses would be negligible</t>
  </si>
  <si>
    <t>Is it possible for two individuals armed with handguns and explosives to commandeer a bus for hostage-taking purposes?</t>
  </si>
  <si>
    <t>Yes, but It is unlikely or would require a remarkable series of missteps</t>
  </si>
  <si>
    <t>Yes, it could occur but would require a very severe event</t>
  </si>
  <si>
    <t>Is it possible to attack this type of bus using the toxic chemical substances such as chlorine, phosgene or sarin as a weapon?</t>
  </si>
  <si>
    <t>Is it possible to attack this type of bus using a radioactive material such as cesium as a weapon?</t>
  </si>
  <si>
    <t>Is it possible for a single person to enter this type of facility while armed with a semi-automatic handgun + 60 rounds, or for two individuals armed with automatic assault rifles to fire on this facility from the street?</t>
  </si>
  <si>
    <t>Is it possible to attack this type of facility using the toxic chemical substances such as chlorine, phosgene or sarin as a weapon?</t>
  </si>
  <si>
    <t>Attacks on Public Access Fixed Facilities</t>
  </si>
  <si>
    <t>Is it possible to attack this type of facility by some other means?</t>
  </si>
  <si>
    <t>Attacks on Restricted Access Fixed Facilities</t>
  </si>
  <si>
    <t>Do your facilities of this type have protective measures designed to prevent/mitigate an attack of this type?</t>
  </si>
  <si>
    <t>Are your facilities built in such a way as to reduce or prevent injury/damage from this type of attack?</t>
  </si>
  <si>
    <t>Yes, it is possible approx. 50  or more people would be killed or severely injured</t>
  </si>
  <si>
    <t>Yes, it is possible approx. 20  or more people would be killed or severely injured</t>
  </si>
  <si>
    <t>Yes, it is possible approx. 5  or more people would be killed or severely injured</t>
  </si>
  <si>
    <t>Yes, it is possible 1  or more people would be killed or severely injured</t>
  </si>
  <si>
    <t xml:space="preserve"> </t>
  </si>
  <si>
    <t>We can probably thwart this attack if it occurs</t>
  </si>
  <si>
    <t xml:space="preserve">With substantial effort or with a series of missteps or technical failures, the described incident could occur so as to impact this asset.  </t>
  </si>
  <si>
    <t>We have minimal protective or response measures in place that address this incident as applied to this asset.  For example, we have measures that would allow us to be aware that this incident was occurring at this asset, but we may have no real ability to react beyond calling for outside assistance.</t>
  </si>
  <si>
    <t>We have some protective or response measures in place that address this incident as applied to this asset.  For example, we have measures that may detect this incident as it is starting, allowing  us to rapidly bring  outside assistance to bear.</t>
  </si>
  <si>
    <t>We have effective protective or response measures in place that address this incident as applied to this asset.  For example, we have measures that will allow us to detect this type of incident as soon as it begins, allowing us to use in-house assets to respond and delay while outside assistance is brought to bear.</t>
  </si>
  <si>
    <t xml:space="preserve">We have tested and effective protective or response measures in place that address this incident as applied to this asset.  For example, we have measures that will detect this type of incident in its planning stages or as soon as it begins, allowing us to use in-house assets to respond and defeat this incident. </t>
  </si>
  <si>
    <t xml:space="preserve">Life-altering injuries.  </t>
  </si>
  <si>
    <t xml:space="preserve">No, it is not possible or is extremely unlikely </t>
  </si>
  <si>
    <t>We have substantial protection against this type of attack</t>
  </si>
  <si>
    <t>Is it possible to attack this type of bus with an improvised explosive device equivalent to 20lbs. of TNT, that is in a backpack or other man-portable container?</t>
  </si>
  <si>
    <t>Is it possible to attack a bus of this type through a computer network that instantly or imminently jeopardizes the bus or its passengers?</t>
  </si>
  <si>
    <t>Yes, it is possible, but not particularly likely</t>
  </si>
  <si>
    <t>Is it possible to attack this type of bus using a toxic chemical substances such as chlorine, phosgene, or sarin as a weapon?</t>
  </si>
  <si>
    <t>Is it possible to attack this type of bus using an infectious agent, such as anthrax, as a weapon?</t>
  </si>
  <si>
    <t>Is it possible to attack this type of bus by ramming it with a dump truck or similar equipment, either T-bone or head-on, or for a bus of this type to accidentally or intentionally collide with a fixed obstacle?</t>
  </si>
  <si>
    <t>Is it possible for a natural event such as a severe storm, flood, wildfire, earth movement, etc. to seriously jeopardize a bus of this type or its passengers?</t>
  </si>
  <si>
    <t>Is it possible to attack this type of bus using the toxic chemical substances such as chlorine, phosgene, or sarin as a weapon?</t>
  </si>
  <si>
    <t>Is it possible to attack this type of bus using a radioactive material, such as cesium, as a weapon?</t>
  </si>
  <si>
    <t>Do your buses of this type have protective measures designed to prevent/mitigate an attack of this type?</t>
  </si>
  <si>
    <t>Are your buses built in such a way to reduce or prevent injury/damage from this type of attack?</t>
  </si>
  <si>
    <t>Are your buses built in such a way as to reduce or prevent injury/damage from this type of attack?</t>
  </si>
  <si>
    <t xml:space="preserve">No, it is not possible  or is extremely unlikely </t>
  </si>
  <si>
    <t>Are your facilities built in such a way to reduce or prevent injury/damage from this type of attack?</t>
  </si>
  <si>
    <t>Is it possible to attack this type of facility with an improvised explosive device equivalent to 20lbs. of TNT, that is in a backpack or other man-portable container?</t>
  </si>
  <si>
    <t>Is it possible to attack this type of facility with a car bomb having 150 lbs. TNT equivalency - either by entering the facility or by detonating alongside the facility?</t>
  </si>
  <si>
    <t>Is it possible to attack this facility through a computer network that instantly or imminently jeopardizes the passengers or employees in the facility?</t>
  </si>
  <si>
    <t>Is it possible for a natural event such as a severe storm, flood, wildfire, earth movement, etc. to seriously jeopardize this facility or the passengers/employees in it?</t>
  </si>
  <si>
    <t>Is it possible to attack this type of facility using an infectious agent, such as anthrax, as a weapon?</t>
  </si>
  <si>
    <t>Is it possible to attack this type of facility using a radioactive material, such as cesium, as a weapon?</t>
  </si>
  <si>
    <t>Is it possible to target this facility as part of a larger (multi-point) attack by more than two teams using simple weapons and/or planted explosives?</t>
  </si>
  <si>
    <t xml:space="preserve">The indication of potential harm to life, information, operations, the environment and/or property. A threat may be a natural or human-created occurrence that includes capabilities, intentions, and attack methods of adversaries used to exploit circumstances or occurrences with the intent to cause harm. Threat refers to an individual, entity, action, or occurrence. For the purpose of calculating security risk, "threat" from intentional acts accounts for both the intent and capability of the adversary and is an expression of the likelihood of an incident being attempted by an adversary. For other (non-intentional) hazards, threat is generally estimated as the likelihood that a hazard will manifest. </t>
  </si>
  <si>
    <t>A physical feature or operational attribute that renders an entity, asset, system, network, or geographic area open to exploitation or susceptible to a given hazard.  A vulnerability may be a characteristic of design, location, security posture, operation, or any combination thereof, that renders an entity, asset, system, network, or geographic area susceptible to disruption, destruction, or exploitation. In developing a numeric valuation of vulnerability, it may be considered as the likelihood of an attack succeeding (or an incident affecting) a given asset and the extent to which that success or affect would rise.</t>
  </si>
  <si>
    <t xml:space="preserve">DHS defines "risk" as the potential for an adverse outcome assessed as a function of hazard/threats, assets and their vulnerabilities, and consequence. OTRB-RAM is focused more directly on "security risk," defined as risk associated with the security/vulnerability of systems, web sites, information and networks. In using the results of OTRB-RAM, the assessed risk might be thought of as the potential for an unwanted outcome based on the threats, vulnerabilities, and consequences associated with an incident, event, or occurrence as applied to an asset. In numerical terms within this assessment, the risk value is derived from the assigned values of consequence, vulnerability, and threat in a given planning scenario.    </t>
  </si>
  <si>
    <t>In a risk assessment, risk is "scored" or "rated" as a numerical result to a semi-quantitative risk assessment process. In the OTRB-RAM, risk is categorized as Highest, Very High, High, Moderate and Lower, in accordance with a color code:</t>
  </si>
  <si>
    <t>Attack occurring on or conducted through a computer network that instantly or imminently jeopardizes the integrity, confidentiality, or availability of computers, information or communications systems or networks, physical, or virtual infrastructure.</t>
  </si>
  <si>
    <t>Heavy dump truck or similar equipment ramming a moving bus, T-bone or head-on; or accidental and/or intentional collision with a fixed obstacle - ditch, abutment or similar. Attackers steal bus to overtake for purposes of an attack.</t>
  </si>
  <si>
    <t>Attack by more than two teams of greater than one individual using simple weapons, or more than one team plus a planted explosive, occurring at two or more points within single community &amp; one hour; community is the ultimate target.</t>
  </si>
  <si>
    <t>Natural event such as: hurricane, blizzard, wildfire, avalanche, earthquake or landslide. Severe, fast-occurring weather - flooding or similar effect. Earth displacement compromising roads, moving vehicles, and\or buildings.</t>
  </si>
  <si>
    <t>Use of an infectious agent as a weapon.</t>
  </si>
  <si>
    <t>The degree to which this asset is open to compromise by the incident type. For example, passenger bus service may be more exposed to blizzards, rail more exposed to avalanche.</t>
  </si>
  <si>
    <t>Measures (equipment, procedures, etc.) in place designed to prevent, minimize, or contain impact of incident. In using ORTB-RAM, consider measures in place to prevent the incident type from affecting the asset, or to rapidly recover the asset following the incident type.</t>
  </si>
  <si>
    <t xml:space="preserve">Effect of an incident, event, or occurrence that results in injury, illness, or loss of life. When measuring human consequence in the context of security risk, consequence is assessed as negative and can include loss of life or limb, or other short-term or long-term bodily harm or illness. (See Guide) </t>
  </si>
  <si>
    <t>Effect of an incident, event, or occurrence on the value of property or on the production, trade, distribution, or use of income, wealth, or commodities. When measuring economic consequence in the context of security risk, consequences are usually assessed as negative and measured in monetary units.</t>
  </si>
  <si>
    <t>Physical damage or damage to cyber systems of this asset will likely leave the company unable to operate all or most of the system for an extended period. Repair/recovery will be very expensive. Work-arounds will be expensive, inefficient and disruptive to the community, and/or the loss of life, loss of public confidence and/or loss of the ability of the regional government or economy to function are potentially extreme.</t>
  </si>
  <si>
    <t>Physical damage or damage to cyber systems of this asset carries a risk of significantly hindering the agency’s ability to operate parts of the system for one or several days. Repair/recovery will be challenging.  Work-arounds are readily available and can be implemented with minimal impact on the community, and/or the potential for loss of life, loss of public confidence and/or loss of the ability of the regional government or economy to function are present.</t>
  </si>
  <si>
    <t>Physical damage or damage to cyber systems of this asset carries no risk hindering agency’s ability to operate the system.  Repair/recovery is within the scope of organic capabilities. Work-arounds are available, are reasonably efficient, and can be implemented with minimal effect on the community, and/or the loss of life, loss of public confidence and/or loss of the ability of the regional government or economy to function are not present.</t>
  </si>
  <si>
    <t xml:space="preserve">≈50 or more fatalities. Scores of Life-altering injuries.  </t>
  </si>
  <si>
    <t xml:space="preserve">≈20 or more fatalities. Dozens of Life-altering injuries.  </t>
  </si>
  <si>
    <t xml:space="preserve">≈5 or more fatalities. Several Life-altering injuries.  </t>
  </si>
  <si>
    <t xml:space="preserve">≈1 or more fatalities. Life-altering injuries.  </t>
  </si>
  <si>
    <t xml:space="preserve">Over $1 million in losses, probable lawsuits. Company finances may be overwhelmed and significant job losses likely. </t>
  </si>
  <si>
    <t>Any losses would be negligible.</t>
  </si>
  <si>
    <t xml:space="preserve">The described incident could easily occur and impact this asset. There is no inherent bar to this incident being applied to this asset type. </t>
  </si>
  <si>
    <t xml:space="preserve">With some effort or with some unfortunate circumstances, the described incident could occur so as to impact this asset. There is no inherent bar to this incident being applied to this asset type. </t>
  </si>
  <si>
    <t>It is theoretically possible for an incident of this type to impact this asset, however, it would require masterful planning and execution or an extraordinary series of errors and technical failures.</t>
  </si>
  <si>
    <t>This asset is not exposed to this type of incident. It is extremely improbable that such an incident could impact this asset in any meaningful way.</t>
  </si>
  <si>
    <t xml:space="preserve"> More than $10,000 an losses and possible lawsuits.  Company would be financially harmed, but would survive without job losses.</t>
  </si>
  <si>
    <t>User Defined Service 1</t>
  </si>
  <si>
    <t>User Defined Service 2</t>
  </si>
  <si>
    <t>User Defined Service 3</t>
  </si>
  <si>
    <t>User Defined Public 1</t>
  </si>
  <si>
    <t>User Defined Public 2</t>
  </si>
  <si>
    <t>User Defined Public 3</t>
  </si>
  <si>
    <t>User Defined Restricted 1</t>
  </si>
  <si>
    <t>User Defined Restricted 2</t>
  </si>
  <si>
    <t>User Defined Restricted 3</t>
  </si>
  <si>
    <t>Is it possible to attack this type of bus with a car bomb having 150 lbs. TNT equivalency, immediately alongside a bus moving at 35 MPH; Or to place a similar sized bomb in the passenger luggage compartment of the bus?</t>
  </si>
  <si>
    <t>Natural event such as: hurricane, blizzard, wildfire, avalanche, earthquake or landslide. Severe, fast-occurring weather - flooding or similar effect. Earth displacement compromising roads and/or moving vehicles.</t>
  </si>
  <si>
    <t>Attack occurring on, or conducted through, a computer network that instantly or imminently jeopardizes the integrity, confidentiality, or availability of computers, information or communications systems or networks, physical or virtual infrastructure.</t>
  </si>
  <si>
    <t>Criticality describes an asset's importance to a mission or function, or to continuity of operations. An item or a capability is critical when it is essential to the operation of the Bus Company or is essential to human health and safety. When considering the degree to which a thing or capability is critical, consider the extent to which the system: would be disabled, the duration of the disruption, work-arounds to include expensive/manpower intensive options, and the extent to which such work-arounds could be employed and deployed. For example, manpower can substitute for some aspects of system management, but normally only at great cost, significant loss in efficiency, and for a limited duration regardless of cost.</t>
  </si>
  <si>
    <t>In general, the descriptions of impact are provided as reference points and should not be interpreted literally. Moreover, individual clauses are not additive, that is, a thing does not have to achieve every criteria to be scaled at the level being considered. The panel should interpolate among the descriptors. They are provided to help frame the consideration of the panel, and not to establish "rules."</t>
  </si>
  <si>
    <t xml:space="preserve">There are no protective or response measures in place that address this incident as applied to this asset. </t>
  </si>
  <si>
    <t>Over $10 million in losses, probable lawsuits. Will likely bankrupt company.</t>
  </si>
  <si>
    <t xml:space="preserve"> More than $100,000 in losses, probable lawsuits. Company finances would be severely strained and staff layoffs may occur.</t>
  </si>
  <si>
    <t>Asset Class</t>
  </si>
  <si>
    <t>Asset Type</t>
  </si>
  <si>
    <t>Representative Asset</t>
  </si>
  <si>
    <t>Date:</t>
  </si>
  <si>
    <t xml:space="preserve">Risk Analysis of: </t>
  </si>
  <si>
    <t>Assessed By:</t>
  </si>
  <si>
    <t>For Year:</t>
  </si>
  <si>
    <t>The have completed a vulnerability assessment (ORTB-RAM qualifies)</t>
  </si>
  <si>
    <t>They have developed a security plan which the Secretary of Homeland Security has approved (see NOFO)</t>
  </si>
  <si>
    <t>They are private operators.  That is, they are  non-governmental entities that may include, but are not limited to, sole proprietorships, affiliates, parent companies and subsidiaries.</t>
  </si>
  <si>
    <t>It operates a fixed-route intercity bus transportation service.</t>
  </si>
  <si>
    <t>A</t>
  </si>
  <si>
    <t>B</t>
  </si>
  <si>
    <t>It operates a charter bus service</t>
  </si>
  <si>
    <t>C</t>
  </si>
  <si>
    <t xml:space="preserve">That service uses over-the-road buses. </t>
  </si>
  <si>
    <t>AND</t>
  </si>
  <si>
    <t>OR</t>
  </si>
  <si>
    <r>
      <t xml:space="preserve">Once General Eligibility is met, a company is eligible for IBSGP funding if it meets </t>
    </r>
    <r>
      <rPr>
        <b/>
        <sz val="11"/>
        <color theme="1"/>
        <rFont val="Calibri"/>
        <family val="2"/>
        <scheme val="minor"/>
      </rPr>
      <t>EITHER ONE</t>
    </r>
    <r>
      <rPr>
        <sz val="11"/>
        <color theme="1"/>
        <rFont val="Calibri"/>
        <family val="2"/>
        <scheme val="minor"/>
      </rPr>
      <t xml:space="preserve"> of these criteria:</t>
    </r>
  </si>
  <si>
    <t>That service provides a minimum of 50 trips annually to one or more historically eligible UASI jurisdiction.</t>
  </si>
  <si>
    <t xml:space="preserve">State </t>
  </si>
  <si>
    <t xml:space="preserve">Urban Area </t>
  </si>
  <si>
    <t>Arizona</t>
  </si>
  <si>
    <t>Phoenix</t>
  </si>
  <si>
    <t>Tucson</t>
  </si>
  <si>
    <t>California</t>
  </si>
  <si>
    <t>Anaheim-Santa Ana</t>
  </si>
  <si>
    <t>Bakersfield</t>
  </si>
  <si>
    <t>Bay Area</t>
  </si>
  <si>
    <t>Fresno</t>
  </si>
  <si>
    <t>Los Angeles-Long Beach</t>
  </si>
  <si>
    <t>Oxnard</t>
  </si>
  <si>
    <t>Riverside</t>
  </si>
  <si>
    <t>Sacramento</t>
  </si>
  <si>
    <t>San Diego</t>
  </si>
  <si>
    <t>Colorado</t>
  </si>
  <si>
    <t>Denver</t>
  </si>
  <si>
    <t>Connecticut</t>
  </si>
  <si>
    <t>Bridgeport</t>
  </si>
  <si>
    <t>New Haven</t>
  </si>
  <si>
    <t>Hartford</t>
  </si>
  <si>
    <t>National Capitol Region</t>
  </si>
  <si>
    <t>Florida</t>
  </si>
  <si>
    <t>Fort Lauderdale</t>
  </si>
  <si>
    <t>Jacksonville</t>
  </si>
  <si>
    <t>Miami</t>
  </si>
  <si>
    <t>Orlando</t>
  </si>
  <si>
    <t>Tampa</t>
  </si>
  <si>
    <t>Georgia</t>
  </si>
  <si>
    <t>Atlanta</t>
  </si>
  <si>
    <t>Hawaii</t>
  </si>
  <si>
    <t>Honolulu</t>
  </si>
  <si>
    <t>Illinois</t>
  </si>
  <si>
    <t>Chicago</t>
  </si>
  <si>
    <t>Indiana</t>
  </si>
  <si>
    <t>Indianapolis</t>
  </si>
  <si>
    <t>Kentucky</t>
  </si>
  <si>
    <t>Louisville</t>
  </si>
  <si>
    <t>Kansas/Missouri</t>
  </si>
  <si>
    <t>Kansas City</t>
  </si>
  <si>
    <t>Louisiana</t>
  </si>
  <si>
    <t>Baton Rouge</t>
  </si>
  <si>
    <t>New Orleans</t>
  </si>
  <si>
    <t>Maryland</t>
  </si>
  <si>
    <t>Baltimore</t>
  </si>
  <si>
    <t>Massachusetts</t>
  </si>
  <si>
    <t>Boston</t>
  </si>
  <si>
    <t>Michigan</t>
  </si>
  <si>
    <t>Detroit</t>
  </si>
  <si>
    <t>Minnesota</t>
  </si>
  <si>
    <t>Twin Cities</t>
  </si>
  <si>
    <t>Missouri/Illinois</t>
  </si>
  <si>
    <t>St. Louis</t>
  </si>
  <si>
    <t>Nebraska</t>
  </si>
  <si>
    <t>Omaha</t>
  </si>
  <si>
    <t>Nevada</t>
  </si>
  <si>
    <t>Las Vegas</t>
  </si>
  <si>
    <t>New Jersey</t>
  </si>
  <si>
    <t>Jersey City-Newark</t>
  </si>
  <si>
    <t>New York</t>
  </si>
  <si>
    <t>Albany</t>
  </si>
  <si>
    <t>Buffalo</t>
  </si>
  <si>
    <t>New York City</t>
  </si>
  <si>
    <t>Rochester</t>
  </si>
  <si>
    <t>Syracuse</t>
  </si>
  <si>
    <t>North Carolina</t>
  </si>
  <si>
    <t>Charlotte</t>
  </si>
  <si>
    <r>
      <t xml:space="preserve"> </t>
    </r>
    <r>
      <rPr>
        <sz val="12"/>
        <color rgb="FF000000"/>
        <rFont val="Times New Roman"/>
        <family val="1"/>
      </rPr>
      <t>Ohio</t>
    </r>
  </si>
  <si>
    <t>Cincinnati</t>
  </si>
  <si>
    <t>Cleveland</t>
  </si>
  <si>
    <t>Columbus</t>
  </si>
  <si>
    <t>Toledo</t>
  </si>
  <si>
    <t>Oklahoma</t>
  </si>
  <si>
    <t>Oklahoma City</t>
  </si>
  <si>
    <t>Tulsa</t>
  </si>
  <si>
    <t>Oregon</t>
  </si>
  <si>
    <t>Portland</t>
  </si>
  <si>
    <t>Pennsylvania</t>
  </si>
  <si>
    <t>Pittsburgh</t>
  </si>
  <si>
    <t>Philadelphia</t>
  </si>
  <si>
    <t>Puerto Rico</t>
  </si>
  <si>
    <t>San Juan</t>
  </si>
  <si>
    <t>Rhode Island</t>
  </si>
  <si>
    <t>Providence</t>
  </si>
  <si>
    <t>Tennessee</t>
  </si>
  <si>
    <t>Memphis</t>
  </si>
  <si>
    <t>Nashville</t>
  </si>
  <si>
    <t>Texas</t>
  </si>
  <si>
    <t>Austin</t>
  </si>
  <si>
    <t>Dallas-Fort Worth-Arlington</t>
  </si>
  <si>
    <t>El Paso</t>
  </si>
  <si>
    <t>Houston</t>
  </si>
  <si>
    <t>San Antonio</t>
  </si>
  <si>
    <t>Utah</t>
  </si>
  <si>
    <t>Salt Lake City</t>
  </si>
  <si>
    <t>Virginia</t>
  </si>
  <si>
    <t>Norfolk</t>
  </si>
  <si>
    <t>Richmond</t>
  </si>
  <si>
    <t>Washington</t>
  </si>
  <si>
    <t>Seattle</t>
  </si>
  <si>
    <t>Wisconsin</t>
  </si>
  <si>
    <t>Milwaukee</t>
  </si>
  <si>
    <t>DC/ Maryland/Virginia</t>
  </si>
  <si>
    <r>
      <rPr>
        <sz val="7"/>
        <color rgb="FF000000"/>
        <rFont val="Times New Roman"/>
        <family val="1"/>
      </rPr>
      <t xml:space="preserve"> </t>
    </r>
    <r>
      <rPr>
        <sz val="12"/>
        <color rgb="FF000000"/>
        <rFont val="Times New Roman"/>
        <family val="1"/>
      </rPr>
      <t>School buses</t>
    </r>
  </si>
  <si>
    <r>
      <rPr>
        <sz val="7"/>
        <color rgb="FF000000"/>
        <rFont val="Times New Roman"/>
        <family val="1"/>
      </rPr>
      <t xml:space="preserve"> </t>
    </r>
    <r>
      <rPr>
        <sz val="12"/>
        <color rgb="FF000000"/>
        <rFont val="Times New Roman"/>
        <family val="1"/>
      </rPr>
      <t>Fixed-service routes under contract to transit authorities within UASI jurisdictions</t>
    </r>
  </si>
  <si>
    <r>
      <rPr>
        <sz val="7"/>
        <color rgb="FF000000"/>
        <rFont val="Times New Roman"/>
        <family val="1"/>
      </rPr>
      <t xml:space="preserve"> </t>
    </r>
    <r>
      <rPr>
        <sz val="12"/>
        <color rgb="FF000000"/>
        <rFont val="Times New Roman"/>
        <family val="1"/>
      </rPr>
      <t>Fixed-service routes not stopping in qualifying UASI jurisdictions</t>
    </r>
  </si>
  <si>
    <r>
      <rPr>
        <sz val="7"/>
        <color rgb="FF000000"/>
        <rFont val="Times New Roman"/>
        <family val="1"/>
      </rPr>
      <t xml:space="preserve"> </t>
    </r>
    <r>
      <rPr>
        <sz val="12"/>
        <color rgb="FF000000"/>
        <rFont val="Times New Roman"/>
        <family val="1"/>
      </rPr>
      <t>Intra-city trolley and/or tour services</t>
    </r>
  </si>
  <si>
    <r>
      <rPr>
        <sz val="7"/>
        <color rgb="FF000000"/>
        <rFont val="Times New Roman"/>
        <family val="1"/>
      </rPr>
      <t xml:space="preserve"> </t>
    </r>
    <r>
      <rPr>
        <sz val="12"/>
        <color rgb="FF000000"/>
        <rFont val="Times New Roman"/>
        <family val="1"/>
      </rPr>
      <t>Bus company owners that are not operators</t>
    </r>
  </si>
  <si>
    <t>At least one such service is to one or more historically eligible Urban Area Security Initiative (UASI) jurisdiction.  (See list below)</t>
  </si>
  <si>
    <t>Yes if criteria is met</t>
  </si>
  <si>
    <t>Not normally</t>
  </si>
  <si>
    <t>Depends on ownership</t>
  </si>
  <si>
    <t>Company Eligibility to receive funds</t>
  </si>
  <si>
    <t>Specifically Ineligible for IBSGP funding</t>
  </si>
  <si>
    <t>ORTB-RAM Pre-Defined Assets</t>
  </si>
  <si>
    <t>Not under IBSGP.  Possibly under TSGP</t>
  </si>
  <si>
    <t xml:space="preserve">A private operator providing intercity over-the-road bus transportation is eligible for IBSGP funding provided it meets all three of these criteria : </t>
  </si>
  <si>
    <r>
      <rPr>
        <sz val="7"/>
        <color rgb="FF000000"/>
        <rFont val="Times New Roman"/>
        <family val="1"/>
      </rPr>
      <t xml:space="preserve"> </t>
    </r>
    <r>
      <rPr>
        <sz val="12"/>
        <color rgb="FF000000"/>
        <rFont val="Times New Roman"/>
        <family val="1"/>
      </rPr>
      <t>Intra-city bus service (Intra-city bus security grants are eligible under the Transit Security Grant Program)</t>
    </r>
  </si>
  <si>
    <t>Eligibility for IBSGP</t>
  </si>
  <si>
    <t xml:space="preserve">Information regarding eligibility for IBSGP funding for types of assets and services.  This information is provided as a general reference only, and does not supersede any FEMA Notice of Funding Opportunity, Instruction, Guidance or any rule regarding Grant Eligibility.  For the most up-to-date information, please see the current FY Notice of Funding Opportunity (NOFO) for IBSGP. </t>
  </si>
  <si>
    <t>General Eligibility to apply for IBSGP Funding</t>
  </si>
  <si>
    <r>
      <rPr>
        <b/>
        <sz val="18"/>
        <color theme="1"/>
        <rFont val="Calibri"/>
        <family val="2"/>
      </rPr>
      <t xml:space="preserve">* </t>
    </r>
    <r>
      <rPr>
        <b/>
        <sz val="18"/>
        <color theme="1"/>
        <rFont val="Calibri"/>
        <family val="2"/>
        <scheme val="minor"/>
      </rPr>
      <t>Historic UASI Areas</t>
    </r>
  </si>
  <si>
    <r>
      <rPr>
        <sz val="11"/>
        <color rgb="FF000000"/>
        <rFont val="Calibri"/>
        <family val="2"/>
      </rPr>
      <t>*</t>
    </r>
    <r>
      <rPr>
        <sz val="11"/>
        <color rgb="FF000000"/>
        <rFont val="Times New Roman"/>
        <family val="1"/>
      </rPr>
      <t xml:space="preserve"> Historic Urban Areas as of FY 2020.  This list may change.  Check the current NOFO.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</si>
</sst>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12"/>
      <color rgb="FFFF0000"/>
      <name val="Calibri"/>
      <family val="2"/>
      <scheme val="minor"/>
    </font>
    <font>
      <b/>
      <sz val="12"/>
      <color rgb="FFFF0000"/>
      <name val="Calibri"/>
      <family val="2"/>
      <scheme val="minor"/>
    </font>
    <font>
      <b/>
      <sz val="12"/>
      <color theme="0"/>
      <name val="Calibri"/>
      <family val="2"/>
      <scheme val="minor"/>
    </font>
    <font>
      <sz val="12"/>
      <name val="Calibri"/>
      <family val="2"/>
      <scheme val="minor"/>
    </font>
    <font>
      <sz val="24"/>
      <color theme="1"/>
      <name val="Calibri"/>
      <family val="2"/>
      <scheme val="minor"/>
    </font>
    <font>
      <b/>
      <sz val="16"/>
      <name val="Calibri"/>
      <family val="2"/>
      <scheme val="minor"/>
    </font>
    <font>
      <b/>
      <sz val="11"/>
      <name val="Calibri"/>
      <family val="2"/>
      <scheme val="minor"/>
    </font>
    <font>
      <sz val="11"/>
      <name val="Calibri"/>
      <family val="2"/>
      <scheme val="minor"/>
    </font>
    <font>
      <i/>
      <sz val="11"/>
      <name val="Calibri"/>
      <family val="2"/>
      <scheme val="minor"/>
    </font>
    <font>
      <b/>
      <sz val="16"/>
      <color theme="1"/>
      <name val="Calibri"/>
      <family val="2"/>
      <scheme val="minor"/>
    </font>
    <font>
      <b/>
      <sz val="12"/>
      <color theme="1"/>
      <name val="Calibri"/>
      <family val="2"/>
      <scheme val="minor"/>
    </font>
    <font>
      <sz val="11"/>
      <color rgb="FF000000"/>
      <name val="Calibri"/>
      <family val="2"/>
      <scheme val="minor"/>
    </font>
    <font>
      <sz val="9"/>
      <color indexed="81"/>
      <name val="Tahoma"/>
      <family val="2"/>
    </font>
    <font>
      <b/>
      <sz val="12"/>
      <name val="Calibri"/>
      <family val="2"/>
      <scheme val="minor"/>
    </font>
    <font>
      <b/>
      <sz val="9"/>
      <color indexed="81"/>
      <name val="Tahoma"/>
      <family val="2"/>
    </font>
    <font>
      <sz val="11"/>
      <color theme="0"/>
      <name val="Calibri"/>
      <family val="2"/>
      <scheme val="minor"/>
    </font>
    <font>
      <sz val="12"/>
      <color rgb="FF000000"/>
      <name val="Times New Roman"/>
      <family val="1"/>
    </font>
    <font>
      <b/>
      <sz val="5"/>
      <color rgb="FF000000"/>
      <name val="Times New Roman"/>
      <family val="1"/>
    </font>
    <font>
      <b/>
      <sz val="18.5"/>
      <color rgb="FF000000"/>
      <name val="Times New Roman"/>
      <family val="1"/>
    </font>
    <font>
      <b/>
      <sz val="12"/>
      <name val="Times New Roman"/>
      <family val="1"/>
    </font>
    <font>
      <sz val="7"/>
      <color rgb="FF000000"/>
      <name val="Times New Roman"/>
      <family val="1"/>
    </font>
    <font>
      <b/>
      <sz val="18"/>
      <color theme="1"/>
      <name val="Calibri"/>
      <family val="2"/>
      <scheme val="minor"/>
    </font>
    <font>
      <b/>
      <sz val="18"/>
      <color theme="1"/>
      <name val="Calibri"/>
      <family val="2"/>
    </font>
    <font>
      <sz val="11"/>
      <color rgb="FF000000"/>
      <name val="Times New Roman"/>
      <family val="2"/>
    </font>
    <font>
      <sz val="11"/>
      <color rgb="FF000000"/>
      <name val="Calibri"/>
      <family val="2"/>
    </font>
    <font>
      <sz val="11"/>
      <color rgb="FF000000"/>
      <name val="Times New Roman"/>
      <family val="1"/>
    </font>
  </fonts>
  <fills count="2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CC00FF"/>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bgColor indexed="64"/>
      </patternFill>
    </fill>
    <fill>
      <patternFill patternType="solid">
        <fgColor rgb="FFFFC000"/>
        <bgColor indexed="64"/>
      </patternFill>
    </fill>
    <fill>
      <patternFill patternType="solid">
        <fgColor rgb="FF268226"/>
        <bgColor indexed="64"/>
      </patternFill>
    </fill>
    <fill>
      <patternFill patternType="solid">
        <fgColor rgb="FF005DA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99FF"/>
        <bgColor indexed="64"/>
      </patternFill>
    </fill>
    <fill>
      <patternFill patternType="solid">
        <fgColor rgb="FF00B050"/>
        <bgColor indexed="64"/>
      </patternFill>
    </fill>
    <fill>
      <patternFill patternType="solid">
        <fgColor theme="4"/>
        <bgColor indexed="64"/>
      </patternFill>
    </fill>
  </fills>
  <borders count="104">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right style="thin">
        <color auto="1"/>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thin">
        <color indexed="64"/>
      </right>
      <top/>
      <bottom style="thin">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medium">
        <color indexed="64"/>
      </right>
      <top/>
      <bottom style="thin">
        <color auto="1"/>
      </bottom>
      <diagonal/>
    </border>
    <border>
      <left style="thin">
        <color auto="1"/>
      </left>
      <right/>
      <top style="thin">
        <color auto="1"/>
      </top>
      <bottom/>
      <diagonal/>
    </border>
    <border>
      <left style="medium">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indexed="64"/>
      </left>
      <right/>
      <top style="double">
        <color indexed="64"/>
      </top>
      <bottom style="thin">
        <color indexed="64"/>
      </bottom>
      <diagonal/>
    </border>
    <border>
      <left/>
      <right/>
      <top style="double">
        <color indexed="64"/>
      </top>
      <bottom style="thin">
        <color auto="1"/>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thin">
        <color auto="1"/>
      </left>
      <right/>
      <top/>
      <bottom style="double">
        <color indexed="64"/>
      </bottom>
      <diagonal/>
    </border>
    <border>
      <left/>
      <right style="medium">
        <color indexed="64"/>
      </right>
      <top/>
      <bottom style="double">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auto="1"/>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s>
  <cellStyleXfs count="1">
    <xf numFmtId="0" fontId="0" fillId="0" borderId="0"/>
  </cellStyleXfs>
  <cellXfs count="625">
    <xf numFmtId="0" fontId="0" fillId="0" borderId="0" xfId="0"/>
    <xf numFmtId="0" fontId="2" fillId="0" borderId="0" xfId="0" applyFont="1" applyAlignment="1">
      <alignment horizontal="center"/>
    </xf>
    <xf numFmtId="0" fontId="10" fillId="7" borderId="2" xfId="0" applyFont="1" applyFill="1" applyBorder="1" applyAlignment="1">
      <alignment vertical="top"/>
    </xf>
    <xf numFmtId="0" fontId="10" fillId="7" borderId="2" xfId="0" applyFont="1" applyFill="1" applyBorder="1" applyAlignment="1">
      <alignment vertical="top" wrapText="1"/>
    </xf>
    <xf numFmtId="0" fontId="3" fillId="7" borderId="2" xfId="0" applyFont="1" applyFill="1" applyBorder="1"/>
    <xf numFmtId="0" fontId="10" fillId="0" borderId="0" xfId="0" applyFont="1" applyAlignment="1">
      <alignment vertical="top"/>
    </xf>
    <xf numFmtId="0" fontId="10" fillId="0" borderId="0" xfId="0" applyFont="1" applyAlignment="1">
      <alignment vertical="top" wrapText="1"/>
    </xf>
    <xf numFmtId="0" fontId="14" fillId="7" borderId="8" xfId="0" applyFont="1" applyFill="1" applyBorder="1" applyAlignment="1">
      <alignment horizontal="right" vertical="top"/>
    </xf>
    <xf numFmtId="0" fontId="14" fillId="7" borderId="40" xfId="0" applyFont="1" applyFill="1" applyBorder="1" applyAlignment="1">
      <alignment horizontal="right" vertical="top" wrapText="1"/>
    </xf>
    <xf numFmtId="0" fontId="0" fillId="0" borderId="0" xfId="0" applyAlignment="1">
      <alignment wrapText="1"/>
    </xf>
    <xf numFmtId="0" fontId="18" fillId="0" borderId="0" xfId="0" applyFont="1" applyFill="1" applyBorder="1" applyAlignment="1">
      <alignment horizontal="right" vertical="center"/>
    </xf>
    <xf numFmtId="0" fontId="0" fillId="0" borderId="0" xfId="0" applyFill="1" applyBorder="1"/>
    <xf numFmtId="0" fontId="5" fillId="3" borderId="12" xfId="0" applyFont="1" applyFill="1" applyBorder="1" applyAlignment="1">
      <alignment horizontal="center" vertical="center"/>
    </xf>
    <xf numFmtId="0" fontId="5" fillId="3" borderId="15" xfId="0" applyFont="1" applyFill="1" applyBorder="1" applyAlignment="1">
      <alignment horizontal="center" vertical="center"/>
    </xf>
    <xf numFmtId="0" fontId="14" fillId="7" borderId="8" xfId="0" applyFont="1" applyFill="1" applyBorder="1" applyAlignment="1">
      <alignment horizontal="right" vertical="top" wrapText="1"/>
    </xf>
    <xf numFmtId="0" fontId="2" fillId="2" borderId="2" xfId="0" applyFont="1" applyFill="1" applyBorder="1" applyAlignment="1">
      <alignment horizont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5" xfId="0" applyFont="1" applyFill="1" applyBorder="1" applyAlignment="1" applyProtection="1">
      <alignment horizontal="center" vertical="center"/>
      <protection locked="0"/>
    </xf>
    <xf numFmtId="0" fontId="0" fillId="17" borderId="15" xfId="0" applyFill="1" applyBorder="1"/>
    <xf numFmtId="0" fontId="0" fillId="17" borderId="0" xfId="0" applyFill="1" applyBorder="1"/>
    <xf numFmtId="0" fontId="0" fillId="17" borderId="16" xfId="0" applyFill="1" applyBorder="1"/>
    <xf numFmtId="0" fontId="3" fillId="17" borderId="15" xfId="0" applyFont="1" applyFill="1" applyBorder="1"/>
    <xf numFmtId="0" fontId="3" fillId="17" borderId="0" xfId="0" applyFont="1" applyFill="1" applyBorder="1"/>
    <xf numFmtId="0" fontId="3" fillId="17" borderId="16" xfId="0" applyFont="1" applyFill="1" applyBorder="1"/>
    <xf numFmtId="0" fontId="0" fillId="17" borderId="15" xfId="0" applyFill="1" applyBorder="1" applyAlignment="1">
      <alignment wrapText="1"/>
    </xf>
    <xf numFmtId="0" fontId="0" fillId="17" borderId="0" xfId="0" applyFill="1" applyBorder="1" applyAlignment="1">
      <alignment wrapText="1"/>
    </xf>
    <xf numFmtId="0" fontId="0" fillId="17" borderId="16" xfId="0" applyFill="1" applyBorder="1" applyAlignment="1">
      <alignment wrapText="1"/>
    </xf>
    <xf numFmtId="0" fontId="2" fillId="17" borderId="15" xfId="0" applyFont="1" applyFill="1" applyBorder="1" applyAlignment="1">
      <alignment horizontal="center"/>
    </xf>
    <xf numFmtId="0" fontId="2" fillId="2" borderId="31" xfId="0" applyFont="1" applyFill="1" applyBorder="1" applyAlignment="1">
      <alignment horizontal="center"/>
    </xf>
    <xf numFmtId="0" fontId="2" fillId="2" borderId="34" xfId="0" applyFont="1" applyFill="1" applyBorder="1" applyAlignment="1">
      <alignment horizontal="center"/>
    </xf>
    <xf numFmtId="0" fontId="10" fillId="7" borderId="34" xfId="0" applyFont="1" applyFill="1" applyBorder="1" applyAlignment="1">
      <alignment vertical="top"/>
    </xf>
    <xf numFmtId="0" fontId="10" fillId="7" borderId="34" xfId="0" applyFont="1" applyFill="1" applyBorder="1" applyAlignment="1">
      <alignment vertical="top" wrapText="1"/>
    </xf>
    <xf numFmtId="0" fontId="3" fillId="7" borderId="34" xfId="0" applyFont="1" applyFill="1" applyBorder="1"/>
    <xf numFmtId="0" fontId="10" fillId="17" borderId="0" xfId="0" applyFont="1" applyFill="1" applyBorder="1" applyAlignment="1">
      <alignment vertical="top"/>
    </xf>
    <xf numFmtId="0" fontId="0" fillId="0" borderId="0" xfId="0" applyProtection="1"/>
    <xf numFmtId="0" fontId="7" fillId="15"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0" fillId="17" borderId="0" xfId="0" applyFill="1"/>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0" fillId="6" borderId="28" xfId="0" applyFill="1" applyBorder="1" applyAlignment="1">
      <alignment horizontal="center" vertical="center"/>
    </xf>
    <xf numFmtId="0" fontId="0" fillId="6" borderId="31" xfId="0" applyFill="1" applyBorder="1" applyAlignment="1">
      <alignment horizontal="center" vertical="center"/>
    </xf>
    <xf numFmtId="0" fontId="0" fillId="6" borderId="80" xfId="0" applyFill="1" applyBorder="1" applyAlignment="1">
      <alignment horizontal="center" vertical="center"/>
    </xf>
    <xf numFmtId="0" fontId="7" fillId="15" borderId="0" xfId="0" applyFont="1" applyFill="1" applyAlignment="1">
      <alignment horizontal="center" vertical="center" wrapText="1"/>
    </xf>
    <xf numFmtId="0" fontId="20" fillId="9" borderId="96" xfId="0" applyFont="1" applyFill="1" applyBorder="1" applyAlignment="1">
      <alignment horizontal="center"/>
    </xf>
    <xf numFmtId="0" fontId="20" fillId="9" borderId="20" xfId="0" applyFont="1" applyFill="1" applyBorder="1"/>
    <xf numFmtId="0" fontId="20" fillId="9" borderId="27" xfId="0" applyFont="1" applyFill="1" applyBorder="1"/>
    <xf numFmtId="0" fontId="3" fillId="0" borderId="96" xfId="0" applyFont="1" applyBorder="1" applyAlignment="1" applyProtection="1">
      <alignment horizontal="center"/>
      <protection locked="0"/>
    </xf>
    <xf numFmtId="0" fontId="0" fillId="17" borderId="15" xfId="0" applyFill="1" applyBorder="1" applyProtection="1"/>
    <xf numFmtId="0" fontId="0" fillId="17" borderId="0" xfId="0" applyFill="1" applyBorder="1" applyProtection="1"/>
    <xf numFmtId="0" fontId="5" fillId="3" borderId="15" xfId="0" applyFont="1" applyFill="1" applyBorder="1" applyAlignment="1" applyProtection="1">
      <alignment horizontal="center" vertical="center"/>
    </xf>
    <xf numFmtId="0" fontId="0" fillId="17" borderId="16" xfId="0" applyFill="1" applyBorder="1" applyProtection="1">
      <protection locked="0"/>
    </xf>
    <xf numFmtId="0" fontId="7" fillId="15" borderId="15"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10" fillId="9" borderId="20" xfId="0" applyFont="1" applyFill="1" applyBorder="1" applyAlignment="1">
      <alignment horizontal="right"/>
    </xf>
    <xf numFmtId="0" fontId="17" fillId="9" borderId="21" xfId="0" applyFont="1" applyFill="1" applyBorder="1" applyAlignment="1" applyProtection="1">
      <alignment horizontal="left"/>
      <protection locked="0"/>
    </xf>
    <xf numFmtId="0" fontId="0" fillId="7" borderId="0" xfId="0" applyFill="1" applyBorder="1" applyAlignment="1">
      <alignment vertical="top" wrapText="1"/>
    </xf>
    <xf numFmtId="0" fontId="0" fillId="0" borderId="0" xfId="0" applyAlignment="1">
      <alignment vertical="top" wrapText="1"/>
    </xf>
    <xf numFmtId="0" fontId="24" fillId="0" borderId="0" xfId="0" applyFont="1" applyAlignment="1">
      <alignment vertical="center"/>
    </xf>
    <xf numFmtId="0" fontId="0" fillId="7" borderId="8" xfId="0" applyFill="1" applyBorder="1"/>
    <xf numFmtId="0" fontId="0" fillId="7" borderId="0" xfId="0" applyFill="1" applyBorder="1" applyAlignment="1">
      <alignment horizontal="right" vertical="top"/>
    </xf>
    <xf numFmtId="0" fontId="0" fillId="7" borderId="0" xfId="0" applyFill="1" applyBorder="1" applyAlignment="1">
      <alignment vertical="top"/>
    </xf>
    <xf numFmtId="0" fontId="0" fillId="3" borderId="8" xfId="0" applyFill="1" applyBorder="1"/>
    <xf numFmtId="0" fontId="23" fillId="3" borderId="32" xfId="0" applyFont="1" applyFill="1" applyBorder="1" applyAlignment="1">
      <alignment vertical="center" wrapText="1"/>
    </xf>
    <xf numFmtId="0" fontId="23" fillId="3" borderId="34" xfId="0" applyFont="1" applyFill="1" applyBorder="1" applyAlignment="1">
      <alignment vertical="center" wrapText="1"/>
    </xf>
    <xf numFmtId="0" fontId="23" fillId="3" borderId="31" xfId="0" applyFont="1" applyFill="1" applyBorder="1" applyAlignment="1">
      <alignment horizontal="left" vertical="center" wrapText="1"/>
    </xf>
    <xf numFmtId="0" fontId="23" fillId="3" borderId="80" xfId="0" applyFont="1" applyFill="1" applyBorder="1" applyAlignment="1">
      <alignment horizontal="left" vertical="center" wrapText="1"/>
    </xf>
    <xf numFmtId="0" fontId="23" fillId="3" borderId="37" xfId="0" applyFont="1" applyFill="1" applyBorder="1" applyAlignment="1">
      <alignment vertical="center" wrapText="1"/>
    </xf>
    <xf numFmtId="0" fontId="23" fillId="3" borderId="33" xfId="0" applyFont="1" applyFill="1" applyBorder="1" applyAlignment="1">
      <alignment horizontal="left" vertical="center" wrapText="1"/>
    </xf>
    <xf numFmtId="0" fontId="23" fillId="7" borderId="31" xfId="0" applyFont="1" applyFill="1" applyBorder="1" applyAlignment="1">
      <alignment horizontal="left" vertical="center" wrapText="1"/>
    </xf>
    <xf numFmtId="0" fontId="23" fillId="7" borderId="34" xfId="0" applyFont="1" applyFill="1" applyBorder="1" applyAlignment="1">
      <alignment vertical="center" wrapText="1"/>
    </xf>
    <xf numFmtId="0" fontId="23" fillId="7" borderId="80" xfId="0" applyFont="1" applyFill="1" applyBorder="1" applyAlignment="1">
      <alignment horizontal="left" vertical="center" wrapText="1"/>
    </xf>
    <xf numFmtId="0" fontId="23" fillId="7" borderId="37" xfId="0" applyFont="1" applyFill="1" applyBorder="1" applyAlignment="1">
      <alignment vertical="center" wrapText="1"/>
    </xf>
    <xf numFmtId="0" fontId="7" fillId="0" borderId="0" xfId="0" applyFont="1" applyFill="1" applyBorder="1" applyAlignment="1">
      <alignment horizontal="center" vertical="top" wrapText="1"/>
    </xf>
    <xf numFmtId="0" fontId="23" fillId="3" borderId="31" xfId="0" applyFont="1" applyFill="1" applyBorder="1" applyAlignment="1">
      <alignment vertical="center" wrapText="1"/>
    </xf>
    <xf numFmtId="0" fontId="26" fillId="5" borderId="101" xfId="0" applyFont="1" applyFill="1" applyBorder="1" applyAlignment="1">
      <alignment horizontal="center" vertical="center" wrapText="1"/>
    </xf>
    <xf numFmtId="0" fontId="26" fillId="5" borderId="10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left" vertical="top"/>
    </xf>
    <xf numFmtId="0" fontId="0" fillId="10" borderId="0" xfId="0" applyFill="1" applyBorder="1" applyAlignment="1">
      <alignment horizontal="left"/>
    </xf>
    <xf numFmtId="0" fontId="9" fillId="4" borderId="15" xfId="0" applyFont="1" applyFill="1" applyBorder="1" applyAlignment="1">
      <alignment horizontal="center" wrapText="1"/>
    </xf>
    <xf numFmtId="0" fontId="9" fillId="4" borderId="0" xfId="0" applyFont="1" applyFill="1" applyBorder="1" applyAlignment="1">
      <alignment horizontal="center" wrapText="1"/>
    </xf>
    <xf numFmtId="0" fontId="9" fillId="4" borderId="16" xfId="0" applyFont="1" applyFill="1" applyBorder="1" applyAlignment="1">
      <alignment horizontal="center" wrapText="1"/>
    </xf>
    <xf numFmtId="0" fontId="7" fillId="15" borderId="12"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18" xfId="0" applyFont="1" applyFill="1" applyBorder="1" applyAlignment="1">
      <alignment horizontal="center" vertical="center" wrapText="1"/>
    </xf>
    <xf numFmtId="0" fontId="7" fillId="15" borderId="19" xfId="0" applyFont="1" applyFill="1" applyBorder="1" applyAlignment="1">
      <alignment horizontal="center" vertical="center" wrapText="1"/>
    </xf>
    <xf numFmtId="15" fontId="20" fillId="0" borderId="27" xfId="0" applyNumberFormat="1" applyFont="1" applyBorder="1" applyAlignment="1" applyProtection="1">
      <alignment horizontal="center"/>
      <protection locked="0"/>
    </xf>
    <xf numFmtId="0" fontId="20" fillId="0" borderId="27"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17" fillId="9" borderId="20" xfId="0" applyFont="1" applyFill="1" applyBorder="1" applyAlignment="1">
      <alignment horizontal="center" vertical="top"/>
    </xf>
    <xf numFmtId="0" fontId="17" fillId="9" borderId="27" xfId="0" applyFont="1" applyFill="1" applyBorder="1" applyAlignment="1">
      <alignment horizontal="center" vertical="top"/>
    </xf>
    <xf numFmtId="0" fontId="3" fillId="0" borderId="20" xfId="0" applyFont="1" applyBorder="1" applyAlignment="1" applyProtection="1">
      <alignment horizontal="center" vertical="top"/>
      <protection locked="0"/>
    </xf>
    <xf numFmtId="0" fontId="3" fillId="0" borderId="27"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15" fontId="20" fillId="15" borderId="18" xfId="0" applyNumberFormat="1" applyFont="1" applyFill="1" applyBorder="1" applyAlignment="1">
      <alignment horizontal="center"/>
    </xf>
    <xf numFmtId="0" fontId="9" fillId="4" borderId="20" xfId="0" applyFont="1" applyFill="1" applyBorder="1" applyAlignment="1">
      <alignment horizontal="center" wrapText="1"/>
    </xf>
    <xf numFmtId="0" fontId="9" fillId="4" borderId="27" xfId="0" applyFont="1" applyFill="1" applyBorder="1" applyAlignment="1">
      <alignment horizontal="center" wrapText="1"/>
    </xf>
    <xf numFmtId="0" fontId="9" fillId="4" borderId="21" xfId="0" applyFont="1" applyFill="1" applyBorder="1" applyAlignment="1">
      <alignment horizontal="center" wrapText="1"/>
    </xf>
    <xf numFmtId="0" fontId="7" fillId="9" borderId="12"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41" xfId="0" applyFont="1" applyFill="1" applyBorder="1" applyAlignment="1">
      <alignment horizontal="center" vertical="center" wrapText="1"/>
    </xf>
    <xf numFmtId="0" fontId="14" fillId="7" borderId="38" xfId="0" applyFont="1" applyFill="1" applyBorder="1" applyAlignment="1">
      <alignment horizontal="left" vertical="top" wrapText="1"/>
    </xf>
    <xf numFmtId="0" fontId="14" fillId="7" borderId="13" xfId="0" applyFont="1" applyFill="1" applyBorder="1" applyAlignment="1">
      <alignment horizontal="left" vertical="top" wrapText="1"/>
    </xf>
    <xf numFmtId="0" fontId="14" fillId="7" borderId="39" xfId="0" applyFont="1" applyFill="1" applyBorder="1" applyAlignment="1">
      <alignment horizontal="left" vertical="top" wrapText="1"/>
    </xf>
    <xf numFmtId="0" fontId="14" fillId="7" borderId="8"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7" xfId="0" applyFont="1" applyFill="1" applyBorder="1" applyAlignment="1">
      <alignment horizontal="left" vertical="top" wrapText="1"/>
    </xf>
    <xf numFmtId="0" fontId="14" fillId="7" borderId="40" xfId="0" applyFont="1" applyFill="1" applyBorder="1" applyAlignment="1">
      <alignment horizontal="left" vertical="top" wrapText="1"/>
    </xf>
    <xf numFmtId="0" fontId="14" fillId="7" borderId="18" xfId="0" applyFont="1" applyFill="1" applyBorder="1" applyAlignment="1">
      <alignment horizontal="left" vertical="top" wrapText="1"/>
    </xf>
    <xf numFmtId="0" fontId="14" fillId="7" borderId="41" xfId="0" applyFont="1" applyFill="1" applyBorder="1" applyAlignment="1">
      <alignment horizontal="left" vertical="top" wrapText="1"/>
    </xf>
    <xf numFmtId="0" fontId="0" fillId="7" borderId="38" xfId="0" applyFill="1" applyBorder="1" applyAlignment="1">
      <alignment horizontal="left" wrapText="1"/>
    </xf>
    <xf numFmtId="0" fontId="0" fillId="7" borderId="13" xfId="0" applyFill="1" applyBorder="1" applyAlignment="1">
      <alignment horizontal="left" wrapText="1"/>
    </xf>
    <xf numFmtId="0" fontId="0" fillId="7" borderId="14" xfId="0" applyFill="1" applyBorder="1" applyAlignment="1">
      <alignment horizontal="left" wrapText="1"/>
    </xf>
    <xf numFmtId="0" fontId="0" fillId="7" borderId="8" xfId="0" applyFill="1" applyBorder="1" applyAlignment="1">
      <alignment horizontal="left" wrapText="1"/>
    </xf>
    <xf numFmtId="0" fontId="0" fillId="7" borderId="0" xfId="0" applyFill="1" applyBorder="1" applyAlignment="1">
      <alignment horizontal="left" wrapText="1"/>
    </xf>
    <xf numFmtId="0" fontId="0" fillId="7" borderId="16" xfId="0" applyFill="1" applyBorder="1" applyAlignment="1">
      <alignment horizontal="left" wrapText="1"/>
    </xf>
    <xf numFmtId="0" fontId="14" fillId="7" borderId="8" xfId="0" applyFont="1" applyFill="1" applyBorder="1" applyAlignment="1">
      <alignment horizontal="right" vertical="top" wrapText="1"/>
    </xf>
    <xf numFmtId="0" fontId="0" fillId="7" borderId="0" xfId="0" applyFill="1" applyBorder="1" applyAlignment="1">
      <alignment horizontal="left" vertical="top" wrapText="1"/>
    </xf>
    <xf numFmtId="0" fontId="0" fillId="7" borderId="16" xfId="0" applyFill="1" applyBorder="1" applyAlignment="1">
      <alignment horizontal="left" vertical="top" wrapText="1"/>
    </xf>
    <xf numFmtId="0" fontId="0" fillId="7" borderId="0" xfId="0" applyFill="1" applyBorder="1" applyAlignment="1">
      <alignment horizontal="left"/>
    </xf>
    <xf numFmtId="0" fontId="0" fillId="7" borderId="16" xfId="0" applyFill="1" applyBorder="1" applyAlignment="1">
      <alignment horizontal="left"/>
    </xf>
    <xf numFmtId="0" fontId="14" fillId="7" borderId="16" xfId="0" applyFont="1" applyFill="1" applyBorder="1" applyAlignment="1">
      <alignment horizontal="left" vertical="top" wrapText="1"/>
    </xf>
    <xf numFmtId="0" fontId="14" fillId="7" borderId="19" xfId="0" applyFont="1" applyFill="1" applyBorder="1" applyAlignment="1">
      <alignment horizontal="left" vertical="top" wrapText="1"/>
    </xf>
    <xf numFmtId="0" fontId="0" fillId="7" borderId="38" xfId="0" applyFill="1" applyBorder="1" applyAlignment="1">
      <alignment horizontal="left" vertical="top" wrapText="1"/>
    </xf>
    <xf numFmtId="0" fontId="0" fillId="7" borderId="13" xfId="0" applyFill="1" applyBorder="1" applyAlignment="1">
      <alignment horizontal="left" vertical="top" wrapText="1"/>
    </xf>
    <xf numFmtId="0" fontId="0" fillId="7" borderId="14" xfId="0" applyFill="1" applyBorder="1" applyAlignment="1">
      <alignment horizontal="left" vertical="top" wrapText="1"/>
    </xf>
    <xf numFmtId="0" fontId="0" fillId="7" borderId="8" xfId="0" applyFill="1" applyBorder="1" applyAlignment="1">
      <alignment horizontal="left" vertical="top" wrapText="1"/>
    </xf>
    <xf numFmtId="0" fontId="14" fillId="7" borderId="4" xfId="0" applyFont="1" applyFill="1" applyBorder="1" applyAlignment="1">
      <alignment horizontal="left" vertical="top"/>
    </xf>
    <xf numFmtId="0" fontId="14" fillId="7" borderId="5" xfId="0" applyFont="1" applyFill="1" applyBorder="1" applyAlignment="1">
      <alignment horizontal="left" vertical="top"/>
    </xf>
    <xf numFmtId="0" fontId="14" fillId="7" borderId="6" xfId="0" applyFont="1" applyFill="1" applyBorder="1" applyAlignment="1">
      <alignment horizontal="left" vertical="top"/>
    </xf>
    <xf numFmtId="0" fontId="14" fillId="7" borderId="74" xfId="0" applyFont="1" applyFill="1" applyBorder="1" applyAlignment="1">
      <alignment horizontal="left" vertical="top"/>
    </xf>
    <xf numFmtId="0" fontId="14" fillId="7" borderId="75" xfId="0" applyFont="1" applyFill="1" applyBorder="1" applyAlignment="1">
      <alignment horizontal="left" vertical="top"/>
    </xf>
    <xf numFmtId="0" fontId="14" fillId="7" borderId="76" xfId="0" applyFont="1" applyFill="1" applyBorder="1" applyAlignment="1">
      <alignment horizontal="left" vertical="top"/>
    </xf>
    <xf numFmtId="0" fontId="16" fillId="5" borderId="17" xfId="0" applyFont="1" applyFill="1" applyBorder="1" applyAlignment="1">
      <alignment horizontal="center"/>
    </xf>
    <xf numFmtId="0" fontId="16" fillId="5" borderId="18" xfId="0" applyFont="1" applyFill="1" applyBorder="1" applyAlignment="1">
      <alignment horizontal="center"/>
    </xf>
    <xf numFmtId="0" fontId="16" fillId="5" borderId="19" xfId="0" applyFont="1" applyFill="1" applyBorder="1" applyAlignment="1">
      <alignment horizontal="center"/>
    </xf>
    <xf numFmtId="0" fontId="14" fillId="7" borderId="54" xfId="0" applyFont="1" applyFill="1" applyBorder="1" applyAlignment="1">
      <alignment horizontal="left" vertical="top"/>
    </xf>
    <xf numFmtId="0" fontId="14" fillId="7" borderId="51" xfId="0" applyFont="1" applyFill="1" applyBorder="1" applyAlignment="1">
      <alignment horizontal="left" vertical="top"/>
    </xf>
    <xf numFmtId="0" fontId="14" fillId="7" borderId="52" xfId="0" applyFont="1" applyFill="1" applyBorder="1" applyAlignment="1">
      <alignment horizontal="left" vertical="top"/>
    </xf>
    <xf numFmtId="0" fontId="14" fillId="7" borderId="8"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40"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4" xfId="0" applyFont="1" applyFill="1" applyBorder="1" applyAlignment="1">
      <alignment horizontal="left" vertical="top" wrapText="1"/>
    </xf>
    <xf numFmtId="0" fontId="14" fillId="7" borderId="5"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2" xfId="0" applyFont="1" applyFill="1" applyBorder="1" applyAlignment="1">
      <alignment horizontal="left" vertical="top" wrapText="1"/>
    </xf>
    <xf numFmtId="0" fontId="14" fillId="7" borderId="34" xfId="0" applyFont="1" applyFill="1" applyBorder="1" applyAlignment="1">
      <alignment horizontal="left" vertical="top" wrapText="1"/>
    </xf>
    <xf numFmtId="0" fontId="0" fillId="7" borderId="6" xfId="0" applyFill="1" applyBorder="1" applyAlignment="1">
      <alignment horizontal="left" vertical="top" wrapText="1"/>
    </xf>
    <xf numFmtId="0" fontId="0" fillId="7" borderId="2" xfId="0" applyFill="1" applyBorder="1" applyAlignment="1">
      <alignment horizontal="left" vertical="top" wrapText="1"/>
    </xf>
    <xf numFmtId="0" fontId="0" fillId="7" borderId="34" xfId="0" applyFill="1" applyBorder="1" applyAlignment="1">
      <alignment horizontal="left" vertical="top" wrapText="1"/>
    </xf>
    <xf numFmtId="0" fontId="14" fillId="7" borderId="72" xfId="0" applyFont="1" applyFill="1" applyBorder="1" applyAlignment="1">
      <alignment horizontal="left" vertical="top"/>
    </xf>
    <xf numFmtId="0" fontId="14" fillId="7" borderId="58" xfId="0" applyFont="1" applyFill="1" applyBorder="1" applyAlignment="1">
      <alignment horizontal="left" vertical="top"/>
    </xf>
    <xf numFmtId="0" fontId="14" fillId="7" borderId="59" xfId="0" applyFont="1" applyFill="1" applyBorder="1" applyAlignment="1">
      <alignment horizontal="left" vertical="top"/>
    </xf>
    <xf numFmtId="0" fontId="0" fillId="7" borderId="72" xfId="0" applyFill="1" applyBorder="1" applyAlignment="1">
      <alignment horizontal="left" vertical="top" wrapText="1"/>
    </xf>
    <xf numFmtId="0" fontId="0" fillId="7" borderId="58" xfId="0" applyFill="1" applyBorder="1" applyAlignment="1">
      <alignment horizontal="left" vertical="top" wrapText="1"/>
    </xf>
    <xf numFmtId="0" fontId="0" fillId="7" borderId="73" xfId="0" applyFill="1" applyBorder="1" applyAlignment="1">
      <alignment horizontal="left" vertical="top" wrapText="1"/>
    </xf>
    <xf numFmtId="0" fontId="14" fillId="7" borderId="56" xfId="0" applyFont="1" applyFill="1" applyBorder="1" applyAlignment="1">
      <alignment horizontal="left" vertical="top" wrapText="1"/>
    </xf>
    <xf numFmtId="0" fontId="14" fillId="7" borderId="11" xfId="0" applyFont="1" applyFill="1" applyBorder="1" applyAlignment="1">
      <alignment horizontal="left" vertical="top" wrapText="1"/>
    </xf>
    <xf numFmtId="0" fontId="14" fillId="7" borderId="4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53" xfId="0" applyFill="1" applyBorder="1" applyAlignment="1">
      <alignment horizontal="left" vertical="top" wrapText="1"/>
    </xf>
    <xf numFmtId="0" fontId="14" fillId="7" borderId="53" xfId="0" applyFont="1" applyFill="1" applyBorder="1" applyAlignment="1">
      <alignment horizontal="left" vertical="top" wrapText="1"/>
    </xf>
    <xf numFmtId="0" fontId="13" fillId="7" borderId="63" xfId="0" applyFont="1" applyFill="1" applyBorder="1" applyAlignment="1">
      <alignment horizontal="center" vertical="center" wrapText="1"/>
    </xf>
    <xf numFmtId="0" fontId="13" fillId="7" borderId="64"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69"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70" xfId="0" applyFont="1" applyFill="1" applyBorder="1" applyAlignment="1">
      <alignment horizontal="center" vertical="center" wrapText="1"/>
    </xf>
    <xf numFmtId="0" fontId="13" fillId="7" borderId="71" xfId="0" applyFont="1" applyFill="1" applyBorder="1" applyAlignment="1">
      <alignment horizontal="center" vertical="center" wrapText="1"/>
    </xf>
    <xf numFmtId="0" fontId="14" fillId="7" borderId="65" xfId="0" applyFont="1" applyFill="1" applyBorder="1" applyAlignment="1">
      <alignment horizontal="left" vertical="top"/>
    </xf>
    <xf numFmtId="0" fontId="14" fillId="7" borderId="66" xfId="0" applyFont="1" applyFill="1" applyBorder="1" applyAlignment="1">
      <alignment horizontal="left" vertical="top"/>
    </xf>
    <xf numFmtId="0" fontId="14" fillId="7" borderId="67" xfId="0" applyFont="1" applyFill="1" applyBorder="1" applyAlignment="1">
      <alignment horizontal="left" vertical="top"/>
    </xf>
    <xf numFmtId="0" fontId="0" fillId="7" borderId="66" xfId="0" applyFill="1" applyBorder="1" applyAlignment="1">
      <alignment horizontal="left" vertical="top" wrapText="1"/>
    </xf>
    <xf numFmtId="0" fontId="0" fillId="7" borderId="68" xfId="0" applyFill="1" applyBorder="1" applyAlignment="1">
      <alignment horizontal="left" vertical="top" wrapText="1"/>
    </xf>
    <xf numFmtId="0" fontId="12" fillId="5" borderId="17" xfId="0" applyFont="1" applyFill="1" applyBorder="1" applyAlignment="1">
      <alignment horizontal="center"/>
    </xf>
    <xf numFmtId="0" fontId="12" fillId="5" borderId="18" xfId="0" applyFont="1" applyFill="1" applyBorder="1" applyAlignment="1">
      <alignment horizontal="center"/>
    </xf>
    <xf numFmtId="0" fontId="12" fillId="5" borderId="19" xfId="0" applyFont="1" applyFill="1" applyBorder="1" applyAlignment="1">
      <alignment horizontal="center"/>
    </xf>
    <xf numFmtId="0" fontId="14" fillId="7" borderId="14" xfId="0" applyFont="1" applyFill="1" applyBorder="1" applyAlignment="1">
      <alignment horizontal="left" vertical="top" wrapText="1"/>
    </xf>
    <xf numFmtId="0" fontId="13" fillId="7" borderId="57" xfId="0" applyFont="1" applyFill="1" applyBorder="1" applyAlignment="1">
      <alignment horizontal="center" vertical="center" wrapText="1"/>
    </xf>
    <xf numFmtId="0" fontId="13" fillId="7" borderId="58" xfId="0" applyFont="1" applyFill="1" applyBorder="1" applyAlignment="1">
      <alignment horizontal="center" vertical="center" wrapText="1"/>
    </xf>
    <xf numFmtId="0" fontId="13" fillId="7" borderId="59" xfId="0" applyFont="1" applyFill="1" applyBorder="1" applyAlignment="1">
      <alignment horizontal="center" vertical="center" wrapText="1"/>
    </xf>
    <xf numFmtId="0" fontId="14" fillId="7" borderId="45" xfId="0" applyFont="1" applyFill="1" applyBorder="1" applyAlignment="1">
      <alignment horizontal="left" vertical="top"/>
    </xf>
    <xf numFmtId="0" fontId="14" fillId="7" borderId="43" xfId="0" applyFont="1" applyFill="1" applyBorder="1" applyAlignment="1">
      <alignment horizontal="left" vertical="top"/>
    </xf>
    <xf numFmtId="0" fontId="14" fillId="7" borderId="44" xfId="0" applyFont="1" applyFill="1" applyBorder="1" applyAlignment="1">
      <alignment horizontal="left" vertical="top"/>
    </xf>
    <xf numFmtId="0" fontId="0" fillId="7" borderId="43" xfId="0" applyFill="1" applyBorder="1" applyAlignment="1">
      <alignment horizontal="left" vertical="top" wrapText="1"/>
    </xf>
    <xf numFmtId="0" fontId="0" fillId="7" borderId="46" xfId="0" applyFill="1" applyBorder="1" applyAlignment="1">
      <alignment horizontal="left" vertical="top" wrapText="1"/>
    </xf>
    <xf numFmtId="0" fontId="14" fillId="7" borderId="54" xfId="0" applyFont="1" applyFill="1" applyBorder="1" applyAlignment="1">
      <alignment horizontal="left" vertical="top" wrapText="1"/>
    </xf>
    <xf numFmtId="0" fontId="14" fillId="7" borderId="51" xfId="0" applyFont="1" applyFill="1" applyBorder="1" applyAlignment="1">
      <alignment horizontal="left" vertical="top" wrapText="1"/>
    </xf>
    <xf numFmtId="0" fontId="14" fillId="7" borderId="55" xfId="0" applyFont="1" applyFill="1" applyBorder="1" applyAlignment="1">
      <alignment horizontal="left" vertical="top" wrapText="1"/>
    </xf>
    <xf numFmtId="0" fontId="0" fillId="7" borderId="4" xfId="0" applyFill="1" applyBorder="1" applyAlignment="1">
      <alignment horizontal="left" vertical="top"/>
    </xf>
    <xf numFmtId="0" fontId="0" fillId="7" borderId="5" xfId="0" applyFill="1" applyBorder="1" applyAlignment="1">
      <alignment horizontal="left" vertical="top"/>
    </xf>
    <xf numFmtId="0" fontId="0" fillId="7" borderId="6" xfId="0" applyFill="1" applyBorder="1" applyAlignment="1">
      <alignment horizontal="left" vertical="top"/>
    </xf>
    <xf numFmtId="0" fontId="0" fillId="7" borderId="56" xfId="0" applyFill="1" applyBorder="1" applyAlignment="1">
      <alignment horizontal="left" vertical="top" wrapText="1"/>
    </xf>
    <xf numFmtId="0" fontId="0" fillId="7" borderId="11" xfId="0" applyFill="1" applyBorder="1" applyAlignment="1">
      <alignment horizontal="left" vertical="top" wrapText="1"/>
    </xf>
    <xf numFmtId="0" fontId="0" fillId="7" borderId="49" xfId="0" applyFill="1" applyBorder="1" applyAlignment="1">
      <alignment horizontal="left" vertical="top" wrapText="1"/>
    </xf>
    <xf numFmtId="0" fontId="0" fillId="7" borderId="60" xfId="0" applyFill="1" applyBorder="1" applyAlignment="1">
      <alignment horizontal="left" vertical="top"/>
    </xf>
    <xf numFmtId="0" fontId="0" fillId="7" borderId="61" xfId="0" applyFill="1" applyBorder="1" applyAlignment="1">
      <alignment horizontal="left" vertical="top"/>
    </xf>
    <xf numFmtId="0" fontId="0" fillId="7" borderId="62" xfId="0" applyFill="1" applyBorder="1" applyAlignment="1">
      <alignment horizontal="left" vertical="top"/>
    </xf>
    <xf numFmtId="0" fontId="2" fillId="7" borderId="33" xfId="0" applyFont="1" applyFill="1" applyBorder="1" applyAlignment="1">
      <alignment horizontal="center" vertical="center"/>
    </xf>
    <xf numFmtId="0" fontId="2" fillId="7" borderId="1" xfId="0" applyFont="1" applyFill="1" applyBorder="1" applyAlignment="1">
      <alignment horizontal="center" vertical="center"/>
    </xf>
    <xf numFmtId="0" fontId="0" fillId="7" borderId="2" xfId="0" applyFill="1" applyBorder="1" applyAlignment="1">
      <alignment horizontal="left" wrapText="1"/>
    </xf>
    <xf numFmtId="0" fontId="0" fillId="7" borderId="34" xfId="0" applyFill="1" applyBorder="1" applyAlignment="1">
      <alignment horizontal="left" wrapText="1"/>
    </xf>
    <xf numFmtId="0" fontId="2" fillId="7" borderId="3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48" xfId="0" applyFont="1" applyFill="1" applyBorder="1" applyAlignment="1">
      <alignment horizontal="center" vertical="center"/>
    </xf>
    <xf numFmtId="0" fontId="2" fillId="7" borderId="50" xfId="0" applyFont="1" applyFill="1" applyBorder="1" applyAlignment="1">
      <alignment horizontal="center" vertical="center"/>
    </xf>
    <xf numFmtId="0" fontId="2" fillId="7" borderId="51" xfId="0" applyFont="1" applyFill="1" applyBorder="1" applyAlignment="1">
      <alignment horizontal="center" vertical="center"/>
    </xf>
    <xf numFmtId="0" fontId="2" fillId="7" borderId="52" xfId="0" applyFont="1" applyFill="1" applyBorder="1" applyAlignment="1">
      <alignment horizontal="center" vertical="center"/>
    </xf>
    <xf numFmtId="0" fontId="0" fillId="7" borderId="11" xfId="0" applyFill="1" applyBorder="1" applyAlignment="1">
      <alignment horizontal="left" vertical="center" wrapText="1"/>
    </xf>
    <xf numFmtId="0" fontId="0" fillId="7" borderId="49" xfId="0" applyFill="1" applyBorder="1" applyAlignment="1">
      <alignment horizontal="left" vertical="center" wrapText="1"/>
    </xf>
    <xf numFmtId="0" fontId="2" fillId="9" borderId="18" xfId="0" applyFont="1" applyFill="1" applyBorder="1" applyAlignment="1">
      <alignment horizontal="center"/>
    </xf>
    <xf numFmtId="0" fontId="1" fillId="11" borderId="18" xfId="0" applyFont="1" applyFill="1" applyBorder="1" applyAlignment="1">
      <alignment horizontal="center"/>
    </xf>
    <xf numFmtId="0" fontId="1" fillId="12" borderId="18" xfId="0" applyFont="1" applyFill="1" applyBorder="1" applyAlignment="1">
      <alignment horizontal="center"/>
    </xf>
    <xf numFmtId="0" fontId="2" fillId="5" borderId="18" xfId="0" applyFont="1" applyFill="1" applyBorder="1" applyAlignment="1">
      <alignment horizontal="center"/>
    </xf>
    <xf numFmtId="0" fontId="2" fillId="10" borderId="18" xfId="0" applyFont="1" applyFill="1" applyBorder="1" applyAlignment="1">
      <alignment horizontal="center"/>
    </xf>
    <xf numFmtId="0" fontId="1" fillId="8" borderId="18" xfId="0" applyFont="1" applyFill="1" applyBorder="1" applyAlignment="1">
      <alignment horizontal="center"/>
    </xf>
    <xf numFmtId="0" fontId="1" fillId="8" borderId="19" xfId="0" applyFont="1" applyFill="1" applyBorder="1" applyAlignment="1">
      <alignment horizontal="center"/>
    </xf>
    <xf numFmtId="0" fontId="0" fillId="7" borderId="2" xfId="0" applyFill="1" applyBorder="1" applyAlignment="1">
      <alignment horizontal="left" vertical="center" wrapText="1"/>
    </xf>
    <xf numFmtId="0" fontId="0" fillId="7" borderId="34" xfId="0" applyFill="1" applyBorder="1" applyAlignment="1">
      <alignment horizontal="left" vertical="center" wrapText="1"/>
    </xf>
    <xf numFmtId="0" fontId="12" fillId="5" borderId="20" xfId="0" applyFont="1" applyFill="1" applyBorder="1" applyAlignment="1">
      <alignment horizontal="center"/>
    </xf>
    <xf numFmtId="0" fontId="12" fillId="5" borderId="27" xfId="0" applyFont="1" applyFill="1" applyBorder="1" applyAlignment="1">
      <alignment horizontal="center"/>
    </xf>
    <xf numFmtId="0" fontId="12" fillId="5" borderId="21" xfId="0" applyFont="1" applyFill="1" applyBorder="1" applyAlignment="1">
      <alignment horizontal="center"/>
    </xf>
    <xf numFmtId="0" fontId="13" fillId="7" borderId="42" xfId="0" applyFont="1" applyFill="1" applyBorder="1" applyAlignment="1">
      <alignment horizontal="center" vertical="center"/>
    </xf>
    <xf numFmtId="0" fontId="13" fillId="7" borderId="43" xfId="0" applyFont="1" applyFill="1" applyBorder="1" applyAlignment="1">
      <alignment horizontal="center" vertical="center"/>
    </xf>
    <xf numFmtId="0" fontId="13" fillId="7" borderId="44" xfId="0" applyFont="1" applyFill="1" applyBorder="1" applyAlignment="1">
      <alignment horizontal="center" vertical="center"/>
    </xf>
    <xf numFmtId="0" fontId="14" fillId="7" borderId="45" xfId="0" applyFont="1" applyFill="1" applyBorder="1" applyAlignment="1">
      <alignment horizontal="left" vertical="top" wrapText="1"/>
    </xf>
    <xf numFmtId="0" fontId="14" fillId="7" borderId="43" xfId="0" applyFont="1" applyFill="1" applyBorder="1" applyAlignment="1">
      <alignment horizontal="left" vertical="top" wrapText="1"/>
    </xf>
    <xf numFmtId="0" fontId="14" fillId="7" borderId="46" xfId="0" applyFont="1" applyFill="1" applyBorder="1" applyAlignment="1">
      <alignment horizontal="left" vertical="top" wrapText="1"/>
    </xf>
    <xf numFmtId="0" fontId="0" fillId="7" borderId="47" xfId="0" applyFill="1" applyBorder="1" applyAlignment="1">
      <alignment horizontal="center" wrapText="1"/>
    </xf>
    <xf numFmtId="0" fontId="0" fillId="7" borderId="48" xfId="0" applyFill="1" applyBorder="1" applyAlignment="1">
      <alignment horizontal="center" wrapText="1"/>
    </xf>
    <xf numFmtId="0" fontId="0" fillId="7" borderId="36" xfId="0" applyFill="1" applyBorder="1" applyAlignment="1">
      <alignment horizontal="left" vertical="top" wrapText="1"/>
    </xf>
    <xf numFmtId="0" fontId="0" fillId="7" borderId="37" xfId="0" applyFill="1" applyBorder="1" applyAlignment="1">
      <alignment horizontal="left" vertical="top" wrapText="1"/>
    </xf>
    <xf numFmtId="0" fontId="2" fillId="7" borderId="17"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2" fillId="7" borderId="50"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0" fillId="7" borderId="71" xfId="0" applyFill="1" applyBorder="1" applyAlignment="1">
      <alignment horizontal="left" vertical="top" wrapText="1"/>
    </xf>
    <xf numFmtId="0" fontId="0" fillId="7" borderId="81" xfId="0" applyFill="1" applyBorder="1" applyAlignment="1">
      <alignment horizontal="left" vertical="top" wrapText="1"/>
    </xf>
    <xf numFmtId="0" fontId="2" fillId="7" borderId="57"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0" fillId="7" borderId="15" xfId="0" applyFill="1" applyBorder="1" applyAlignment="1">
      <alignment horizontal="center" wrapText="1"/>
    </xf>
    <xf numFmtId="0" fontId="0" fillId="7" borderId="7" xfId="0" applyFill="1" applyBorder="1" applyAlignment="1">
      <alignment horizontal="center" wrapText="1"/>
    </xf>
    <xf numFmtId="0" fontId="0" fillId="7" borderId="1" xfId="0" applyFill="1" applyBorder="1" applyAlignment="1">
      <alignment horizontal="left" vertical="top" wrapText="1"/>
    </xf>
    <xf numFmtId="0" fontId="0" fillId="7" borderId="32" xfId="0" applyFill="1" applyBorder="1" applyAlignment="1">
      <alignment horizontal="left" vertical="top" wrapText="1"/>
    </xf>
    <xf numFmtId="0" fontId="0" fillId="7" borderId="56" xfId="0" applyFill="1" applyBorder="1" applyAlignment="1">
      <alignment vertical="top" wrapText="1"/>
    </xf>
    <xf numFmtId="0" fontId="0" fillId="7" borderId="11" xfId="0" applyFill="1" applyBorder="1" applyAlignment="1">
      <alignment vertical="top" wrapText="1"/>
    </xf>
    <xf numFmtId="0" fontId="0" fillId="7" borderId="49" xfId="0" applyFill="1" applyBorder="1" applyAlignment="1">
      <alignment vertical="top" wrapText="1"/>
    </xf>
    <xf numFmtId="0" fontId="0" fillId="7" borderId="54" xfId="0" applyFill="1" applyBorder="1" applyAlignment="1">
      <alignment vertical="top" wrapText="1"/>
    </xf>
    <xf numFmtId="0" fontId="0" fillId="7" borderId="51" xfId="0" applyFill="1" applyBorder="1" applyAlignment="1">
      <alignment vertical="top" wrapText="1"/>
    </xf>
    <xf numFmtId="0" fontId="0" fillId="7" borderId="55" xfId="0" applyFill="1" applyBorder="1" applyAlignment="1">
      <alignment vertical="top" wrapText="1"/>
    </xf>
    <xf numFmtId="0" fontId="2" fillId="13" borderId="20" xfId="0" applyFont="1" applyFill="1" applyBorder="1" applyAlignment="1">
      <alignment horizontal="center" wrapText="1"/>
    </xf>
    <xf numFmtId="0" fontId="2" fillId="13" borderId="27" xfId="0" applyFont="1" applyFill="1" applyBorder="1" applyAlignment="1">
      <alignment horizontal="center" wrapText="1"/>
    </xf>
    <xf numFmtId="0" fontId="2" fillId="13" borderId="21" xfId="0" applyFont="1" applyFill="1" applyBorder="1" applyAlignment="1">
      <alignment horizontal="center" wrapText="1"/>
    </xf>
    <xf numFmtId="0" fontId="0" fillId="7" borderId="38" xfId="0" applyFill="1" applyBorder="1" applyAlignment="1">
      <alignment vertical="top" wrapText="1"/>
    </xf>
    <xf numFmtId="0" fontId="0" fillId="7" borderId="13" xfId="0" applyFill="1" applyBorder="1" applyAlignment="1">
      <alignment vertical="top" wrapText="1"/>
    </xf>
    <xf numFmtId="0" fontId="0" fillId="7" borderId="14" xfId="0" applyFill="1" applyBorder="1" applyAlignment="1">
      <alignment vertical="top" wrapText="1"/>
    </xf>
    <xf numFmtId="0" fontId="0" fillId="7" borderId="8" xfId="0" applyFill="1" applyBorder="1" applyAlignment="1">
      <alignment vertical="top" wrapText="1"/>
    </xf>
    <xf numFmtId="0" fontId="0" fillId="7" borderId="0" xfId="0" applyFill="1" applyBorder="1" applyAlignment="1">
      <alignment vertical="top" wrapText="1"/>
    </xf>
    <xf numFmtId="0" fontId="0" fillId="7" borderId="16" xfId="0" applyFill="1" applyBorder="1" applyAlignment="1">
      <alignment vertical="top" wrapText="1"/>
    </xf>
    <xf numFmtId="0" fontId="2" fillId="7" borderId="47"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0" fillId="7" borderId="3" xfId="0" applyFill="1" applyBorder="1" applyAlignment="1">
      <alignment horizontal="left" vertical="top" wrapText="1"/>
    </xf>
    <xf numFmtId="0" fontId="0" fillId="7" borderId="35" xfId="0" applyFill="1" applyBorder="1" applyAlignment="1">
      <alignment horizontal="left" vertical="top" wrapText="1"/>
    </xf>
    <xf numFmtId="0" fontId="17" fillId="13" borderId="20" xfId="0" applyFont="1" applyFill="1" applyBorder="1" applyAlignment="1">
      <alignment horizontal="center" wrapText="1"/>
    </xf>
    <xf numFmtId="0" fontId="17" fillId="13" borderId="27" xfId="0" applyFont="1" applyFill="1" applyBorder="1" applyAlignment="1">
      <alignment horizontal="center" wrapText="1"/>
    </xf>
    <xf numFmtId="0" fontId="17" fillId="13" borderId="21" xfId="0" applyFont="1" applyFill="1" applyBorder="1" applyAlignment="1">
      <alignment horizontal="center" wrapText="1"/>
    </xf>
    <xf numFmtId="0" fontId="0" fillId="7" borderId="47" xfId="0" applyFill="1" applyBorder="1" applyAlignment="1">
      <alignment horizontal="left" vertical="top" wrapText="1"/>
    </xf>
    <xf numFmtId="0" fontId="0" fillId="7" borderId="15" xfId="0" applyFill="1" applyBorder="1" applyAlignment="1">
      <alignment horizontal="left" vertical="top" wrapText="1"/>
    </xf>
    <xf numFmtId="0" fontId="0" fillId="7" borderId="50" xfId="0" applyFill="1" applyBorder="1" applyAlignment="1">
      <alignment horizontal="left" vertical="top" wrapText="1"/>
    </xf>
    <xf numFmtId="0" fontId="0" fillId="7" borderId="51" xfId="0" applyFill="1" applyBorder="1" applyAlignment="1">
      <alignment horizontal="left" vertical="top" wrapText="1"/>
    </xf>
    <xf numFmtId="0" fontId="0" fillId="7" borderId="55" xfId="0" applyFill="1" applyBorder="1" applyAlignment="1">
      <alignment horizontal="left" vertical="top" wrapText="1"/>
    </xf>
    <xf numFmtId="0" fontId="12" fillId="5" borderId="77" xfId="0" applyFont="1" applyFill="1" applyBorder="1" applyAlignment="1">
      <alignment horizontal="center" wrapText="1"/>
    </xf>
    <xf numFmtId="0" fontId="12" fillId="5" borderId="78" xfId="0" applyFont="1" applyFill="1" applyBorder="1" applyAlignment="1">
      <alignment horizontal="center" wrapText="1"/>
    </xf>
    <xf numFmtId="0" fontId="12" fillId="5" borderId="79" xfId="0" applyFont="1" applyFill="1" applyBorder="1" applyAlignment="1">
      <alignment horizontal="center" wrapText="1"/>
    </xf>
    <xf numFmtId="0" fontId="2" fillId="7" borderId="33" xfId="0" applyFont="1" applyFill="1" applyBorder="1" applyAlignment="1">
      <alignment horizontal="center" vertical="top" wrapText="1"/>
    </xf>
    <xf numFmtId="0" fontId="2" fillId="7" borderId="1" xfId="0" applyFont="1" applyFill="1" applyBorder="1" applyAlignment="1">
      <alignment horizontal="center" vertical="top" wrapText="1"/>
    </xf>
    <xf numFmtId="0" fontId="2" fillId="7" borderId="31" xfId="0" applyFont="1" applyFill="1" applyBorder="1" applyAlignment="1">
      <alignment horizontal="center" vertical="top" wrapText="1"/>
    </xf>
    <xf numFmtId="0" fontId="2" fillId="7" borderId="2" xfId="0" applyFont="1" applyFill="1" applyBorder="1" applyAlignment="1">
      <alignment horizontal="center" vertical="top" wrapText="1"/>
    </xf>
    <xf numFmtId="0" fontId="2" fillId="7" borderId="11"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0" fillId="7" borderId="48" xfId="0" applyFill="1" applyBorder="1" applyAlignment="1">
      <alignment horizontal="left" vertical="top" wrapText="1"/>
    </xf>
    <xf numFmtId="0" fontId="0" fillId="7" borderId="7" xfId="0" applyFill="1" applyBorder="1" applyAlignment="1">
      <alignment horizontal="left" vertical="top" wrapText="1"/>
    </xf>
    <xf numFmtId="0" fontId="2" fillId="7" borderId="69" xfId="0" applyFont="1" applyFill="1" applyBorder="1" applyAlignment="1">
      <alignment horizontal="center" vertical="top" wrapText="1"/>
    </xf>
    <xf numFmtId="0" fontId="2" fillId="7" borderId="3" xfId="0" applyFont="1" applyFill="1" applyBorder="1" applyAlignment="1">
      <alignment horizontal="center" vertical="top" wrapText="1"/>
    </xf>
    <xf numFmtId="0" fontId="2" fillId="7" borderId="80" xfId="0" applyFont="1" applyFill="1" applyBorder="1" applyAlignment="1">
      <alignment horizontal="center" vertical="top" wrapText="1"/>
    </xf>
    <xf numFmtId="0" fontId="2" fillId="7" borderId="36" xfId="0" applyFont="1" applyFill="1" applyBorder="1" applyAlignment="1">
      <alignment horizontal="center" vertical="top" wrapText="1"/>
    </xf>
    <xf numFmtId="0" fontId="2" fillId="2" borderId="31" xfId="0" applyFont="1" applyFill="1" applyBorder="1" applyAlignment="1">
      <alignment horizontal="center"/>
    </xf>
    <xf numFmtId="0" fontId="2" fillId="2" borderId="2" xfId="0" applyFont="1" applyFill="1" applyBorder="1" applyAlignment="1">
      <alignment horizontal="center"/>
    </xf>
    <xf numFmtId="0" fontId="2" fillId="2" borderId="34" xfId="0" applyFont="1" applyFill="1" applyBorder="1" applyAlignment="1">
      <alignment horizontal="center"/>
    </xf>
    <xf numFmtId="0" fontId="7" fillId="9" borderId="0" xfId="0" applyFont="1" applyFill="1" applyAlignment="1">
      <alignment horizontal="center" vertical="center" wrapText="1"/>
    </xf>
    <xf numFmtId="0" fontId="0" fillId="6" borderId="2" xfId="0" applyFill="1" applyBorder="1" applyAlignment="1">
      <alignment horizontal="center"/>
    </xf>
    <xf numFmtId="0" fontId="0" fillId="0" borderId="2" xfId="0" applyBorder="1" applyAlignment="1">
      <alignment horizontal="center"/>
    </xf>
    <xf numFmtId="2" fontId="0" fillId="0" borderId="2" xfId="0" applyNumberFormat="1" applyBorder="1" applyAlignment="1">
      <alignment horizontal="center" vertical="center"/>
    </xf>
    <xf numFmtId="2" fontId="0" fillId="0" borderId="34" xfId="0" applyNumberFormat="1" applyBorder="1" applyAlignment="1">
      <alignment horizontal="center" vertical="center"/>
    </xf>
    <xf numFmtId="0" fontId="0" fillId="6" borderId="36" xfId="0" applyFill="1" applyBorder="1" applyAlignment="1">
      <alignment horizontal="center"/>
    </xf>
    <xf numFmtId="0" fontId="0" fillId="0" borderId="36" xfId="0" applyBorder="1" applyAlignment="1">
      <alignment horizontal="center"/>
    </xf>
    <xf numFmtId="2" fontId="0" fillId="0" borderId="36" xfId="0" applyNumberFormat="1" applyBorder="1" applyAlignment="1">
      <alignment horizontal="center" vertical="center"/>
    </xf>
    <xf numFmtId="2" fontId="0" fillId="0" borderId="37" xfId="0" applyNumberFormat="1" applyBorder="1" applyAlignment="1">
      <alignment horizontal="center" vertical="center"/>
    </xf>
    <xf numFmtId="0" fontId="0" fillId="6" borderId="2" xfId="0" applyFill="1" applyBorder="1" applyAlignment="1">
      <alignment horizontal="center" vertical="top"/>
    </xf>
    <xf numFmtId="0" fontId="0" fillId="0" borderId="2" xfId="0" applyBorder="1" applyAlignment="1">
      <alignment horizontal="center" vertical="top"/>
    </xf>
    <xf numFmtId="2" fontId="0" fillId="18" borderId="2" xfId="0" applyNumberFormat="1" applyFill="1" applyBorder="1" applyAlignment="1">
      <alignment horizontal="center" vertical="center"/>
    </xf>
    <xf numFmtId="2" fontId="0" fillId="18" borderId="34" xfId="0" applyNumberFormat="1" applyFill="1" applyBorder="1" applyAlignment="1">
      <alignment horizontal="center" vertical="center"/>
    </xf>
    <xf numFmtId="0" fontId="0" fillId="6" borderId="29" xfId="0" applyFill="1" applyBorder="1" applyAlignment="1">
      <alignment horizontal="center" vertical="top"/>
    </xf>
    <xf numFmtId="0" fontId="0" fillId="0" borderId="29" xfId="0" applyBorder="1" applyAlignment="1">
      <alignment horizontal="center" vertical="top"/>
    </xf>
    <xf numFmtId="2" fontId="0" fillId="18" borderId="29" xfId="0" applyNumberFormat="1" applyFill="1" applyBorder="1" applyAlignment="1">
      <alignment horizontal="center" vertical="center"/>
    </xf>
    <xf numFmtId="2" fontId="0" fillId="18" borderId="30" xfId="0" applyNumberFormat="1" applyFill="1" applyBorder="1" applyAlignment="1">
      <alignment horizontal="center" vertical="center"/>
    </xf>
    <xf numFmtId="0" fontId="0" fillId="6" borderId="29" xfId="0" applyFill="1" applyBorder="1" applyAlignment="1">
      <alignment horizontal="center"/>
    </xf>
    <xf numFmtId="0" fontId="0" fillId="0" borderId="29" xfId="0" applyBorder="1" applyAlignment="1">
      <alignment horizontal="center"/>
    </xf>
    <xf numFmtId="0" fontId="2" fillId="5" borderId="27" xfId="0" applyFont="1" applyFill="1" applyBorder="1" applyAlignment="1">
      <alignment horizontal="center" wrapText="1"/>
    </xf>
    <xf numFmtId="0" fontId="2" fillId="5" borderId="13" xfId="0" applyFont="1" applyFill="1" applyBorder="1" applyAlignment="1">
      <alignment horizont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0" fillId="6" borderId="29"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6" xfId="0" applyFill="1" applyBorder="1" applyAlignment="1">
      <alignment horizontal="center" vertical="center" wrapText="1"/>
    </xf>
    <xf numFmtId="0" fontId="0" fillId="6" borderId="29" xfId="0" applyFill="1" applyBorder="1" applyAlignment="1">
      <alignment horizontal="center" vertical="center"/>
    </xf>
    <xf numFmtId="0" fontId="0" fillId="6" borderId="2" xfId="0" applyFill="1" applyBorder="1" applyAlignment="1">
      <alignment horizontal="center" vertical="center"/>
    </xf>
    <xf numFmtId="0" fontId="0" fillId="6" borderId="36" xfId="0" applyFill="1" applyBorder="1" applyAlignment="1">
      <alignment horizontal="center" vertical="center"/>
    </xf>
    <xf numFmtId="0" fontId="0" fillId="6" borderId="1" xfId="0" applyFill="1" applyBorder="1" applyAlignment="1">
      <alignment horizontal="center"/>
    </xf>
    <xf numFmtId="0" fontId="11" fillId="2" borderId="12" xfId="0" applyFont="1" applyFill="1" applyBorder="1" applyAlignment="1">
      <alignment horizontal="center"/>
    </xf>
    <xf numFmtId="0" fontId="11" fillId="2" borderId="14" xfId="0" applyFont="1" applyFill="1" applyBorder="1" applyAlignment="1">
      <alignment horizontal="center"/>
    </xf>
    <xf numFmtId="0" fontId="11" fillId="2" borderId="17" xfId="0" applyFont="1" applyFill="1" applyBorder="1" applyAlignment="1">
      <alignment horizontal="center"/>
    </xf>
    <xf numFmtId="0" fontId="11" fillId="2" borderId="19" xfId="0" applyFont="1" applyFill="1" applyBorder="1" applyAlignment="1">
      <alignment horizont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2" fillId="16" borderId="20" xfId="0" applyFont="1" applyFill="1" applyBorder="1" applyAlignment="1">
      <alignment horizontal="center" vertical="center"/>
    </xf>
    <xf numFmtId="0" fontId="2" fillId="16" borderId="27" xfId="0" applyFont="1" applyFill="1" applyBorder="1" applyAlignment="1">
      <alignment horizontal="center" vertical="center"/>
    </xf>
    <xf numFmtId="0" fontId="2" fillId="16" borderId="21" xfId="0" applyFont="1" applyFill="1" applyBorder="1" applyAlignment="1">
      <alignment horizontal="center" vertical="center"/>
    </xf>
    <xf numFmtId="0" fontId="5" fillId="3" borderId="15" xfId="0" applyFont="1" applyFill="1" applyBorder="1" applyAlignment="1">
      <alignment horizontal="center" vertical="center"/>
    </xf>
    <xf numFmtId="0" fontId="0" fillId="3" borderId="0" xfId="0" applyFill="1" applyBorder="1" applyAlignment="1">
      <alignment horizontal="left" vertical="center" wrapText="1"/>
    </xf>
    <xf numFmtId="0" fontId="0" fillId="3" borderId="16" xfId="0" applyFill="1" applyBorder="1" applyAlignment="1">
      <alignment horizontal="left"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0" fillId="2" borderId="89" xfId="0" applyFill="1" applyBorder="1" applyAlignment="1">
      <alignment horizontal="right" vertical="center"/>
    </xf>
    <xf numFmtId="0" fontId="0" fillId="2" borderId="88" xfId="0" applyFill="1" applyBorder="1" applyAlignment="1">
      <alignment horizontal="right" vertical="center"/>
    </xf>
    <xf numFmtId="0" fontId="0" fillId="2" borderId="88" xfId="0" applyFill="1" applyBorder="1" applyAlignment="1">
      <alignment horizontal="center" vertical="center"/>
    </xf>
    <xf numFmtId="0" fontId="0" fillId="2" borderId="87" xfId="0" applyFill="1" applyBorder="1" applyAlignment="1">
      <alignment horizontal="center" vertical="center"/>
    </xf>
    <xf numFmtId="0" fontId="5" fillId="0" borderId="9" xfId="0" applyFont="1" applyBorder="1" applyAlignment="1">
      <alignment horizontal="center" vertical="center"/>
    </xf>
    <xf numFmtId="0" fontId="5" fillId="0" borderId="84" xfId="0" applyFont="1" applyBorder="1" applyAlignment="1">
      <alignment horizontal="center" vertical="center"/>
    </xf>
    <xf numFmtId="0" fontId="5" fillId="0" borderId="10" xfId="0" applyFont="1" applyBorder="1" applyAlignment="1">
      <alignment horizontal="center" vertical="center"/>
    </xf>
    <xf numFmtId="0" fontId="0" fillId="2" borderId="91" xfId="0" applyFill="1" applyBorder="1" applyAlignment="1">
      <alignment horizontal="right" vertical="center"/>
    </xf>
    <xf numFmtId="0" fontId="0" fillId="2" borderId="86" xfId="0" applyFill="1" applyBorder="1" applyAlignment="1">
      <alignment horizontal="right" vertical="center"/>
    </xf>
    <xf numFmtId="0" fontId="0" fillId="2" borderId="86" xfId="0" applyFill="1" applyBorder="1" applyAlignment="1">
      <alignment horizontal="center" vertical="center"/>
    </xf>
    <xf numFmtId="0" fontId="0" fillId="2" borderId="90" xfId="0" applyFill="1" applyBorder="1" applyAlignment="1">
      <alignment horizontal="center" vertical="center"/>
    </xf>
    <xf numFmtId="0" fontId="0" fillId="2" borderId="17" xfId="0" applyFill="1" applyBorder="1" applyAlignment="1">
      <alignment horizontal="right" vertical="center"/>
    </xf>
    <xf numFmtId="0" fontId="0" fillId="2" borderId="18" xfId="0" applyFill="1"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5" xfId="0" applyFill="1" applyBorder="1" applyAlignment="1">
      <alignment horizontal="right" vertical="center"/>
    </xf>
    <xf numFmtId="0" fontId="0" fillId="2" borderId="0" xfId="0" applyFill="1" applyBorder="1" applyAlignment="1">
      <alignment horizontal="right" vertical="center"/>
    </xf>
    <xf numFmtId="0" fontId="0" fillId="2" borderId="0" xfId="0" applyFill="1" applyBorder="1" applyAlignment="1">
      <alignment horizontal="center" vertical="center"/>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5" fillId="18" borderId="9" xfId="0" applyFont="1" applyFill="1" applyBorder="1" applyAlignment="1">
      <alignment horizontal="center" vertical="center"/>
    </xf>
    <xf numFmtId="0" fontId="5" fillId="18" borderId="84" xfId="0" applyFont="1" applyFill="1" applyBorder="1" applyAlignment="1">
      <alignment horizontal="center" vertical="center"/>
    </xf>
    <xf numFmtId="0" fontId="5" fillId="18" borderId="10" xfId="0" applyFont="1" applyFill="1" applyBorder="1" applyAlignment="1">
      <alignment horizontal="center" vertical="center"/>
    </xf>
    <xf numFmtId="2" fontId="0" fillId="2" borderId="15" xfId="0" applyNumberFormat="1" applyFill="1" applyBorder="1" applyAlignment="1">
      <alignment horizontal="center" vertical="center"/>
    </xf>
    <xf numFmtId="2" fontId="0" fillId="2" borderId="16" xfId="0" applyNumberFormat="1" applyFill="1" applyBorder="1" applyAlignment="1">
      <alignment horizontal="center" vertical="center"/>
    </xf>
    <xf numFmtId="2" fontId="0" fillId="2" borderId="17" xfId="0" applyNumberFormat="1" applyFill="1" applyBorder="1" applyAlignment="1">
      <alignment horizontal="center" vertical="center"/>
    </xf>
    <xf numFmtId="2" fontId="0" fillId="2" borderId="19" xfId="0" applyNumberFormat="1" applyFill="1" applyBorder="1" applyAlignment="1">
      <alignment horizontal="center" vertical="center"/>
    </xf>
    <xf numFmtId="0" fontId="0" fillId="3" borderId="13"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5" xfId="0" applyFill="1" applyBorder="1" applyAlignment="1">
      <alignment horizontal="center"/>
    </xf>
    <xf numFmtId="0" fontId="0" fillId="3" borderId="26" xfId="0" applyFill="1" applyBorder="1" applyAlignment="1">
      <alignment horizontal="center"/>
    </xf>
    <xf numFmtId="0" fontId="5" fillId="3" borderId="12"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4" xfId="0" applyFont="1" applyFill="1" applyBorder="1" applyAlignment="1">
      <alignment horizontal="center" vertical="center" wrapText="1"/>
    </xf>
    <xf numFmtId="164" fontId="0" fillId="0" borderId="38"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8"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40" xfId="0" applyNumberFormat="1" applyBorder="1" applyAlignment="1">
      <alignment horizontal="center" vertical="center"/>
    </xf>
    <xf numFmtId="164" fontId="0" fillId="0" borderId="19" xfId="0" applyNumberFormat="1" applyBorder="1" applyAlignment="1">
      <alignment horizontal="center" vertical="center"/>
    </xf>
    <xf numFmtId="0" fontId="2" fillId="16" borderId="20" xfId="0" applyFont="1" applyFill="1" applyBorder="1" applyAlignment="1">
      <alignment horizontal="center"/>
    </xf>
    <xf numFmtId="0" fontId="2" fillId="16" borderId="27" xfId="0" applyFont="1" applyFill="1" applyBorder="1" applyAlignment="1">
      <alignment horizontal="center"/>
    </xf>
    <xf numFmtId="0" fontId="2" fillId="16" borderId="21" xfId="0" applyFont="1" applyFill="1" applyBorder="1" applyAlignment="1">
      <alignment horizontal="center"/>
    </xf>
    <xf numFmtId="0" fontId="5"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0" xfId="0" applyFill="1" applyBorder="1" applyAlignment="1">
      <alignment horizontal="left" wrapText="1"/>
    </xf>
    <xf numFmtId="0" fontId="0" fillId="3" borderId="16" xfId="0" applyFill="1" applyBorder="1" applyAlignment="1">
      <alignment horizontal="left" wrapText="1"/>
    </xf>
    <xf numFmtId="0" fontId="0" fillId="2" borderId="17" xfId="0" applyFill="1" applyBorder="1" applyAlignment="1">
      <alignment horizontal="right"/>
    </xf>
    <xf numFmtId="0" fontId="0" fillId="2" borderId="18" xfId="0" applyFill="1" applyBorder="1" applyAlignment="1">
      <alignment horizontal="right"/>
    </xf>
    <xf numFmtId="0" fontId="0" fillId="3" borderId="0" xfId="0" applyFill="1" applyBorder="1" applyAlignment="1">
      <alignment horizontal="left" vertical="top" wrapText="1"/>
    </xf>
    <xf numFmtId="0" fontId="0" fillId="3" borderId="16" xfId="0" applyFill="1" applyBorder="1" applyAlignment="1">
      <alignment horizontal="left" vertical="top"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7" fillId="9" borderId="12" xfId="0" applyFont="1" applyFill="1" applyBorder="1" applyAlignment="1" applyProtection="1">
      <alignment horizontal="center" vertical="center" wrapText="1"/>
    </xf>
    <xf numFmtId="0" fontId="7" fillId="9" borderId="13" xfId="0" applyFont="1" applyFill="1" applyBorder="1" applyAlignment="1" applyProtection="1">
      <alignment horizontal="center" vertical="center" wrapText="1"/>
    </xf>
    <xf numFmtId="0" fontId="7" fillId="9" borderId="14" xfId="0" applyFont="1" applyFill="1" applyBorder="1" applyAlignment="1" applyProtection="1">
      <alignment horizontal="center" vertical="center" wrapText="1"/>
    </xf>
    <xf numFmtId="0" fontId="7" fillId="9" borderId="15" xfId="0" applyFont="1" applyFill="1" applyBorder="1" applyAlignment="1" applyProtection="1">
      <alignment horizontal="center" vertical="center" wrapText="1"/>
    </xf>
    <xf numFmtId="0" fontId="7" fillId="9" borderId="0" xfId="0" applyFont="1" applyFill="1" applyBorder="1" applyAlignment="1" applyProtection="1">
      <alignment horizontal="center" vertical="center" wrapText="1"/>
    </xf>
    <xf numFmtId="0" fontId="7" fillId="9" borderId="16" xfId="0" applyFont="1" applyFill="1" applyBorder="1" applyAlignment="1" applyProtection="1">
      <alignment horizontal="center" vertical="center" wrapText="1"/>
    </xf>
    <xf numFmtId="0" fontId="7" fillId="9" borderId="17" xfId="0" applyFont="1" applyFill="1" applyBorder="1" applyAlignment="1" applyProtection="1">
      <alignment horizontal="center" vertical="center" wrapText="1"/>
    </xf>
    <xf numFmtId="0" fontId="7" fillId="9" borderId="18" xfId="0" applyFont="1" applyFill="1" applyBorder="1" applyAlignment="1" applyProtection="1">
      <alignment horizontal="center" vertical="center" wrapText="1"/>
    </xf>
    <xf numFmtId="0" fontId="7" fillId="9" borderId="19" xfId="0" applyFont="1" applyFill="1" applyBorder="1" applyAlignment="1" applyProtection="1">
      <alignment horizontal="center" vertical="center" wrapText="1"/>
    </xf>
    <xf numFmtId="0" fontId="9" fillId="4" borderId="15" xfId="0" applyFont="1" applyFill="1" applyBorder="1" applyAlignment="1" applyProtection="1">
      <alignment horizontal="center" wrapText="1"/>
    </xf>
    <xf numFmtId="0" fontId="9" fillId="4" borderId="0" xfId="0" applyFont="1" applyFill="1" applyBorder="1" applyAlignment="1" applyProtection="1">
      <alignment horizontal="center" wrapText="1"/>
    </xf>
    <xf numFmtId="0" fontId="9" fillId="4" borderId="16" xfId="0" applyFont="1" applyFill="1" applyBorder="1" applyAlignment="1" applyProtection="1">
      <alignment horizontal="center" wrapText="1"/>
    </xf>
    <xf numFmtId="0" fontId="11" fillId="2" borderId="12"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19" xfId="0" applyFont="1" applyFill="1" applyBorder="1" applyAlignment="1" applyProtection="1">
      <alignment horizontal="center"/>
    </xf>
    <xf numFmtId="0" fontId="4" fillId="3" borderId="13"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0" fillId="2" borderId="86" xfId="0"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0" fillId="3" borderId="0" xfId="0" applyFill="1" applyBorder="1" applyAlignment="1" applyProtection="1">
      <alignment horizontal="left" vertical="center" wrapText="1"/>
    </xf>
    <xf numFmtId="0" fontId="0" fillId="3" borderId="16" xfId="0" applyFill="1" applyBorder="1" applyAlignment="1" applyProtection="1">
      <alignment horizontal="left" vertical="center" wrapText="1"/>
    </xf>
    <xf numFmtId="0" fontId="5" fillId="0" borderId="9"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2" borderId="90"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91" xfId="0" applyFill="1" applyBorder="1" applyAlignment="1" applyProtection="1">
      <alignment horizontal="right" vertical="center"/>
    </xf>
    <xf numFmtId="0" fontId="0" fillId="2" borderId="86" xfId="0" applyFill="1" applyBorder="1" applyAlignment="1" applyProtection="1">
      <alignment horizontal="right" vertical="center"/>
    </xf>
    <xf numFmtId="0" fontId="0" fillId="2" borderId="17" xfId="0" applyFill="1" applyBorder="1" applyAlignment="1" applyProtection="1">
      <alignment horizontal="right" vertical="center"/>
    </xf>
    <xf numFmtId="0" fontId="0" fillId="2" borderId="18" xfId="0" applyFill="1" applyBorder="1" applyAlignment="1" applyProtection="1">
      <alignment horizontal="right" vertical="center"/>
    </xf>
    <xf numFmtId="0" fontId="2" fillId="16" borderId="20" xfId="0" applyFont="1" applyFill="1" applyBorder="1" applyAlignment="1" applyProtection="1">
      <alignment horizontal="center" vertical="center"/>
    </xf>
    <xf numFmtId="0" fontId="2" fillId="16" borderId="27" xfId="0" applyFont="1" applyFill="1" applyBorder="1" applyAlignment="1" applyProtection="1">
      <alignment horizontal="center" vertical="center"/>
    </xf>
    <xf numFmtId="0" fontId="2" fillId="16" borderId="21" xfId="0" applyFont="1" applyFill="1" applyBorder="1" applyAlignment="1" applyProtection="1">
      <alignment horizontal="center" vertical="center"/>
    </xf>
    <xf numFmtId="0" fontId="0" fillId="2" borderId="15" xfId="0" applyFill="1" applyBorder="1" applyAlignment="1" applyProtection="1">
      <alignment horizontal="right" vertical="center"/>
    </xf>
    <xf numFmtId="0" fontId="0" fillId="2" borderId="0" xfId="0" applyFill="1" applyBorder="1" applyAlignment="1" applyProtection="1">
      <alignment horizontal="right" vertical="center"/>
    </xf>
    <xf numFmtId="0" fontId="0" fillId="2" borderId="0" xfId="0" applyFill="1" applyBorder="1" applyAlignment="1" applyProtection="1">
      <alignment horizontal="center" vertical="center"/>
    </xf>
    <xf numFmtId="0" fontId="0" fillId="2" borderId="89" xfId="0" applyFill="1" applyBorder="1" applyAlignment="1" applyProtection="1">
      <alignment horizontal="right" vertical="center"/>
    </xf>
    <xf numFmtId="0" fontId="0" fillId="2" borderId="88" xfId="0" applyFill="1" applyBorder="1" applyAlignment="1" applyProtection="1">
      <alignment horizontal="right" vertical="center"/>
    </xf>
    <xf numFmtId="0" fontId="5" fillId="3" borderId="15" xfId="0" applyFont="1" applyFill="1" applyBorder="1" applyAlignment="1" applyProtection="1">
      <alignment horizontal="center" vertical="center"/>
    </xf>
    <xf numFmtId="0" fontId="0" fillId="2" borderId="88" xfId="0" applyFill="1" applyBorder="1" applyAlignment="1" applyProtection="1">
      <alignment horizontal="center" vertical="center"/>
    </xf>
    <xf numFmtId="0" fontId="0" fillId="2" borderId="87" xfId="0" applyFill="1" applyBorder="1" applyAlignment="1" applyProtection="1">
      <alignment horizontal="center" vertical="center"/>
    </xf>
    <xf numFmtId="0" fontId="0" fillId="2" borderId="85" xfId="0" applyFill="1" applyBorder="1" applyAlignment="1">
      <alignment horizontal="right" vertical="center"/>
    </xf>
    <xf numFmtId="164" fontId="0" fillId="0" borderId="39" xfId="0" applyNumberFormat="1" applyBorder="1" applyAlignment="1">
      <alignment horizontal="center" vertical="center"/>
    </xf>
    <xf numFmtId="164" fontId="0" fillId="0" borderId="7" xfId="0" applyNumberFormat="1" applyBorder="1" applyAlignment="1">
      <alignment horizontal="center" vertical="center"/>
    </xf>
    <xf numFmtId="164" fontId="0" fillId="0" borderId="41" xfId="0" applyNumberFormat="1" applyBorder="1" applyAlignment="1">
      <alignment horizontal="center" vertical="center"/>
    </xf>
    <xf numFmtId="0" fontId="5" fillId="18" borderId="9" xfId="0" applyFont="1" applyFill="1" applyBorder="1" applyAlignment="1" applyProtection="1">
      <alignment horizontal="center" vertical="center"/>
      <protection locked="0"/>
    </xf>
    <xf numFmtId="0" fontId="5" fillId="18" borderId="84" xfId="0" applyFont="1" applyFill="1" applyBorder="1" applyAlignment="1" applyProtection="1">
      <alignment horizontal="center" vertical="center"/>
      <protection locked="0"/>
    </xf>
    <xf numFmtId="0" fontId="5" fillId="18" borderId="10" xfId="0" applyFont="1" applyFill="1" applyBorder="1" applyAlignment="1" applyProtection="1">
      <alignment horizontal="center" vertical="center"/>
      <protection locked="0"/>
    </xf>
    <xf numFmtId="0" fontId="3" fillId="9" borderId="20" xfId="0" applyFont="1" applyFill="1" applyBorder="1" applyAlignment="1">
      <alignment horizontal="right" vertical="top"/>
    </xf>
    <xf numFmtId="0" fontId="3" fillId="9" borderId="27" xfId="0" applyFont="1" applyFill="1" applyBorder="1" applyAlignment="1">
      <alignment horizontal="right" vertical="top"/>
    </xf>
    <xf numFmtId="0" fontId="17" fillId="9" borderId="27" xfId="0" applyFont="1" applyFill="1" applyBorder="1" applyAlignment="1" applyProtection="1">
      <alignment horizontal="left" vertical="top"/>
      <protection locked="0"/>
    </xf>
    <xf numFmtId="0" fontId="17" fillId="9" borderId="21" xfId="0" applyFont="1" applyFill="1" applyBorder="1" applyAlignment="1" applyProtection="1">
      <alignment horizontal="left" vertical="top"/>
      <protection locked="0"/>
    </xf>
    <xf numFmtId="15" fontId="10" fillId="15" borderId="20" xfId="0" applyNumberFormat="1" applyFont="1" applyFill="1" applyBorder="1" applyAlignment="1">
      <alignment horizontal="right"/>
    </xf>
    <xf numFmtId="15" fontId="10" fillId="15" borderId="27" xfId="0" applyNumberFormat="1" applyFont="1" applyFill="1" applyBorder="1" applyAlignment="1">
      <alignment horizontal="right"/>
    </xf>
    <xf numFmtId="0" fontId="6" fillId="14" borderId="12" xfId="0" applyFont="1" applyFill="1" applyBorder="1" applyAlignment="1">
      <alignment horizontal="center"/>
    </xf>
    <xf numFmtId="0" fontId="6" fillId="14" borderId="13" xfId="0" applyFont="1" applyFill="1" applyBorder="1" applyAlignment="1">
      <alignment horizontal="center"/>
    </xf>
    <xf numFmtId="0" fontId="6" fillId="14" borderId="14" xfId="0" applyFont="1" applyFill="1" applyBorder="1" applyAlignment="1">
      <alignment horizontal="center"/>
    </xf>
    <xf numFmtId="0" fontId="6" fillId="14" borderId="15" xfId="0" applyFont="1" applyFill="1" applyBorder="1" applyAlignment="1">
      <alignment horizontal="center"/>
    </xf>
    <xf numFmtId="0" fontId="6" fillId="14" borderId="0" xfId="0" applyFont="1" applyFill="1" applyBorder="1" applyAlignment="1">
      <alignment horizontal="center"/>
    </xf>
    <xf numFmtId="0" fontId="6" fillId="14" borderId="16" xfId="0" applyFont="1" applyFill="1" applyBorder="1" applyAlignment="1">
      <alignment horizontal="center"/>
    </xf>
    <xf numFmtId="164" fontId="0" fillId="0" borderId="82" xfId="0" applyNumberFormat="1" applyBorder="1" applyAlignment="1">
      <alignment horizontal="center" vertical="center"/>
    </xf>
    <xf numFmtId="164" fontId="0" fillId="0" borderId="83" xfId="0" applyNumberFormat="1" applyBorder="1" applyAlignment="1">
      <alignment horizontal="center" vertical="center"/>
    </xf>
    <xf numFmtId="0" fontId="2" fillId="14" borderId="31" xfId="0" applyFont="1" applyFill="1" applyBorder="1" applyAlignment="1">
      <alignment horizontal="center" wrapText="1"/>
    </xf>
    <xf numFmtId="0" fontId="2" fillId="14" borderId="2" xfId="0" applyFont="1" applyFill="1" applyBorder="1" applyAlignment="1">
      <alignment horizontal="center" wrapText="1"/>
    </xf>
    <xf numFmtId="0" fontId="17" fillId="14" borderId="2" xfId="0" applyFont="1" applyFill="1" applyBorder="1" applyAlignment="1">
      <alignment horizontal="center" textRotation="90" wrapText="1"/>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7" fillId="14" borderId="34" xfId="0" applyFont="1" applyFill="1" applyBorder="1" applyAlignment="1">
      <alignment horizontal="center" textRotation="90" wrapText="1"/>
    </xf>
    <xf numFmtId="0" fontId="0" fillId="15" borderId="31" xfId="0" applyFill="1" applyBorder="1" applyAlignment="1">
      <alignment horizontal="center"/>
    </xf>
    <xf numFmtId="0" fontId="0" fillId="15" borderId="2" xfId="0" applyFill="1" applyBorder="1" applyAlignment="1">
      <alignment horizontal="center"/>
    </xf>
    <xf numFmtId="15" fontId="20" fillId="9" borderId="27" xfId="0" applyNumberFormat="1" applyFont="1" applyFill="1" applyBorder="1" applyAlignment="1" applyProtection="1">
      <alignment horizontal="left"/>
      <protection locked="0"/>
    </xf>
    <xf numFmtId="0" fontId="20" fillId="9" borderId="21" xfId="0" applyFont="1" applyFill="1" applyBorder="1" applyAlignment="1" applyProtection="1">
      <alignment horizontal="left"/>
      <protection locked="0"/>
    </xf>
    <xf numFmtId="0" fontId="17" fillId="9" borderId="27" xfId="0" applyFont="1" applyFill="1" applyBorder="1" applyAlignment="1" applyProtection="1">
      <alignment horizontal="left"/>
      <protection locked="0"/>
    </xf>
    <xf numFmtId="0" fontId="17" fillId="9" borderId="21" xfId="0" applyFont="1" applyFill="1" applyBorder="1" applyAlignment="1" applyProtection="1">
      <alignment horizontal="left"/>
      <protection locked="0"/>
    </xf>
    <xf numFmtId="0" fontId="2" fillId="14" borderId="80" xfId="0" applyFont="1" applyFill="1" applyBorder="1" applyAlignment="1">
      <alignment horizontal="center" wrapText="1"/>
    </xf>
    <xf numFmtId="0" fontId="2" fillId="14" borderId="36" xfId="0" applyFont="1" applyFill="1" applyBorder="1" applyAlignment="1">
      <alignment horizontal="center" wrapText="1"/>
    </xf>
    <xf numFmtId="164" fontId="0" fillId="0" borderId="93" xfId="0" applyNumberFormat="1" applyBorder="1" applyAlignment="1">
      <alignment horizontal="center" vertical="center"/>
    </xf>
    <xf numFmtId="164" fontId="0" fillId="0" borderId="94" xfId="0" applyNumberFormat="1" applyBorder="1" applyAlignment="1">
      <alignment horizontal="center" vertical="center"/>
    </xf>
    <xf numFmtId="164" fontId="0" fillId="0" borderId="92" xfId="0" applyNumberFormat="1" applyBorder="1" applyAlignment="1">
      <alignment horizontal="center" vertical="center"/>
    </xf>
    <xf numFmtId="0" fontId="2" fillId="14" borderId="47" xfId="0" applyFont="1" applyFill="1" applyBorder="1" applyAlignment="1">
      <alignment horizontal="center" wrapText="1"/>
    </xf>
    <xf numFmtId="0" fontId="2" fillId="14" borderId="11" xfId="0" applyFont="1" applyFill="1" applyBorder="1" applyAlignment="1">
      <alignment horizontal="center" wrapText="1"/>
    </xf>
    <xf numFmtId="0" fontId="2" fillId="14" borderId="48" xfId="0" applyFont="1" applyFill="1" applyBorder="1" applyAlignment="1">
      <alignment horizontal="center" wrapText="1"/>
    </xf>
    <xf numFmtId="0" fontId="2" fillId="14" borderId="50" xfId="0" applyFont="1" applyFill="1" applyBorder="1" applyAlignment="1">
      <alignment horizontal="center" wrapText="1"/>
    </xf>
    <xf numFmtId="0" fontId="2" fillId="14" borderId="51" xfId="0" applyFont="1" applyFill="1" applyBorder="1" applyAlignment="1">
      <alignment horizontal="center" wrapText="1"/>
    </xf>
    <xf numFmtId="0" fontId="2" fillId="14" borderId="52" xfId="0" applyFont="1" applyFill="1" applyBorder="1" applyAlignment="1">
      <alignment horizontal="center" wrapText="1"/>
    </xf>
    <xf numFmtId="0" fontId="2" fillId="14" borderId="17" xfId="0" applyFont="1" applyFill="1" applyBorder="1" applyAlignment="1">
      <alignment horizontal="center" wrapText="1"/>
    </xf>
    <xf numFmtId="0" fontId="2" fillId="14" borderId="18" xfId="0" applyFont="1" applyFill="1" applyBorder="1" applyAlignment="1">
      <alignment horizontal="center" wrapText="1"/>
    </xf>
    <xf numFmtId="0" fontId="2" fillId="14" borderId="41" xfId="0" applyFont="1" applyFill="1" applyBorder="1" applyAlignment="1">
      <alignment horizontal="center" wrapText="1"/>
    </xf>
    <xf numFmtId="164" fontId="0" fillId="0" borderId="95" xfId="0" applyNumberFormat="1" applyBorder="1" applyAlignment="1">
      <alignment horizontal="center" vertical="center"/>
    </xf>
    <xf numFmtId="0" fontId="10" fillId="9" borderId="20" xfId="0" applyFont="1" applyFill="1" applyBorder="1" applyAlignment="1">
      <alignment horizontal="right"/>
    </xf>
    <xf numFmtId="0" fontId="10" fillId="9" borderId="27" xfId="0" applyFont="1" applyFill="1" applyBorder="1" applyAlignment="1">
      <alignment horizontal="right"/>
    </xf>
    <xf numFmtId="0" fontId="7" fillId="15" borderId="12" xfId="0" applyFont="1" applyFill="1" applyBorder="1" applyAlignment="1">
      <alignment horizontal="center" vertical="top" wrapText="1"/>
    </xf>
    <xf numFmtId="0" fontId="7" fillId="15" borderId="13" xfId="0" applyFont="1" applyFill="1" applyBorder="1" applyAlignment="1">
      <alignment horizontal="center" vertical="top" wrapText="1"/>
    </xf>
    <xf numFmtId="0" fontId="7" fillId="15" borderId="14" xfId="0" applyFont="1" applyFill="1" applyBorder="1" applyAlignment="1">
      <alignment horizontal="center" vertical="top" wrapText="1"/>
    </xf>
    <xf numFmtId="0" fontId="7" fillId="15" borderId="17" xfId="0" applyFont="1" applyFill="1" applyBorder="1" applyAlignment="1">
      <alignment horizontal="center" vertical="top" wrapText="1"/>
    </xf>
    <xf numFmtId="0" fontId="7" fillId="15" borderId="18" xfId="0" applyFont="1" applyFill="1" applyBorder="1" applyAlignment="1">
      <alignment horizontal="center" vertical="top" wrapText="1"/>
    </xf>
    <xf numFmtId="0" fontId="7" fillId="15" borderId="19" xfId="0" applyFont="1" applyFill="1" applyBorder="1" applyAlignment="1">
      <alignment horizontal="center" vertical="top" wrapText="1"/>
    </xf>
    <xf numFmtId="0" fontId="23" fillId="7" borderId="69" xfId="0" applyFont="1" applyFill="1" applyBorder="1" applyAlignment="1">
      <alignment horizontal="left" vertical="center" wrapText="1"/>
    </xf>
    <xf numFmtId="0" fontId="23" fillId="7" borderId="97" xfId="0" applyFont="1" applyFill="1" applyBorder="1" applyAlignment="1">
      <alignment horizontal="left" vertical="center" wrapText="1"/>
    </xf>
    <xf numFmtId="0" fontId="23" fillId="7" borderId="33" xfId="0" applyFont="1" applyFill="1" applyBorder="1" applyAlignment="1">
      <alignment horizontal="left" vertical="center" wrapText="1"/>
    </xf>
    <xf numFmtId="0" fontId="1" fillId="19" borderId="2" xfId="0" applyFont="1" applyFill="1" applyBorder="1" applyAlignment="1">
      <alignment horizontal="left"/>
    </xf>
    <xf numFmtId="0" fontId="0" fillId="10" borderId="2" xfId="0" applyFill="1" applyBorder="1" applyAlignment="1">
      <alignment horizontal="left"/>
    </xf>
    <xf numFmtId="0" fontId="0" fillId="7" borderId="0" xfId="0" applyFill="1" applyBorder="1" applyAlignment="1">
      <alignment horizontal="left" vertical="top"/>
    </xf>
    <xf numFmtId="0" fontId="0" fillId="7" borderId="7" xfId="0" applyFill="1" applyBorder="1" applyAlignment="1">
      <alignment horizontal="left" vertical="top"/>
    </xf>
    <xf numFmtId="0" fontId="0" fillId="7" borderId="8" xfId="0" applyFill="1" applyBorder="1" applyAlignment="1">
      <alignment horizontal="center" vertical="center"/>
    </xf>
    <xf numFmtId="0" fontId="22" fillId="8" borderId="2" xfId="0" applyFont="1" applyFill="1" applyBorder="1" applyAlignment="1">
      <alignment horizontal="left"/>
    </xf>
    <xf numFmtId="0" fontId="0" fillId="7" borderId="2" xfId="0" applyFill="1" applyBorder="1" applyAlignment="1">
      <alignment horizontal="left"/>
    </xf>
    <xf numFmtId="0" fontId="0" fillId="5" borderId="101" xfId="0" applyFill="1" applyBorder="1" applyAlignment="1">
      <alignment horizontal="center"/>
    </xf>
    <xf numFmtId="0" fontId="0" fillId="5" borderId="102" xfId="0" applyFill="1" applyBorder="1" applyAlignment="1">
      <alignment horizontal="center"/>
    </xf>
    <xf numFmtId="0" fontId="0" fillId="5" borderId="103" xfId="0" applyFill="1" applyBorder="1" applyAlignment="1">
      <alignment horizontal="center"/>
    </xf>
    <xf numFmtId="0" fontId="25" fillId="3" borderId="31" xfId="0" applyFont="1" applyFill="1" applyBorder="1" applyAlignment="1">
      <alignment horizontal="left" vertical="center" wrapText="1"/>
    </xf>
    <xf numFmtId="0" fontId="23" fillId="7" borderId="31" xfId="0" applyFont="1" applyFill="1" applyBorder="1" applyAlignment="1">
      <alignment horizontal="left" vertical="center" wrapText="1"/>
    </xf>
    <xf numFmtId="0" fontId="23" fillId="3" borderId="31" xfId="0" applyFont="1" applyFill="1" applyBorder="1" applyAlignment="1">
      <alignment horizontal="left" vertical="center" wrapText="1"/>
    </xf>
    <xf numFmtId="0" fontId="0" fillId="5" borderId="98" xfId="0" applyFill="1" applyBorder="1" applyAlignment="1">
      <alignment horizontal="center"/>
    </xf>
    <xf numFmtId="0" fontId="0" fillId="5" borderId="99" xfId="0" applyFill="1" applyBorder="1" applyAlignment="1">
      <alignment horizontal="center"/>
    </xf>
    <xf numFmtId="0" fontId="0" fillId="5" borderId="100" xfId="0" applyFill="1" applyBorder="1" applyAlignment="1">
      <alignment horizontal="center"/>
    </xf>
    <xf numFmtId="0" fontId="0" fillId="3" borderId="8" xfId="0" applyFill="1" applyBorder="1" applyAlignment="1">
      <alignment horizontal="left"/>
    </xf>
    <xf numFmtId="0" fontId="0" fillId="3" borderId="0" xfId="0" applyFill="1" applyBorder="1" applyAlignment="1">
      <alignment horizontal="left"/>
    </xf>
    <xf numFmtId="0" fontId="0" fillId="3" borderId="7" xfId="0" applyFill="1" applyBorder="1" applyAlignment="1">
      <alignment horizontal="left"/>
    </xf>
    <xf numFmtId="0" fontId="0" fillId="7" borderId="0" xfId="0" applyFill="1" applyBorder="1" applyAlignment="1">
      <alignment horizontal="center" vertical="top" wrapText="1"/>
    </xf>
    <xf numFmtId="0" fontId="0" fillId="7" borderId="7" xfId="0" applyFill="1" applyBorder="1" applyAlignment="1">
      <alignment horizontal="center" vertical="top" wrapText="1"/>
    </xf>
    <xf numFmtId="0" fontId="0" fillId="7" borderId="7" xfId="0" applyFill="1" applyBorder="1" applyAlignment="1">
      <alignment horizontal="left" wrapText="1"/>
    </xf>
    <xf numFmtId="0" fontId="0" fillId="3" borderId="8" xfId="0" applyFill="1" applyBorder="1" applyAlignment="1">
      <alignment horizontal="left" wrapText="1"/>
    </xf>
    <xf numFmtId="0" fontId="0" fillId="3" borderId="7" xfId="0" applyFill="1" applyBorder="1" applyAlignment="1">
      <alignment horizontal="left" wrapText="1"/>
    </xf>
    <xf numFmtId="0" fontId="2" fillId="3" borderId="8"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3" fillId="3" borderId="97"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0" fillId="7" borderId="0" xfId="0" applyFill="1" applyBorder="1" applyAlignment="1">
      <alignment vertical="top"/>
    </xf>
    <xf numFmtId="0" fontId="0" fillId="7" borderId="7" xfId="0" applyFill="1" applyBorder="1" applyAlignment="1">
      <alignment vertical="top"/>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7" borderId="0" xfId="0" applyFont="1" applyFill="1" applyBorder="1" applyAlignment="1">
      <alignment horizontal="left" vertical="center"/>
    </xf>
    <xf numFmtId="0" fontId="23" fillId="7" borderId="7"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2" fillId="8" borderId="1" xfId="0" applyFont="1" applyFill="1" applyBorder="1" applyAlignment="1">
      <alignment horizontal="left"/>
    </xf>
    <xf numFmtId="0" fontId="0" fillId="7" borderId="2" xfId="0" applyFill="1" applyBorder="1" applyAlignment="1">
      <alignment horizontal="center" vertical="center" wrapText="1"/>
    </xf>
    <xf numFmtId="0" fontId="9" fillId="20" borderId="12" xfId="0" applyFont="1" applyFill="1" applyBorder="1" applyAlignment="1">
      <alignment horizontal="center" vertical="top" wrapText="1"/>
    </xf>
    <xf numFmtId="0" fontId="9" fillId="20" borderId="13" xfId="0" applyFont="1" applyFill="1" applyBorder="1" applyAlignment="1">
      <alignment horizontal="center" vertical="top" wrapText="1"/>
    </xf>
    <xf numFmtId="0" fontId="9" fillId="20" borderId="14" xfId="0" applyFont="1" applyFill="1" applyBorder="1" applyAlignment="1">
      <alignment horizontal="center" vertical="top" wrapText="1"/>
    </xf>
    <xf numFmtId="0" fontId="9" fillId="20" borderId="17" xfId="0" applyFont="1" applyFill="1" applyBorder="1" applyAlignment="1">
      <alignment horizontal="center" vertical="top" wrapText="1"/>
    </xf>
    <xf numFmtId="0" fontId="9" fillId="20" borderId="18" xfId="0" applyFont="1" applyFill="1" applyBorder="1" applyAlignment="1">
      <alignment horizontal="center" vertical="top" wrapText="1"/>
    </xf>
    <xf numFmtId="0" fontId="9" fillId="20" borderId="19" xfId="0" applyFont="1" applyFill="1" applyBorder="1" applyAlignment="1">
      <alignment horizontal="center" vertical="top" wrapText="1"/>
    </xf>
    <xf numFmtId="0" fontId="28" fillId="5" borderId="12" xfId="0" applyFont="1" applyFill="1" applyBorder="1" applyAlignment="1">
      <alignment horizontal="center" vertical="center"/>
    </xf>
    <xf numFmtId="0" fontId="28" fillId="5" borderId="13" xfId="0" applyFont="1" applyFill="1" applyBorder="1" applyAlignment="1">
      <alignment horizontal="center" vertical="center"/>
    </xf>
    <xf numFmtId="0" fontId="28" fillId="5" borderId="14" xfId="0" applyFont="1" applyFill="1" applyBorder="1" applyAlignment="1">
      <alignment horizontal="center" vertical="center"/>
    </xf>
    <xf numFmtId="0" fontId="28" fillId="5" borderId="15"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16" xfId="0" applyFont="1" applyFill="1" applyBorder="1" applyAlignment="1">
      <alignment horizontal="center" vertical="center"/>
    </xf>
    <xf numFmtId="0" fontId="28" fillId="5" borderId="17" xfId="0" applyFont="1" applyFill="1" applyBorder="1" applyAlignment="1">
      <alignment horizontal="center" vertical="center"/>
    </xf>
    <xf numFmtId="0" fontId="28" fillId="5" borderId="18" xfId="0" applyFont="1" applyFill="1" applyBorder="1" applyAlignment="1">
      <alignment horizontal="center" vertical="center"/>
    </xf>
    <xf numFmtId="0" fontId="28" fillId="5" borderId="19" xfId="0" applyFont="1" applyFill="1" applyBorder="1" applyAlignment="1">
      <alignment horizontal="center" vertical="center"/>
    </xf>
    <xf numFmtId="0" fontId="30" fillId="5" borderId="20" xfId="0" applyFont="1" applyFill="1" applyBorder="1" applyAlignment="1">
      <alignment horizontal="center" vertical="center" wrapText="1"/>
    </xf>
    <xf numFmtId="0" fontId="32" fillId="5" borderId="2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23" fillId="3" borderId="69" xfId="0" applyFont="1" applyFill="1" applyBorder="1" applyAlignment="1">
      <alignment horizontal="left"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vertical="top"/>
    </xf>
  </cellXfs>
  <cellStyles count="1">
    <cellStyle name="Normal" xfId="0" builtinId="0"/>
  </cellStyles>
  <dxfs count="3771">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Q16" sqref="Q16"/>
    </sheetView>
  </sheetViews>
  <sheetFormatPr defaultRowHeight="14.4" x14ac:dyDescent="0.3"/>
  <cols>
    <col min="1" max="1" width="6" customWidth="1"/>
    <col min="4" max="13" width="10.5546875" customWidth="1"/>
  </cols>
  <sheetData>
    <row r="1" spans="1:13" x14ac:dyDescent="0.3">
      <c r="A1" s="85" t="s">
        <v>9</v>
      </c>
      <c r="B1" s="86"/>
      <c r="C1" s="86"/>
      <c r="D1" s="86"/>
      <c r="E1" s="86"/>
      <c r="F1" s="86"/>
      <c r="G1" s="86"/>
      <c r="H1" s="86"/>
      <c r="I1" s="86"/>
      <c r="J1" s="86"/>
      <c r="K1" s="86"/>
      <c r="L1" s="86"/>
      <c r="M1" s="87"/>
    </row>
    <row r="2" spans="1:13" x14ac:dyDescent="0.3">
      <c r="A2" s="88"/>
      <c r="B2" s="89"/>
      <c r="C2" s="89"/>
      <c r="D2" s="89"/>
      <c r="E2" s="89"/>
      <c r="F2" s="89"/>
      <c r="G2" s="89"/>
      <c r="H2" s="89"/>
      <c r="I2" s="89"/>
      <c r="J2" s="89"/>
      <c r="K2" s="89"/>
      <c r="L2" s="89"/>
      <c r="M2" s="90"/>
    </row>
    <row r="3" spans="1:13" x14ac:dyDescent="0.3">
      <c r="A3" s="88"/>
      <c r="B3" s="89"/>
      <c r="C3" s="89"/>
      <c r="D3" s="89"/>
      <c r="E3" s="89"/>
      <c r="F3" s="89"/>
      <c r="G3" s="89"/>
      <c r="H3" s="89"/>
      <c r="I3" s="89"/>
      <c r="J3" s="89"/>
      <c r="K3" s="89"/>
      <c r="L3" s="89"/>
      <c r="M3" s="90"/>
    </row>
    <row r="4" spans="1:13" ht="15" thickBot="1" x14ac:dyDescent="0.35">
      <c r="A4" s="91"/>
      <c r="B4" s="92"/>
      <c r="C4" s="92"/>
      <c r="D4" s="92"/>
      <c r="E4" s="92"/>
      <c r="F4" s="92"/>
      <c r="G4" s="92"/>
      <c r="H4" s="92"/>
      <c r="I4" s="92"/>
      <c r="J4" s="92"/>
      <c r="K4" s="92"/>
      <c r="L4" s="92"/>
      <c r="M4" s="93"/>
    </row>
    <row r="5" spans="1:13" ht="15.6" x14ac:dyDescent="0.3">
      <c r="A5" s="53"/>
      <c r="B5" s="54"/>
      <c r="C5" s="54"/>
      <c r="D5" s="54"/>
      <c r="E5" s="54"/>
      <c r="F5" s="54"/>
      <c r="G5" s="54"/>
      <c r="H5" s="54"/>
      <c r="I5" s="54"/>
      <c r="J5" s="54"/>
      <c r="K5" s="54"/>
      <c r="L5" s="54"/>
      <c r="M5" s="55"/>
    </row>
    <row r="6" spans="1:13" x14ac:dyDescent="0.3">
      <c r="A6" s="19"/>
      <c r="B6" s="20"/>
      <c r="C6" s="20"/>
      <c r="D6" s="20"/>
      <c r="E6" s="20"/>
      <c r="F6" s="20"/>
      <c r="G6" s="20"/>
      <c r="H6" s="20"/>
      <c r="I6" s="20"/>
      <c r="J6" s="20"/>
      <c r="K6" s="20"/>
      <c r="L6" s="20"/>
      <c r="M6" s="21"/>
    </row>
    <row r="7" spans="1:13" ht="16.2" thickBot="1" x14ac:dyDescent="0.35">
      <c r="A7" s="82" t="s">
        <v>10</v>
      </c>
      <c r="B7" s="83"/>
      <c r="C7" s="83"/>
      <c r="D7" s="83"/>
      <c r="E7" s="83"/>
      <c r="F7" s="83"/>
      <c r="G7" s="83"/>
      <c r="H7" s="83"/>
      <c r="I7" s="83"/>
      <c r="J7" s="83"/>
      <c r="K7" s="83"/>
      <c r="L7" s="83"/>
      <c r="M7" s="84"/>
    </row>
    <row r="8" spans="1:13" ht="24.9" customHeight="1" thickBot="1" x14ac:dyDescent="0.35">
      <c r="A8" s="45" t="s">
        <v>243</v>
      </c>
      <c r="B8" s="94"/>
      <c r="C8" s="95"/>
      <c r="D8" s="46" t="s">
        <v>244</v>
      </c>
      <c r="E8" s="47"/>
      <c r="F8" s="96"/>
      <c r="G8" s="97"/>
      <c r="H8" s="97"/>
      <c r="I8" s="97"/>
      <c r="J8" s="97"/>
      <c r="K8" s="97"/>
      <c r="L8" s="97"/>
      <c r="M8" s="98"/>
    </row>
    <row r="9" spans="1:13" ht="24.9" customHeight="1" thickBot="1" x14ac:dyDescent="0.35">
      <c r="A9" s="99" t="s">
        <v>245</v>
      </c>
      <c r="B9" s="100"/>
      <c r="C9" s="101"/>
      <c r="D9" s="102"/>
      <c r="E9" s="103"/>
      <c r="F9" s="99" t="s">
        <v>245</v>
      </c>
      <c r="G9" s="100"/>
      <c r="H9" s="101"/>
      <c r="I9" s="102"/>
      <c r="J9" s="103"/>
      <c r="K9" s="104" t="s">
        <v>246</v>
      </c>
      <c r="L9" s="104"/>
      <c r="M9" s="48"/>
    </row>
    <row r="10" spans="1:13" ht="15.6" x14ac:dyDescent="0.3">
      <c r="A10" s="53"/>
      <c r="B10" s="54"/>
      <c r="C10" s="54"/>
      <c r="D10" s="54"/>
      <c r="E10" s="54"/>
      <c r="F10" s="54"/>
      <c r="G10" s="54"/>
      <c r="H10" s="54"/>
      <c r="I10" s="54"/>
      <c r="J10" s="54"/>
      <c r="K10" s="54"/>
      <c r="L10" s="54"/>
      <c r="M10" s="55"/>
    </row>
    <row r="11" spans="1:13" x14ac:dyDescent="0.3">
      <c r="A11" s="19"/>
      <c r="B11" s="20"/>
      <c r="C11" s="20"/>
      <c r="D11" s="20"/>
      <c r="E11" s="20"/>
      <c r="F11" s="20"/>
      <c r="G11" s="20"/>
      <c r="H11" s="20"/>
      <c r="I11" s="20"/>
      <c r="J11" s="20"/>
      <c r="K11" s="20"/>
      <c r="L11" s="20"/>
      <c r="M11" s="21"/>
    </row>
    <row r="12" spans="1:13" ht="15.6" x14ac:dyDescent="0.3">
      <c r="A12" s="82" t="s">
        <v>10</v>
      </c>
      <c r="B12" s="83"/>
      <c r="C12" s="83"/>
      <c r="D12" s="83"/>
      <c r="E12" s="83"/>
      <c r="F12" s="83"/>
      <c r="G12" s="83"/>
      <c r="H12" s="83"/>
      <c r="I12" s="83"/>
      <c r="J12" s="83"/>
      <c r="K12" s="83"/>
      <c r="L12" s="83"/>
      <c r="M12" s="84"/>
    </row>
    <row r="13" spans="1:13" ht="16.2" thickBot="1" x14ac:dyDescent="0.35">
      <c r="A13" s="53"/>
      <c r="B13" s="54"/>
      <c r="C13" s="54"/>
      <c r="D13" s="54"/>
      <c r="E13" s="54"/>
      <c r="F13" s="54"/>
      <c r="G13" s="54"/>
      <c r="H13" s="54"/>
      <c r="I13" s="54"/>
      <c r="J13" s="54"/>
      <c r="K13" s="54"/>
      <c r="L13" s="54"/>
      <c r="M13" s="55"/>
    </row>
    <row r="14" spans="1:13" x14ac:dyDescent="0.3">
      <c r="A14" s="85" t="s">
        <v>9</v>
      </c>
      <c r="B14" s="86"/>
      <c r="C14" s="86"/>
      <c r="D14" s="86"/>
      <c r="E14" s="86"/>
      <c r="F14" s="86"/>
      <c r="G14" s="86"/>
      <c r="H14" s="86"/>
      <c r="I14" s="86"/>
      <c r="J14" s="86"/>
      <c r="K14" s="86"/>
      <c r="L14" s="86"/>
      <c r="M14" s="87"/>
    </row>
    <row r="15" spans="1:13" x14ac:dyDescent="0.3">
      <c r="A15" s="88"/>
      <c r="B15" s="89"/>
      <c r="C15" s="89"/>
      <c r="D15" s="89"/>
      <c r="E15" s="89"/>
      <c r="F15" s="89"/>
      <c r="G15" s="89"/>
      <c r="H15" s="89"/>
      <c r="I15" s="89"/>
      <c r="J15" s="89"/>
      <c r="K15" s="89"/>
      <c r="L15" s="89"/>
      <c r="M15" s="90"/>
    </row>
    <row r="16" spans="1:13" x14ac:dyDescent="0.3">
      <c r="A16" s="88"/>
      <c r="B16" s="89"/>
      <c r="C16" s="89"/>
      <c r="D16" s="89"/>
      <c r="E16" s="89"/>
      <c r="F16" s="89"/>
      <c r="G16" s="89"/>
      <c r="H16" s="89"/>
      <c r="I16" s="89"/>
      <c r="J16" s="89"/>
      <c r="K16" s="89"/>
      <c r="L16" s="89"/>
      <c r="M16" s="90"/>
    </row>
    <row r="17" spans="1:13" ht="15" thickBot="1" x14ac:dyDescent="0.35">
      <c r="A17" s="91"/>
      <c r="B17" s="92"/>
      <c r="C17" s="92"/>
      <c r="D17" s="92"/>
      <c r="E17" s="92"/>
      <c r="F17" s="92"/>
      <c r="G17" s="92"/>
      <c r="H17" s="92"/>
      <c r="I17" s="92"/>
      <c r="J17" s="92"/>
      <c r="K17" s="92"/>
      <c r="L17" s="92"/>
      <c r="M17" s="93"/>
    </row>
  </sheetData>
  <mergeCells count="11">
    <mergeCell ref="A12:M12"/>
    <mergeCell ref="A7:M7"/>
    <mergeCell ref="A14:M17"/>
    <mergeCell ref="A1:M4"/>
    <mergeCell ref="B8:C8"/>
    <mergeCell ref="F8:M8"/>
    <mergeCell ref="A9:B9"/>
    <mergeCell ref="C9:E9"/>
    <mergeCell ref="F9:G9"/>
    <mergeCell ref="H9:J9"/>
    <mergeCell ref="K9:L9"/>
  </mergeCells>
  <dataValidations count="2">
    <dataValidation type="date" allowBlank="1" showInputMessage="1" showErrorMessage="1" sqref="B8:C8">
      <formula1>43831</formula1>
      <formula2>47848</formula2>
    </dataValidation>
    <dataValidation type="whole" allowBlank="1" showInputMessage="1" showErrorMessage="1" sqref="M9">
      <formula1>2020</formula1>
      <formula2>2030</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5"/>
  <sheetViews>
    <sheetView tabSelected="1" zoomScaleNormal="100" workbookViewId="0">
      <selection activeCell="L28" sqref="L28:L32"/>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T(Assets!C13)</f>
        <v>Shuttle Bus Service</v>
      </c>
      <c r="D9" s="378"/>
      <c r="E9" s="378"/>
      <c r="F9" s="378"/>
      <c r="G9" s="378"/>
      <c r="H9" s="379"/>
      <c r="I9" s="377" t="str">
        <f>T(Assets!G13)</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(Incidents!B10)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132</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387"/>
    </row>
    <row r="17" spans="1:12" ht="15" customHeight="1" x14ac:dyDescent="0.3">
      <c r="A17" s="390" t="s">
        <v>126</v>
      </c>
      <c r="B17" s="391"/>
      <c r="C17" s="391"/>
      <c r="D17" s="391"/>
      <c r="E17" s="391"/>
      <c r="F17" s="391"/>
      <c r="G17" s="391"/>
      <c r="H17" s="391"/>
      <c r="I17" s="391"/>
      <c r="J17" s="392" t="s">
        <v>128</v>
      </c>
      <c r="K17" s="393"/>
      <c r="L17" s="388"/>
    </row>
    <row r="18" spans="1:12" ht="15" customHeight="1" x14ac:dyDescent="0.3">
      <c r="A18" s="390" t="s">
        <v>127</v>
      </c>
      <c r="B18" s="391"/>
      <c r="C18" s="391"/>
      <c r="D18" s="391"/>
      <c r="E18" s="391"/>
      <c r="F18" s="391"/>
      <c r="G18" s="391"/>
      <c r="H18" s="391"/>
      <c r="I18" s="391"/>
      <c r="J18" s="392" t="s">
        <v>131</v>
      </c>
      <c r="K18" s="393"/>
      <c r="L18" s="388"/>
    </row>
    <row r="19" spans="1:12" ht="15" customHeight="1" x14ac:dyDescent="0.3">
      <c r="A19" s="390" t="s">
        <v>125</v>
      </c>
      <c r="B19" s="391"/>
      <c r="C19" s="391"/>
      <c r="D19" s="391"/>
      <c r="E19" s="391"/>
      <c r="F19" s="391"/>
      <c r="G19" s="391"/>
      <c r="H19" s="391"/>
      <c r="I19" s="391"/>
      <c r="J19" s="392" t="s">
        <v>129</v>
      </c>
      <c r="K19" s="393"/>
      <c r="L19" s="388"/>
    </row>
    <row r="20" spans="1:12" ht="15.75" customHeight="1" thickBot="1" x14ac:dyDescent="0.35">
      <c r="A20" s="394" t="s">
        <v>173</v>
      </c>
      <c r="B20" s="395"/>
      <c r="C20" s="395"/>
      <c r="D20" s="395"/>
      <c r="E20" s="395"/>
      <c r="F20" s="395"/>
      <c r="G20" s="395"/>
      <c r="H20" s="395"/>
      <c r="I20" s="395"/>
      <c r="J20" s="396" t="s">
        <v>130</v>
      </c>
      <c r="K20" s="397"/>
      <c r="L20" s="389"/>
    </row>
    <row r="21" spans="1:12" ht="15.75" customHeight="1" thickBot="1" x14ac:dyDescent="0.35">
      <c r="A21" s="16">
        <v>2</v>
      </c>
      <c r="B21" s="375" t="s">
        <v>184</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387"/>
    </row>
    <row r="23" spans="1:12" ht="15" customHeight="1" x14ac:dyDescent="0.3">
      <c r="A23" s="390" t="s">
        <v>134</v>
      </c>
      <c r="B23" s="391"/>
      <c r="C23" s="391"/>
      <c r="D23" s="391"/>
      <c r="E23" s="391"/>
      <c r="F23" s="391"/>
      <c r="G23" s="391"/>
      <c r="H23" s="391"/>
      <c r="I23" s="391"/>
      <c r="J23" s="392" t="s">
        <v>128</v>
      </c>
      <c r="K23" s="392"/>
      <c r="L23" s="388"/>
    </row>
    <row r="24" spans="1:12" ht="15" customHeight="1" x14ac:dyDescent="0.3">
      <c r="A24" s="390" t="s">
        <v>135</v>
      </c>
      <c r="B24" s="391"/>
      <c r="C24" s="391"/>
      <c r="D24" s="391"/>
      <c r="E24" s="391"/>
      <c r="F24" s="391"/>
      <c r="G24" s="391"/>
      <c r="H24" s="391"/>
      <c r="I24" s="391"/>
      <c r="J24" s="392" t="s">
        <v>131</v>
      </c>
      <c r="K24" s="392"/>
      <c r="L24" s="388"/>
    </row>
    <row r="25" spans="1:12" ht="15" customHeight="1" x14ac:dyDescent="0.3">
      <c r="A25" s="390" t="s">
        <v>174</v>
      </c>
      <c r="B25" s="391"/>
      <c r="C25" s="391"/>
      <c r="D25" s="391"/>
      <c r="E25" s="391"/>
      <c r="F25" s="391"/>
      <c r="G25" s="391"/>
      <c r="H25" s="391"/>
      <c r="I25" s="391"/>
      <c r="J25" s="392" t="s">
        <v>129</v>
      </c>
      <c r="K25" s="392"/>
      <c r="L25" s="388"/>
    </row>
    <row r="26" spans="1:12" ht="15.75" customHeight="1" thickBot="1" x14ac:dyDescent="0.35">
      <c r="A26" s="394" t="s">
        <v>166</v>
      </c>
      <c r="B26" s="395"/>
      <c r="C26" s="395"/>
      <c r="D26" s="395"/>
      <c r="E26" s="395"/>
      <c r="F26" s="395"/>
      <c r="G26" s="395"/>
      <c r="H26" s="395"/>
      <c r="I26" s="395"/>
      <c r="J26" s="396" t="s">
        <v>130</v>
      </c>
      <c r="K26" s="396"/>
      <c r="L26" s="389"/>
    </row>
    <row r="27" spans="1:12" ht="15" customHeight="1" thickBot="1" x14ac:dyDescent="0.35">
      <c r="A27" s="16">
        <v>3</v>
      </c>
      <c r="B27" s="375" t="s">
        <v>185</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387"/>
    </row>
    <row r="29" spans="1:12" ht="15" customHeight="1" x14ac:dyDescent="0.3">
      <c r="A29" s="390" t="s">
        <v>134</v>
      </c>
      <c r="B29" s="391"/>
      <c r="C29" s="391"/>
      <c r="D29" s="391"/>
      <c r="E29" s="391"/>
      <c r="F29" s="391"/>
      <c r="G29" s="391"/>
      <c r="H29" s="391"/>
      <c r="I29" s="391"/>
      <c r="J29" s="392" t="s">
        <v>128</v>
      </c>
      <c r="K29" s="392"/>
      <c r="L29" s="388"/>
    </row>
    <row r="30" spans="1:12" ht="15" customHeight="1" x14ac:dyDescent="0.3">
      <c r="A30" s="390" t="s">
        <v>135</v>
      </c>
      <c r="B30" s="391"/>
      <c r="C30" s="391"/>
      <c r="D30" s="391"/>
      <c r="E30" s="391"/>
      <c r="F30" s="391"/>
      <c r="G30" s="391"/>
      <c r="H30" s="391"/>
      <c r="I30" s="391"/>
      <c r="J30" s="392" t="s">
        <v>131</v>
      </c>
      <c r="K30" s="392"/>
      <c r="L30" s="388"/>
    </row>
    <row r="31" spans="1:12" ht="15" customHeight="1" x14ac:dyDescent="0.3">
      <c r="A31" s="390" t="s">
        <v>174</v>
      </c>
      <c r="B31" s="391"/>
      <c r="C31" s="391"/>
      <c r="D31" s="391"/>
      <c r="E31" s="391"/>
      <c r="F31" s="391"/>
      <c r="G31" s="391"/>
      <c r="H31" s="391"/>
      <c r="I31" s="391"/>
      <c r="J31" s="392" t="s">
        <v>129</v>
      </c>
      <c r="K31" s="392"/>
      <c r="L31" s="388"/>
    </row>
    <row r="32" spans="1:12" ht="15.75" customHeight="1" thickBot="1" x14ac:dyDescent="0.35">
      <c r="A32" s="394" t="s">
        <v>166</v>
      </c>
      <c r="B32" s="395"/>
      <c r="C32" s="395"/>
      <c r="D32" s="395"/>
      <c r="E32" s="395"/>
      <c r="F32" s="395"/>
      <c r="G32" s="395"/>
      <c r="H32" s="395"/>
      <c r="I32" s="395"/>
      <c r="J32" s="396" t="s">
        <v>130</v>
      </c>
      <c r="K32" s="396"/>
      <c r="L32" s="389"/>
    </row>
    <row r="33" spans="1:12" ht="15" thickBot="1" x14ac:dyDescent="0.35">
      <c r="A33" s="371" t="s">
        <v>3</v>
      </c>
      <c r="B33" s="372"/>
      <c r="C33" s="372"/>
      <c r="D33" s="372"/>
      <c r="E33" s="372"/>
      <c r="F33" s="372"/>
      <c r="G33" s="372"/>
      <c r="H33" s="372"/>
      <c r="I33" s="372"/>
      <c r="J33" s="372"/>
      <c r="K33" s="372"/>
      <c r="L33" s="373"/>
    </row>
    <row r="34" spans="1:12" ht="15" customHeight="1" thickBot="1" x14ac:dyDescent="0.35">
      <c r="A34" s="16">
        <v>4</v>
      </c>
      <c r="B34" s="375" t="s">
        <v>142</v>
      </c>
      <c r="C34" s="375"/>
      <c r="D34" s="375"/>
      <c r="E34" s="375"/>
      <c r="F34" s="375"/>
      <c r="G34" s="375"/>
      <c r="H34" s="375"/>
      <c r="I34" s="375"/>
      <c r="J34" s="375"/>
      <c r="K34" s="375"/>
      <c r="L34" s="376"/>
    </row>
    <row r="35" spans="1:12" ht="15" customHeight="1" x14ac:dyDescent="0.3">
      <c r="A35" s="398" t="s">
        <v>137</v>
      </c>
      <c r="B35" s="399"/>
      <c r="C35" s="399"/>
      <c r="D35" s="399"/>
      <c r="E35" s="399"/>
      <c r="F35" s="399"/>
      <c r="G35" s="399"/>
      <c r="H35" s="399"/>
      <c r="I35" s="399"/>
      <c r="J35" s="400" t="s">
        <v>124</v>
      </c>
      <c r="K35" s="400"/>
      <c r="L35" s="403">
        <v>3</v>
      </c>
    </row>
    <row r="36" spans="1:12" ht="15" customHeight="1" x14ac:dyDescent="0.3">
      <c r="A36" s="390" t="s">
        <v>138</v>
      </c>
      <c r="B36" s="391"/>
      <c r="C36" s="391"/>
      <c r="D36" s="391"/>
      <c r="E36" s="391"/>
      <c r="F36" s="391"/>
      <c r="G36" s="391"/>
      <c r="H36" s="391"/>
      <c r="I36" s="391"/>
      <c r="J36" s="392" t="s">
        <v>128</v>
      </c>
      <c r="K36" s="392"/>
      <c r="L36" s="404"/>
    </row>
    <row r="37" spans="1:12" ht="15" customHeight="1" x14ac:dyDescent="0.3">
      <c r="A37" s="390" t="s">
        <v>139</v>
      </c>
      <c r="B37" s="391"/>
      <c r="C37" s="391"/>
      <c r="D37" s="391"/>
      <c r="E37" s="391"/>
      <c r="F37" s="391"/>
      <c r="G37" s="391"/>
      <c r="H37" s="391"/>
      <c r="I37" s="391"/>
      <c r="J37" s="392" t="s">
        <v>131</v>
      </c>
      <c r="K37" s="392"/>
      <c r="L37" s="404"/>
    </row>
    <row r="38" spans="1:12" ht="15" customHeight="1" x14ac:dyDescent="0.3">
      <c r="A38" s="390" t="s">
        <v>140</v>
      </c>
      <c r="B38" s="391"/>
      <c r="C38" s="391"/>
      <c r="D38" s="391"/>
      <c r="E38" s="391"/>
      <c r="F38" s="391"/>
      <c r="G38" s="391"/>
      <c r="H38" s="391"/>
      <c r="I38" s="391"/>
      <c r="J38" s="392" t="s">
        <v>129</v>
      </c>
      <c r="K38" s="392"/>
      <c r="L38" s="404"/>
    </row>
    <row r="39" spans="1:12" ht="15.75" customHeight="1" thickBot="1" x14ac:dyDescent="0.35">
      <c r="A39" s="394" t="s">
        <v>141</v>
      </c>
      <c r="B39" s="395"/>
      <c r="C39" s="395"/>
      <c r="D39" s="395"/>
      <c r="E39" s="395"/>
      <c r="F39" s="395"/>
      <c r="G39" s="395"/>
      <c r="H39" s="395"/>
      <c r="I39" s="395"/>
      <c r="J39" s="396" t="s">
        <v>130</v>
      </c>
      <c r="K39" s="396"/>
      <c r="L39" s="405"/>
    </row>
    <row r="40" spans="1:12" ht="15" customHeight="1" thickBot="1" x14ac:dyDescent="0.35">
      <c r="A40" s="17">
        <v>5</v>
      </c>
      <c r="B40" s="375" t="s">
        <v>143</v>
      </c>
      <c r="C40" s="401"/>
      <c r="D40" s="401"/>
      <c r="E40" s="401"/>
      <c r="F40" s="401"/>
      <c r="G40" s="401"/>
      <c r="H40" s="401"/>
      <c r="I40" s="401"/>
      <c r="J40" s="401"/>
      <c r="K40" s="401"/>
      <c r="L40" s="402"/>
    </row>
    <row r="41" spans="1:12" ht="15" customHeight="1" x14ac:dyDescent="0.3">
      <c r="A41" s="398" t="s">
        <v>144</v>
      </c>
      <c r="B41" s="399"/>
      <c r="C41" s="399"/>
      <c r="D41" s="399"/>
      <c r="E41" s="399"/>
      <c r="F41" s="399"/>
      <c r="G41" s="399"/>
      <c r="H41" s="399"/>
      <c r="I41" s="399"/>
      <c r="J41" s="400" t="s">
        <v>124</v>
      </c>
      <c r="K41" s="400"/>
      <c r="L41" s="403">
        <v>4.5</v>
      </c>
    </row>
    <row r="42" spans="1:12" ht="15" customHeight="1" x14ac:dyDescent="0.3">
      <c r="A42" s="390" t="s">
        <v>145</v>
      </c>
      <c r="B42" s="391"/>
      <c r="C42" s="391"/>
      <c r="D42" s="391"/>
      <c r="E42" s="391"/>
      <c r="F42" s="391"/>
      <c r="G42" s="391"/>
      <c r="H42" s="391"/>
      <c r="I42" s="391"/>
      <c r="J42" s="392" t="s">
        <v>128</v>
      </c>
      <c r="K42" s="392"/>
      <c r="L42" s="404"/>
    </row>
    <row r="43" spans="1:12" ht="15" customHeight="1" x14ac:dyDescent="0.3">
      <c r="A43" s="390" t="s">
        <v>146</v>
      </c>
      <c r="B43" s="391"/>
      <c r="C43" s="391"/>
      <c r="D43" s="391"/>
      <c r="E43" s="391"/>
      <c r="F43" s="391"/>
      <c r="G43" s="391"/>
      <c r="H43" s="391"/>
      <c r="I43" s="391"/>
      <c r="J43" s="392" t="s">
        <v>131</v>
      </c>
      <c r="K43" s="392"/>
      <c r="L43" s="404"/>
    </row>
    <row r="44" spans="1:12" ht="15" customHeight="1" x14ac:dyDescent="0.3">
      <c r="A44" s="390" t="s">
        <v>147</v>
      </c>
      <c r="B44" s="391"/>
      <c r="C44" s="391"/>
      <c r="D44" s="391"/>
      <c r="E44" s="391"/>
      <c r="F44" s="391"/>
      <c r="G44" s="391"/>
      <c r="H44" s="391"/>
      <c r="I44" s="391"/>
      <c r="J44" s="392" t="s">
        <v>129</v>
      </c>
      <c r="K44" s="392"/>
      <c r="L44" s="404"/>
    </row>
    <row r="45" spans="1:12" ht="15.75" customHeight="1" thickBot="1" x14ac:dyDescent="0.35">
      <c r="A45" s="394" t="s">
        <v>148</v>
      </c>
      <c r="B45" s="395"/>
      <c r="C45" s="395"/>
      <c r="D45" s="395"/>
      <c r="E45" s="395"/>
      <c r="F45" s="395"/>
      <c r="G45" s="395"/>
      <c r="H45" s="395"/>
      <c r="I45" s="395"/>
      <c r="J45" s="396" t="s">
        <v>130</v>
      </c>
      <c r="K45" s="396"/>
      <c r="L45" s="405"/>
    </row>
    <row r="46" spans="1:12" ht="15" customHeight="1" x14ac:dyDescent="0.3">
      <c r="A46" s="377" t="s">
        <v>4</v>
      </c>
      <c r="B46" s="378"/>
      <c r="C46" s="378"/>
      <c r="D46" s="378"/>
      <c r="E46" s="410"/>
      <c r="F46" s="410"/>
      <c r="G46" s="410"/>
      <c r="H46" s="410"/>
      <c r="I46" s="410"/>
      <c r="J46" s="410"/>
      <c r="K46" s="410"/>
      <c r="L46" s="411"/>
    </row>
    <row r="47" spans="1:12" ht="15.75" customHeight="1" thickBot="1" x14ac:dyDescent="0.35">
      <c r="A47" s="380"/>
      <c r="B47" s="381"/>
      <c r="C47" s="381"/>
      <c r="D47" s="381"/>
      <c r="E47" s="412"/>
      <c r="F47" s="412"/>
      <c r="G47" s="412"/>
      <c r="H47" s="412"/>
      <c r="I47" s="412"/>
      <c r="J47" s="412"/>
      <c r="K47" s="412"/>
      <c r="L47" s="413"/>
    </row>
    <row r="48" spans="1:12"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SUM(Assets!K13)</f>
        <v>4</v>
      </c>
      <c r="D49" s="407"/>
      <c r="E49" s="406">
        <f>SUM((L16+L22+L28)/3)</f>
        <v>0</v>
      </c>
      <c r="F49" s="407"/>
      <c r="G49" s="406">
        <f>SUM((((L35*3)+L41)/4))</f>
        <v>3.375</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Shuttle Bus Service</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387"/>
    </row>
    <row r="60" spans="1:12" ht="15" customHeight="1" x14ac:dyDescent="0.3">
      <c r="A60" s="390" t="s">
        <v>126</v>
      </c>
      <c r="B60" s="391"/>
      <c r="C60" s="391"/>
      <c r="D60" s="391"/>
      <c r="E60" s="391"/>
      <c r="F60" s="391"/>
      <c r="G60" s="391"/>
      <c r="H60" s="391"/>
      <c r="I60" s="391"/>
      <c r="J60" s="392" t="s">
        <v>128</v>
      </c>
      <c r="K60" s="393"/>
      <c r="L60" s="388"/>
    </row>
    <row r="61" spans="1:12" ht="15" customHeight="1" x14ac:dyDescent="0.3">
      <c r="A61" s="390" t="s">
        <v>127</v>
      </c>
      <c r="B61" s="391"/>
      <c r="C61" s="391"/>
      <c r="D61" s="391"/>
      <c r="E61" s="391"/>
      <c r="F61" s="391"/>
      <c r="G61" s="391"/>
      <c r="H61" s="391"/>
      <c r="I61" s="391"/>
      <c r="J61" s="392" t="s">
        <v>131</v>
      </c>
      <c r="K61" s="393"/>
      <c r="L61" s="388"/>
    </row>
    <row r="62" spans="1:12" ht="15" customHeight="1" x14ac:dyDescent="0.3">
      <c r="A62" s="390" t="s">
        <v>125</v>
      </c>
      <c r="B62" s="391"/>
      <c r="C62" s="391"/>
      <c r="D62" s="391"/>
      <c r="E62" s="391"/>
      <c r="F62" s="391"/>
      <c r="G62" s="391"/>
      <c r="H62" s="391"/>
      <c r="I62" s="391"/>
      <c r="J62" s="392" t="s">
        <v>129</v>
      </c>
      <c r="K62" s="393"/>
      <c r="L62" s="388"/>
    </row>
    <row r="63" spans="1:12" ht="15.75" customHeight="1" thickBot="1" x14ac:dyDescent="0.35">
      <c r="A63" s="394" t="s">
        <v>173</v>
      </c>
      <c r="B63" s="395"/>
      <c r="C63" s="395"/>
      <c r="D63" s="395"/>
      <c r="E63" s="395"/>
      <c r="F63" s="395"/>
      <c r="G63" s="395"/>
      <c r="H63" s="395"/>
      <c r="I63" s="395"/>
      <c r="J63" s="396" t="s">
        <v>130</v>
      </c>
      <c r="K63" s="397"/>
      <c r="L63" s="389"/>
    </row>
    <row r="64" spans="1:12" ht="21.6" thickBot="1" x14ac:dyDescent="0.35">
      <c r="A64" s="16">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387"/>
    </row>
    <row r="66" spans="1:12" ht="15" customHeight="1" x14ac:dyDescent="0.3">
      <c r="A66" s="390" t="s">
        <v>134</v>
      </c>
      <c r="B66" s="391"/>
      <c r="C66" s="391"/>
      <c r="D66" s="391"/>
      <c r="E66" s="391"/>
      <c r="F66" s="391"/>
      <c r="G66" s="391"/>
      <c r="H66" s="391"/>
      <c r="I66" s="391"/>
      <c r="J66" s="392" t="s">
        <v>128</v>
      </c>
      <c r="K66" s="392"/>
      <c r="L66" s="388"/>
    </row>
    <row r="67" spans="1:12" ht="15" customHeight="1" x14ac:dyDescent="0.3">
      <c r="A67" s="390" t="s">
        <v>135</v>
      </c>
      <c r="B67" s="391"/>
      <c r="C67" s="391"/>
      <c r="D67" s="391"/>
      <c r="E67" s="391"/>
      <c r="F67" s="391"/>
      <c r="G67" s="391"/>
      <c r="H67" s="391"/>
      <c r="I67" s="391"/>
      <c r="J67" s="392" t="s">
        <v>131</v>
      </c>
      <c r="K67" s="392"/>
      <c r="L67" s="388"/>
    </row>
    <row r="68" spans="1:12" ht="15" customHeight="1" x14ac:dyDescent="0.3">
      <c r="A68" s="390" t="s">
        <v>174</v>
      </c>
      <c r="B68" s="391"/>
      <c r="C68" s="391"/>
      <c r="D68" s="391"/>
      <c r="E68" s="391"/>
      <c r="F68" s="391"/>
      <c r="G68" s="391"/>
      <c r="H68" s="391"/>
      <c r="I68" s="391"/>
      <c r="J68" s="392" t="s">
        <v>129</v>
      </c>
      <c r="K68" s="392"/>
      <c r="L68" s="388"/>
    </row>
    <row r="69" spans="1:12" ht="15.75" customHeight="1" thickBot="1" x14ac:dyDescent="0.35">
      <c r="A69" s="394" t="s">
        <v>166</v>
      </c>
      <c r="B69" s="395"/>
      <c r="C69" s="395"/>
      <c r="D69" s="395"/>
      <c r="E69" s="395"/>
      <c r="F69" s="395"/>
      <c r="G69" s="395"/>
      <c r="H69" s="395"/>
      <c r="I69" s="395"/>
      <c r="J69" s="396" t="s">
        <v>130</v>
      </c>
      <c r="K69" s="396"/>
      <c r="L69" s="389"/>
    </row>
    <row r="70" spans="1:12" ht="21.6" thickBot="1" x14ac:dyDescent="0.35">
      <c r="A70" s="16">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387"/>
    </row>
    <row r="72" spans="1:12" ht="15" customHeight="1" x14ac:dyDescent="0.3">
      <c r="A72" s="390" t="s">
        <v>134</v>
      </c>
      <c r="B72" s="391"/>
      <c r="C72" s="391"/>
      <c r="D72" s="391"/>
      <c r="E72" s="391"/>
      <c r="F72" s="391"/>
      <c r="G72" s="391"/>
      <c r="H72" s="391"/>
      <c r="I72" s="391"/>
      <c r="J72" s="392" t="s">
        <v>128</v>
      </c>
      <c r="K72" s="392"/>
      <c r="L72" s="388"/>
    </row>
    <row r="73" spans="1:12" ht="15" customHeight="1" x14ac:dyDescent="0.3">
      <c r="A73" s="390" t="s">
        <v>135</v>
      </c>
      <c r="B73" s="391"/>
      <c r="C73" s="391"/>
      <c r="D73" s="391"/>
      <c r="E73" s="391"/>
      <c r="F73" s="391"/>
      <c r="G73" s="391"/>
      <c r="H73" s="391"/>
      <c r="I73" s="391"/>
      <c r="J73" s="392" t="s">
        <v>131</v>
      </c>
      <c r="K73" s="392"/>
      <c r="L73" s="388"/>
    </row>
    <row r="74" spans="1:12" ht="15" customHeight="1" x14ac:dyDescent="0.3">
      <c r="A74" s="390" t="s">
        <v>174</v>
      </c>
      <c r="B74" s="391"/>
      <c r="C74" s="391"/>
      <c r="D74" s="391"/>
      <c r="E74" s="391"/>
      <c r="F74" s="391"/>
      <c r="G74" s="391"/>
      <c r="H74" s="391"/>
      <c r="I74" s="391"/>
      <c r="J74" s="392" t="s">
        <v>129</v>
      </c>
      <c r="K74" s="392"/>
      <c r="L74" s="388"/>
    </row>
    <row r="75" spans="1:12" ht="15.75" customHeight="1" thickBot="1" x14ac:dyDescent="0.35">
      <c r="A75" s="394" t="s">
        <v>166</v>
      </c>
      <c r="B75" s="395"/>
      <c r="C75" s="395"/>
      <c r="D75" s="395"/>
      <c r="E75" s="395"/>
      <c r="F75" s="395"/>
      <c r="G75" s="395"/>
      <c r="H75" s="395"/>
      <c r="I75" s="395"/>
      <c r="J75" s="396" t="s">
        <v>130</v>
      </c>
      <c r="K75" s="396"/>
      <c r="L75" s="389"/>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03">
        <v>3</v>
      </c>
    </row>
    <row r="79" spans="1:12" ht="15" customHeight="1" x14ac:dyDescent="0.3">
      <c r="A79" s="390" t="s">
        <v>138</v>
      </c>
      <c r="B79" s="391"/>
      <c r="C79" s="391"/>
      <c r="D79" s="391"/>
      <c r="E79" s="391"/>
      <c r="F79" s="391"/>
      <c r="G79" s="391"/>
      <c r="H79" s="391"/>
      <c r="I79" s="391"/>
      <c r="J79" s="392" t="s">
        <v>128</v>
      </c>
      <c r="K79" s="392"/>
      <c r="L79" s="404"/>
    </row>
    <row r="80" spans="1:12" ht="15" customHeight="1" x14ac:dyDescent="0.3">
      <c r="A80" s="390" t="s">
        <v>139</v>
      </c>
      <c r="B80" s="391"/>
      <c r="C80" s="391"/>
      <c r="D80" s="391"/>
      <c r="E80" s="391"/>
      <c r="F80" s="391"/>
      <c r="G80" s="391"/>
      <c r="H80" s="391"/>
      <c r="I80" s="391"/>
      <c r="J80" s="392" t="s">
        <v>131</v>
      </c>
      <c r="K80" s="392"/>
      <c r="L80" s="404"/>
    </row>
    <row r="81" spans="1:12" ht="15" customHeight="1" x14ac:dyDescent="0.3">
      <c r="A81" s="390" t="s">
        <v>140</v>
      </c>
      <c r="B81" s="391"/>
      <c r="C81" s="391"/>
      <c r="D81" s="391"/>
      <c r="E81" s="391"/>
      <c r="F81" s="391"/>
      <c r="G81" s="391"/>
      <c r="H81" s="391"/>
      <c r="I81" s="391"/>
      <c r="J81" s="392" t="s">
        <v>129</v>
      </c>
      <c r="K81" s="392"/>
      <c r="L81" s="404"/>
    </row>
    <row r="82" spans="1:12" ht="15.75" customHeight="1" thickBot="1" x14ac:dyDescent="0.35">
      <c r="A82" s="394" t="s">
        <v>141</v>
      </c>
      <c r="B82" s="395"/>
      <c r="C82" s="395"/>
      <c r="D82" s="395"/>
      <c r="E82" s="395"/>
      <c r="F82" s="395"/>
      <c r="G82" s="395"/>
      <c r="H82" s="395"/>
      <c r="I82" s="395"/>
      <c r="J82" s="396" t="s">
        <v>130</v>
      </c>
      <c r="K82" s="396"/>
      <c r="L82" s="405"/>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03">
        <v>4.5</v>
      </c>
    </row>
    <row r="85" spans="1:12" ht="15" customHeight="1" x14ac:dyDescent="0.3">
      <c r="A85" s="390" t="s">
        <v>145</v>
      </c>
      <c r="B85" s="391"/>
      <c r="C85" s="391"/>
      <c r="D85" s="391"/>
      <c r="E85" s="391"/>
      <c r="F85" s="391"/>
      <c r="G85" s="391"/>
      <c r="H85" s="391"/>
      <c r="I85" s="391"/>
      <c r="J85" s="392" t="s">
        <v>128</v>
      </c>
      <c r="K85" s="392"/>
      <c r="L85" s="404"/>
    </row>
    <row r="86" spans="1:12" ht="15" customHeight="1" x14ac:dyDescent="0.3">
      <c r="A86" s="390" t="s">
        <v>146</v>
      </c>
      <c r="B86" s="391"/>
      <c r="C86" s="391"/>
      <c r="D86" s="391"/>
      <c r="E86" s="391"/>
      <c r="F86" s="391"/>
      <c r="G86" s="391"/>
      <c r="H86" s="391"/>
      <c r="I86" s="391"/>
      <c r="J86" s="392" t="s">
        <v>131</v>
      </c>
      <c r="K86" s="392"/>
      <c r="L86" s="404"/>
    </row>
    <row r="87" spans="1:12" ht="15" customHeight="1" x14ac:dyDescent="0.3">
      <c r="A87" s="390" t="s">
        <v>147</v>
      </c>
      <c r="B87" s="391"/>
      <c r="C87" s="391"/>
      <c r="D87" s="391"/>
      <c r="E87" s="391"/>
      <c r="F87" s="391"/>
      <c r="G87" s="391"/>
      <c r="H87" s="391"/>
      <c r="I87" s="391"/>
      <c r="J87" s="392" t="s">
        <v>129</v>
      </c>
      <c r="K87" s="392"/>
      <c r="L87" s="404"/>
    </row>
    <row r="88" spans="1:12" ht="15.75" customHeight="1" thickBot="1" x14ac:dyDescent="0.35">
      <c r="A88" s="394" t="s">
        <v>148</v>
      </c>
      <c r="B88" s="395"/>
      <c r="C88" s="395"/>
      <c r="D88" s="395"/>
      <c r="E88" s="395"/>
      <c r="F88" s="395"/>
      <c r="G88" s="395"/>
      <c r="H88" s="395"/>
      <c r="I88" s="395"/>
      <c r="J88" s="396" t="s">
        <v>130</v>
      </c>
      <c r="K88" s="396"/>
      <c r="L88" s="405"/>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4</v>
      </c>
      <c r="D92" s="407"/>
      <c r="E92" s="406">
        <f>SUM((L59+L65+L71)/3)</f>
        <v>0</v>
      </c>
      <c r="F92" s="407"/>
      <c r="G92" s="406">
        <f>SUM((((L78*3)+L84)/4))</f>
        <v>3.375</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Shuttle Bus Service</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387"/>
    </row>
    <row r="103" spans="1:12" ht="15" customHeight="1" x14ac:dyDescent="0.3">
      <c r="A103" s="390" t="s">
        <v>126</v>
      </c>
      <c r="B103" s="391"/>
      <c r="C103" s="391"/>
      <c r="D103" s="391"/>
      <c r="E103" s="391"/>
      <c r="F103" s="391"/>
      <c r="G103" s="391"/>
      <c r="H103" s="391"/>
      <c r="I103" s="391"/>
      <c r="J103" s="392" t="s">
        <v>128</v>
      </c>
      <c r="K103" s="393"/>
      <c r="L103" s="388"/>
    </row>
    <row r="104" spans="1:12" ht="15" customHeight="1" x14ac:dyDescent="0.3">
      <c r="A104" s="390" t="s">
        <v>127</v>
      </c>
      <c r="B104" s="391"/>
      <c r="C104" s="391"/>
      <c r="D104" s="391"/>
      <c r="E104" s="391"/>
      <c r="F104" s="391"/>
      <c r="G104" s="391"/>
      <c r="H104" s="391"/>
      <c r="I104" s="391"/>
      <c r="J104" s="392" t="s">
        <v>131</v>
      </c>
      <c r="K104" s="393"/>
      <c r="L104" s="388"/>
    </row>
    <row r="105" spans="1:12" ht="15" customHeight="1" x14ac:dyDescent="0.3">
      <c r="A105" s="390" t="s">
        <v>125</v>
      </c>
      <c r="B105" s="391"/>
      <c r="C105" s="391"/>
      <c r="D105" s="391"/>
      <c r="E105" s="391"/>
      <c r="F105" s="391"/>
      <c r="G105" s="391"/>
      <c r="H105" s="391"/>
      <c r="I105" s="391"/>
      <c r="J105" s="392" t="s">
        <v>129</v>
      </c>
      <c r="K105" s="393"/>
      <c r="L105" s="388"/>
    </row>
    <row r="106" spans="1:12" ht="15.75" customHeight="1" thickBot="1" x14ac:dyDescent="0.35">
      <c r="A106" s="394" t="s">
        <v>173</v>
      </c>
      <c r="B106" s="395"/>
      <c r="C106" s="395"/>
      <c r="D106" s="395"/>
      <c r="E106" s="395"/>
      <c r="F106" s="395"/>
      <c r="G106" s="395"/>
      <c r="H106" s="395"/>
      <c r="I106" s="395"/>
      <c r="J106" s="396" t="s">
        <v>130</v>
      </c>
      <c r="K106" s="397"/>
      <c r="L106" s="389"/>
    </row>
    <row r="107" spans="1:12" ht="21.6" thickBot="1" x14ac:dyDescent="0.35">
      <c r="A107" s="16">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387"/>
    </row>
    <row r="109" spans="1:12" ht="15" customHeight="1" x14ac:dyDescent="0.3">
      <c r="A109" s="390" t="s">
        <v>134</v>
      </c>
      <c r="B109" s="391"/>
      <c r="C109" s="391"/>
      <c r="D109" s="391"/>
      <c r="E109" s="391"/>
      <c r="F109" s="391"/>
      <c r="G109" s="391"/>
      <c r="H109" s="391"/>
      <c r="I109" s="391"/>
      <c r="J109" s="392" t="s">
        <v>128</v>
      </c>
      <c r="K109" s="392"/>
      <c r="L109" s="388"/>
    </row>
    <row r="110" spans="1:12" ht="15" customHeight="1" x14ac:dyDescent="0.3">
      <c r="A110" s="390" t="s">
        <v>135</v>
      </c>
      <c r="B110" s="391"/>
      <c r="C110" s="391"/>
      <c r="D110" s="391"/>
      <c r="E110" s="391"/>
      <c r="F110" s="391"/>
      <c r="G110" s="391"/>
      <c r="H110" s="391"/>
      <c r="I110" s="391"/>
      <c r="J110" s="392" t="s">
        <v>131</v>
      </c>
      <c r="K110" s="392"/>
      <c r="L110" s="388"/>
    </row>
    <row r="111" spans="1:12" ht="15" customHeight="1" x14ac:dyDescent="0.3">
      <c r="A111" s="390" t="s">
        <v>174</v>
      </c>
      <c r="B111" s="391"/>
      <c r="C111" s="391"/>
      <c r="D111" s="391"/>
      <c r="E111" s="391"/>
      <c r="F111" s="391"/>
      <c r="G111" s="391"/>
      <c r="H111" s="391"/>
      <c r="I111" s="391"/>
      <c r="J111" s="392" t="s">
        <v>129</v>
      </c>
      <c r="K111" s="392"/>
      <c r="L111" s="388"/>
    </row>
    <row r="112" spans="1:12" ht="15.75" customHeight="1" thickBot="1" x14ac:dyDescent="0.35">
      <c r="A112" s="394" t="s">
        <v>166</v>
      </c>
      <c r="B112" s="395"/>
      <c r="C112" s="395"/>
      <c r="D112" s="395"/>
      <c r="E112" s="395"/>
      <c r="F112" s="395"/>
      <c r="G112" s="395"/>
      <c r="H112" s="395"/>
      <c r="I112" s="395"/>
      <c r="J112" s="396" t="s">
        <v>130</v>
      </c>
      <c r="K112" s="396"/>
      <c r="L112" s="389"/>
    </row>
    <row r="113" spans="1:12" ht="21.6" thickBot="1" x14ac:dyDescent="0.35">
      <c r="A113" s="16">
        <v>3</v>
      </c>
      <c r="B113" s="375" t="s">
        <v>185</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387"/>
    </row>
    <row r="115" spans="1:12" ht="15" customHeight="1" x14ac:dyDescent="0.3">
      <c r="A115" s="390" t="s">
        <v>134</v>
      </c>
      <c r="B115" s="391"/>
      <c r="C115" s="391"/>
      <c r="D115" s="391"/>
      <c r="E115" s="391"/>
      <c r="F115" s="391"/>
      <c r="G115" s="391"/>
      <c r="H115" s="391"/>
      <c r="I115" s="391"/>
      <c r="J115" s="392" t="s">
        <v>128</v>
      </c>
      <c r="K115" s="392"/>
      <c r="L115" s="388"/>
    </row>
    <row r="116" spans="1:12" ht="15" customHeight="1" x14ac:dyDescent="0.3">
      <c r="A116" s="390" t="s">
        <v>135</v>
      </c>
      <c r="B116" s="391"/>
      <c r="C116" s="391"/>
      <c r="D116" s="391"/>
      <c r="E116" s="391"/>
      <c r="F116" s="391"/>
      <c r="G116" s="391"/>
      <c r="H116" s="391"/>
      <c r="I116" s="391"/>
      <c r="J116" s="392" t="s">
        <v>131</v>
      </c>
      <c r="K116" s="392"/>
      <c r="L116" s="388"/>
    </row>
    <row r="117" spans="1:12" ht="15" customHeight="1" x14ac:dyDescent="0.3">
      <c r="A117" s="390" t="s">
        <v>174</v>
      </c>
      <c r="B117" s="391"/>
      <c r="C117" s="391"/>
      <c r="D117" s="391"/>
      <c r="E117" s="391"/>
      <c r="F117" s="391"/>
      <c r="G117" s="391"/>
      <c r="H117" s="391"/>
      <c r="I117" s="391"/>
      <c r="J117" s="392" t="s">
        <v>129</v>
      </c>
      <c r="K117" s="392"/>
      <c r="L117" s="388"/>
    </row>
    <row r="118" spans="1:12" ht="15.75" customHeight="1" thickBot="1" x14ac:dyDescent="0.35">
      <c r="A118" s="394" t="s">
        <v>166</v>
      </c>
      <c r="B118" s="395"/>
      <c r="C118" s="395"/>
      <c r="D118" s="395"/>
      <c r="E118" s="395"/>
      <c r="F118" s="395"/>
      <c r="G118" s="395"/>
      <c r="H118" s="395"/>
      <c r="I118" s="395"/>
      <c r="J118" s="396" t="s">
        <v>130</v>
      </c>
      <c r="K118" s="396"/>
      <c r="L118" s="389"/>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03">
        <v>2</v>
      </c>
    </row>
    <row r="122" spans="1:12" ht="15" customHeight="1" x14ac:dyDescent="0.3">
      <c r="A122" s="390" t="s">
        <v>138</v>
      </c>
      <c r="B122" s="391"/>
      <c r="C122" s="391"/>
      <c r="D122" s="391"/>
      <c r="E122" s="391"/>
      <c r="F122" s="391"/>
      <c r="G122" s="391"/>
      <c r="H122" s="391"/>
      <c r="I122" s="391"/>
      <c r="J122" s="392" t="s">
        <v>128</v>
      </c>
      <c r="K122" s="392"/>
      <c r="L122" s="404"/>
    </row>
    <row r="123" spans="1:12" ht="15" customHeight="1" x14ac:dyDescent="0.3">
      <c r="A123" s="390" t="s">
        <v>139</v>
      </c>
      <c r="B123" s="391"/>
      <c r="C123" s="391"/>
      <c r="D123" s="391"/>
      <c r="E123" s="391"/>
      <c r="F123" s="391"/>
      <c r="G123" s="391"/>
      <c r="H123" s="391"/>
      <c r="I123" s="391"/>
      <c r="J123" s="392" t="s">
        <v>131</v>
      </c>
      <c r="K123" s="392"/>
      <c r="L123" s="404"/>
    </row>
    <row r="124" spans="1:12" ht="15" customHeight="1" x14ac:dyDescent="0.3">
      <c r="A124" s="390" t="s">
        <v>140</v>
      </c>
      <c r="B124" s="391"/>
      <c r="C124" s="391"/>
      <c r="D124" s="391"/>
      <c r="E124" s="391"/>
      <c r="F124" s="391"/>
      <c r="G124" s="391"/>
      <c r="H124" s="391"/>
      <c r="I124" s="391"/>
      <c r="J124" s="392" t="s">
        <v>129</v>
      </c>
      <c r="K124" s="392"/>
      <c r="L124" s="404"/>
    </row>
    <row r="125" spans="1:12" ht="15.75" customHeight="1" thickBot="1" x14ac:dyDescent="0.35">
      <c r="A125" s="394" t="s">
        <v>141</v>
      </c>
      <c r="B125" s="395"/>
      <c r="C125" s="395"/>
      <c r="D125" s="395"/>
      <c r="E125" s="395"/>
      <c r="F125" s="395"/>
      <c r="G125" s="395"/>
      <c r="H125" s="395"/>
      <c r="I125" s="395"/>
      <c r="J125" s="396" t="s">
        <v>130</v>
      </c>
      <c r="K125" s="396"/>
      <c r="L125" s="405"/>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03">
        <v>2</v>
      </c>
    </row>
    <row r="128" spans="1:12" ht="15" customHeight="1" x14ac:dyDescent="0.3">
      <c r="A128" s="390" t="s">
        <v>145</v>
      </c>
      <c r="B128" s="391"/>
      <c r="C128" s="391"/>
      <c r="D128" s="391"/>
      <c r="E128" s="391"/>
      <c r="F128" s="391"/>
      <c r="G128" s="391"/>
      <c r="H128" s="391"/>
      <c r="I128" s="391"/>
      <c r="J128" s="392" t="s">
        <v>128</v>
      </c>
      <c r="K128" s="392"/>
      <c r="L128" s="404"/>
    </row>
    <row r="129" spans="1:12" ht="15" customHeight="1" x14ac:dyDescent="0.3">
      <c r="A129" s="390" t="s">
        <v>146</v>
      </c>
      <c r="B129" s="391"/>
      <c r="C129" s="391"/>
      <c r="D129" s="391"/>
      <c r="E129" s="391"/>
      <c r="F129" s="391"/>
      <c r="G129" s="391"/>
      <c r="H129" s="391"/>
      <c r="I129" s="391"/>
      <c r="J129" s="392" t="s">
        <v>131</v>
      </c>
      <c r="K129" s="392"/>
      <c r="L129" s="404"/>
    </row>
    <row r="130" spans="1:12" ht="15" customHeight="1" x14ac:dyDescent="0.3">
      <c r="A130" s="390" t="s">
        <v>147</v>
      </c>
      <c r="B130" s="391"/>
      <c r="C130" s="391"/>
      <c r="D130" s="391"/>
      <c r="E130" s="391"/>
      <c r="F130" s="391"/>
      <c r="G130" s="391"/>
      <c r="H130" s="391"/>
      <c r="I130" s="391"/>
      <c r="J130" s="392" t="s">
        <v>129</v>
      </c>
      <c r="K130" s="392"/>
      <c r="L130" s="404"/>
    </row>
    <row r="131" spans="1:12" ht="15.75" customHeight="1" thickBot="1" x14ac:dyDescent="0.35">
      <c r="A131" s="394" t="s">
        <v>148</v>
      </c>
      <c r="B131" s="395"/>
      <c r="C131" s="395"/>
      <c r="D131" s="395"/>
      <c r="E131" s="395"/>
      <c r="F131" s="395"/>
      <c r="G131" s="395"/>
      <c r="H131" s="395"/>
      <c r="I131" s="395"/>
      <c r="J131" s="396" t="s">
        <v>130</v>
      </c>
      <c r="K131" s="396"/>
      <c r="L131" s="405"/>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4</v>
      </c>
      <c r="D135" s="407"/>
      <c r="E135" s="406">
        <f>SUM((L102+L108+L114)/3)</f>
        <v>0</v>
      </c>
      <c r="F135" s="407"/>
      <c r="G135" s="406">
        <f>SUM((((L121*3)+L127)/4))</f>
        <v>2</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Shuttle Bus Service</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387"/>
    </row>
    <row r="146" spans="1:12" ht="15" customHeight="1" x14ac:dyDescent="0.3">
      <c r="A146" s="390" t="s">
        <v>126</v>
      </c>
      <c r="B146" s="391"/>
      <c r="C146" s="391"/>
      <c r="D146" s="391"/>
      <c r="E146" s="391"/>
      <c r="F146" s="391"/>
      <c r="G146" s="391"/>
      <c r="H146" s="391"/>
      <c r="I146" s="391"/>
      <c r="J146" s="392" t="s">
        <v>128</v>
      </c>
      <c r="K146" s="393"/>
      <c r="L146" s="388"/>
    </row>
    <row r="147" spans="1:12" ht="15" customHeight="1" x14ac:dyDescent="0.3">
      <c r="A147" s="390" t="s">
        <v>127</v>
      </c>
      <c r="B147" s="391"/>
      <c r="C147" s="391"/>
      <c r="D147" s="391"/>
      <c r="E147" s="391"/>
      <c r="F147" s="391"/>
      <c r="G147" s="391"/>
      <c r="H147" s="391"/>
      <c r="I147" s="391"/>
      <c r="J147" s="392" t="s">
        <v>131</v>
      </c>
      <c r="K147" s="393"/>
      <c r="L147" s="388"/>
    </row>
    <row r="148" spans="1:12" ht="15" customHeight="1" x14ac:dyDescent="0.3">
      <c r="A148" s="390" t="s">
        <v>125</v>
      </c>
      <c r="B148" s="391"/>
      <c r="C148" s="391"/>
      <c r="D148" s="391"/>
      <c r="E148" s="391"/>
      <c r="F148" s="391"/>
      <c r="G148" s="391"/>
      <c r="H148" s="391"/>
      <c r="I148" s="391"/>
      <c r="J148" s="392" t="s">
        <v>129</v>
      </c>
      <c r="K148" s="393"/>
      <c r="L148" s="388"/>
    </row>
    <row r="149" spans="1:12" ht="15.75" customHeight="1" thickBot="1" x14ac:dyDescent="0.35">
      <c r="A149" s="394" t="s">
        <v>173</v>
      </c>
      <c r="B149" s="395"/>
      <c r="C149" s="395"/>
      <c r="D149" s="395"/>
      <c r="E149" s="395"/>
      <c r="F149" s="395"/>
      <c r="G149" s="395"/>
      <c r="H149" s="395"/>
      <c r="I149" s="395"/>
      <c r="J149" s="396" t="s">
        <v>130</v>
      </c>
      <c r="K149" s="397"/>
      <c r="L149" s="389"/>
    </row>
    <row r="150" spans="1:12" ht="21.6" thickBot="1" x14ac:dyDescent="0.35">
      <c r="A150" s="16">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387"/>
    </row>
    <row r="152" spans="1:12" ht="15" customHeight="1" x14ac:dyDescent="0.3">
      <c r="A152" s="390" t="s">
        <v>134</v>
      </c>
      <c r="B152" s="391"/>
      <c r="C152" s="391"/>
      <c r="D152" s="391"/>
      <c r="E152" s="391"/>
      <c r="F152" s="391"/>
      <c r="G152" s="391"/>
      <c r="H152" s="391"/>
      <c r="I152" s="391"/>
      <c r="J152" s="392" t="s">
        <v>128</v>
      </c>
      <c r="K152" s="392"/>
      <c r="L152" s="388"/>
    </row>
    <row r="153" spans="1:12" ht="15" customHeight="1" x14ac:dyDescent="0.3">
      <c r="A153" s="390" t="s">
        <v>135</v>
      </c>
      <c r="B153" s="391"/>
      <c r="C153" s="391"/>
      <c r="D153" s="391"/>
      <c r="E153" s="391"/>
      <c r="F153" s="391"/>
      <c r="G153" s="391"/>
      <c r="H153" s="391"/>
      <c r="I153" s="391"/>
      <c r="J153" s="392" t="s">
        <v>131</v>
      </c>
      <c r="K153" s="392"/>
      <c r="L153" s="388"/>
    </row>
    <row r="154" spans="1:12" ht="15" customHeight="1" x14ac:dyDescent="0.3">
      <c r="A154" s="390" t="s">
        <v>174</v>
      </c>
      <c r="B154" s="391"/>
      <c r="C154" s="391"/>
      <c r="D154" s="391"/>
      <c r="E154" s="391"/>
      <c r="F154" s="391"/>
      <c r="G154" s="391"/>
      <c r="H154" s="391"/>
      <c r="I154" s="391"/>
      <c r="J154" s="392" t="s">
        <v>129</v>
      </c>
      <c r="K154" s="392"/>
      <c r="L154" s="388"/>
    </row>
    <row r="155" spans="1:12" ht="15.75" customHeight="1" thickBot="1" x14ac:dyDescent="0.35">
      <c r="A155" s="394" t="s">
        <v>166</v>
      </c>
      <c r="B155" s="395"/>
      <c r="C155" s="395"/>
      <c r="D155" s="395"/>
      <c r="E155" s="395"/>
      <c r="F155" s="395"/>
      <c r="G155" s="395"/>
      <c r="H155" s="395"/>
      <c r="I155" s="395"/>
      <c r="J155" s="396" t="s">
        <v>130</v>
      </c>
      <c r="K155" s="396"/>
      <c r="L155" s="389"/>
    </row>
    <row r="156" spans="1:12" ht="21.6" thickBot="1" x14ac:dyDescent="0.35">
      <c r="A156" s="16">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387"/>
    </row>
    <row r="158" spans="1:12" ht="15" customHeight="1" x14ac:dyDescent="0.3">
      <c r="A158" s="390" t="s">
        <v>134</v>
      </c>
      <c r="B158" s="391"/>
      <c r="C158" s="391"/>
      <c r="D158" s="391"/>
      <c r="E158" s="391"/>
      <c r="F158" s="391"/>
      <c r="G158" s="391"/>
      <c r="H158" s="391"/>
      <c r="I158" s="391"/>
      <c r="J158" s="392" t="s">
        <v>128</v>
      </c>
      <c r="K158" s="392"/>
      <c r="L158" s="388"/>
    </row>
    <row r="159" spans="1:12" ht="15" customHeight="1" x14ac:dyDescent="0.3">
      <c r="A159" s="390" t="s">
        <v>135</v>
      </c>
      <c r="B159" s="391"/>
      <c r="C159" s="391"/>
      <c r="D159" s="391"/>
      <c r="E159" s="391"/>
      <c r="F159" s="391"/>
      <c r="G159" s="391"/>
      <c r="H159" s="391"/>
      <c r="I159" s="391"/>
      <c r="J159" s="392" t="s">
        <v>131</v>
      </c>
      <c r="K159" s="392"/>
      <c r="L159" s="388"/>
    </row>
    <row r="160" spans="1:12" ht="15" customHeight="1" x14ac:dyDescent="0.3">
      <c r="A160" s="390" t="s">
        <v>174</v>
      </c>
      <c r="B160" s="391"/>
      <c r="C160" s="391"/>
      <c r="D160" s="391"/>
      <c r="E160" s="391"/>
      <c r="F160" s="391"/>
      <c r="G160" s="391"/>
      <c r="H160" s="391"/>
      <c r="I160" s="391"/>
      <c r="J160" s="392" t="s">
        <v>129</v>
      </c>
      <c r="K160" s="392"/>
      <c r="L160" s="388"/>
    </row>
    <row r="161" spans="1:12" ht="15.75" customHeight="1" thickBot="1" x14ac:dyDescent="0.35">
      <c r="A161" s="394" t="s">
        <v>166</v>
      </c>
      <c r="B161" s="395"/>
      <c r="C161" s="395"/>
      <c r="D161" s="395"/>
      <c r="E161" s="395"/>
      <c r="F161" s="395"/>
      <c r="G161" s="395"/>
      <c r="H161" s="395"/>
      <c r="I161" s="395"/>
      <c r="J161" s="396" t="s">
        <v>130</v>
      </c>
      <c r="K161" s="396"/>
      <c r="L161" s="389"/>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03">
        <v>1</v>
      </c>
    </row>
    <row r="165" spans="1:12" ht="15" customHeight="1" x14ac:dyDescent="0.3">
      <c r="A165" s="390" t="s">
        <v>138</v>
      </c>
      <c r="B165" s="391"/>
      <c r="C165" s="391"/>
      <c r="D165" s="391"/>
      <c r="E165" s="391"/>
      <c r="F165" s="391"/>
      <c r="G165" s="391"/>
      <c r="H165" s="391"/>
      <c r="I165" s="391"/>
      <c r="J165" s="392" t="s">
        <v>128</v>
      </c>
      <c r="K165" s="392"/>
      <c r="L165" s="404"/>
    </row>
    <row r="166" spans="1:12" ht="15" customHeight="1" x14ac:dyDescent="0.3">
      <c r="A166" s="390" t="s">
        <v>139</v>
      </c>
      <c r="B166" s="391"/>
      <c r="C166" s="391"/>
      <c r="D166" s="391"/>
      <c r="E166" s="391"/>
      <c r="F166" s="391"/>
      <c r="G166" s="391"/>
      <c r="H166" s="391"/>
      <c r="I166" s="391"/>
      <c r="J166" s="392" t="s">
        <v>131</v>
      </c>
      <c r="K166" s="392"/>
      <c r="L166" s="404"/>
    </row>
    <row r="167" spans="1:12" ht="15" customHeight="1" x14ac:dyDescent="0.3">
      <c r="A167" s="390" t="s">
        <v>140</v>
      </c>
      <c r="B167" s="391"/>
      <c r="C167" s="391"/>
      <c r="D167" s="391"/>
      <c r="E167" s="391"/>
      <c r="F167" s="391"/>
      <c r="G167" s="391"/>
      <c r="H167" s="391"/>
      <c r="I167" s="391"/>
      <c r="J167" s="392" t="s">
        <v>129</v>
      </c>
      <c r="K167" s="392"/>
      <c r="L167" s="404"/>
    </row>
    <row r="168" spans="1:12" ht="15.75" customHeight="1" thickBot="1" x14ac:dyDescent="0.35">
      <c r="A168" s="394" t="s">
        <v>141</v>
      </c>
      <c r="B168" s="395"/>
      <c r="C168" s="395"/>
      <c r="D168" s="395"/>
      <c r="E168" s="395"/>
      <c r="F168" s="395"/>
      <c r="G168" s="395"/>
      <c r="H168" s="395"/>
      <c r="I168" s="395"/>
      <c r="J168" s="396" t="s">
        <v>130</v>
      </c>
      <c r="K168" s="396"/>
      <c r="L168" s="405"/>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03">
        <v>4</v>
      </c>
    </row>
    <row r="171" spans="1:12" ht="15" customHeight="1" x14ac:dyDescent="0.3">
      <c r="A171" s="390" t="s">
        <v>145</v>
      </c>
      <c r="B171" s="391"/>
      <c r="C171" s="391"/>
      <c r="D171" s="391"/>
      <c r="E171" s="391"/>
      <c r="F171" s="391"/>
      <c r="G171" s="391"/>
      <c r="H171" s="391"/>
      <c r="I171" s="391"/>
      <c r="J171" s="392" t="s">
        <v>128</v>
      </c>
      <c r="K171" s="392"/>
      <c r="L171" s="404"/>
    </row>
    <row r="172" spans="1:12" ht="15" customHeight="1" x14ac:dyDescent="0.3">
      <c r="A172" s="390" t="s">
        <v>146</v>
      </c>
      <c r="B172" s="391"/>
      <c r="C172" s="391"/>
      <c r="D172" s="391"/>
      <c r="E172" s="391"/>
      <c r="F172" s="391"/>
      <c r="G172" s="391"/>
      <c r="H172" s="391"/>
      <c r="I172" s="391"/>
      <c r="J172" s="392" t="s">
        <v>131</v>
      </c>
      <c r="K172" s="392"/>
      <c r="L172" s="404"/>
    </row>
    <row r="173" spans="1:12" ht="15" customHeight="1" x14ac:dyDescent="0.3">
      <c r="A173" s="390" t="s">
        <v>147</v>
      </c>
      <c r="B173" s="391"/>
      <c r="C173" s="391"/>
      <c r="D173" s="391"/>
      <c r="E173" s="391"/>
      <c r="F173" s="391"/>
      <c r="G173" s="391"/>
      <c r="H173" s="391"/>
      <c r="I173" s="391"/>
      <c r="J173" s="392" t="s">
        <v>129</v>
      </c>
      <c r="K173" s="392"/>
      <c r="L173" s="404"/>
    </row>
    <row r="174" spans="1:12" ht="15.75" customHeight="1" thickBot="1" x14ac:dyDescent="0.35">
      <c r="A174" s="394" t="s">
        <v>148</v>
      </c>
      <c r="B174" s="395"/>
      <c r="C174" s="395"/>
      <c r="D174" s="395"/>
      <c r="E174" s="395"/>
      <c r="F174" s="395"/>
      <c r="G174" s="395"/>
      <c r="H174" s="395"/>
      <c r="I174" s="395"/>
      <c r="J174" s="396" t="s">
        <v>130</v>
      </c>
      <c r="K174" s="396"/>
      <c r="L174" s="405"/>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4</v>
      </c>
      <c r="D178" s="407"/>
      <c r="E178" s="406">
        <f>SUM((L145+L151+L157)/3)</f>
        <v>0</v>
      </c>
      <c r="F178" s="407"/>
      <c r="G178" s="406">
        <f>SUM((((L164*3)+L170)/4))</f>
        <v>1.75</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Shuttle Bus Service</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387"/>
    </row>
    <row r="189" spans="1:12" ht="15" customHeight="1" x14ac:dyDescent="0.3">
      <c r="A189" s="390" t="s">
        <v>126</v>
      </c>
      <c r="B189" s="391"/>
      <c r="C189" s="391"/>
      <c r="D189" s="391"/>
      <c r="E189" s="391"/>
      <c r="F189" s="391"/>
      <c r="G189" s="391"/>
      <c r="H189" s="391"/>
      <c r="I189" s="391"/>
      <c r="J189" s="392" t="s">
        <v>128</v>
      </c>
      <c r="K189" s="393"/>
      <c r="L189" s="388"/>
    </row>
    <row r="190" spans="1:12" ht="15" customHeight="1" x14ac:dyDescent="0.3">
      <c r="A190" s="390" t="s">
        <v>127</v>
      </c>
      <c r="B190" s="391"/>
      <c r="C190" s="391"/>
      <c r="D190" s="391"/>
      <c r="E190" s="391"/>
      <c r="F190" s="391"/>
      <c r="G190" s="391"/>
      <c r="H190" s="391"/>
      <c r="I190" s="391"/>
      <c r="J190" s="392" t="s">
        <v>131</v>
      </c>
      <c r="K190" s="393"/>
      <c r="L190" s="388"/>
    </row>
    <row r="191" spans="1:12" ht="15" customHeight="1" x14ac:dyDescent="0.3">
      <c r="A191" s="390" t="s">
        <v>125</v>
      </c>
      <c r="B191" s="391"/>
      <c r="C191" s="391"/>
      <c r="D191" s="391"/>
      <c r="E191" s="391"/>
      <c r="F191" s="391"/>
      <c r="G191" s="391"/>
      <c r="H191" s="391"/>
      <c r="I191" s="391"/>
      <c r="J191" s="392" t="s">
        <v>129</v>
      </c>
      <c r="K191" s="393"/>
      <c r="L191" s="388"/>
    </row>
    <row r="192" spans="1:12" ht="15.75" customHeight="1" thickBot="1" x14ac:dyDescent="0.35">
      <c r="A192" s="394" t="s">
        <v>173</v>
      </c>
      <c r="B192" s="395"/>
      <c r="C192" s="395"/>
      <c r="D192" s="395"/>
      <c r="E192" s="395"/>
      <c r="F192" s="395"/>
      <c r="G192" s="395"/>
      <c r="H192" s="395"/>
      <c r="I192" s="395"/>
      <c r="J192" s="396" t="s">
        <v>130</v>
      </c>
      <c r="K192" s="397"/>
      <c r="L192" s="389"/>
    </row>
    <row r="193" spans="1:12" ht="21.6" thickBot="1" x14ac:dyDescent="0.35">
      <c r="A193" s="16">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387"/>
    </row>
    <row r="195" spans="1:12" ht="15" customHeight="1" x14ac:dyDescent="0.3">
      <c r="A195" s="390" t="s">
        <v>134</v>
      </c>
      <c r="B195" s="391"/>
      <c r="C195" s="391"/>
      <c r="D195" s="391"/>
      <c r="E195" s="391"/>
      <c r="F195" s="391"/>
      <c r="G195" s="391"/>
      <c r="H195" s="391"/>
      <c r="I195" s="391"/>
      <c r="J195" s="392" t="s">
        <v>128</v>
      </c>
      <c r="K195" s="392"/>
      <c r="L195" s="388"/>
    </row>
    <row r="196" spans="1:12" ht="15" customHeight="1" x14ac:dyDescent="0.3">
      <c r="A196" s="390" t="s">
        <v>135</v>
      </c>
      <c r="B196" s="391"/>
      <c r="C196" s="391"/>
      <c r="D196" s="391"/>
      <c r="E196" s="391"/>
      <c r="F196" s="391"/>
      <c r="G196" s="391"/>
      <c r="H196" s="391"/>
      <c r="I196" s="391"/>
      <c r="J196" s="392" t="s">
        <v>131</v>
      </c>
      <c r="K196" s="392"/>
      <c r="L196" s="388"/>
    </row>
    <row r="197" spans="1:12" ht="15" customHeight="1" x14ac:dyDescent="0.3">
      <c r="A197" s="390" t="s">
        <v>174</v>
      </c>
      <c r="B197" s="391"/>
      <c r="C197" s="391"/>
      <c r="D197" s="391"/>
      <c r="E197" s="391"/>
      <c r="F197" s="391"/>
      <c r="G197" s="391"/>
      <c r="H197" s="391"/>
      <c r="I197" s="391"/>
      <c r="J197" s="392" t="s">
        <v>129</v>
      </c>
      <c r="K197" s="392"/>
      <c r="L197" s="388"/>
    </row>
    <row r="198" spans="1:12" ht="15.75" customHeight="1" thickBot="1" x14ac:dyDescent="0.35">
      <c r="A198" s="394" t="s">
        <v>166</v>
      </c>
      <c r="B198" s="395"/>
      <c r="C198" s="395"/>
      <c r="D198" s="395"/>
      <c r="E198" s="395"/>
      <c r="F198" s="395"/>
      <c r="G198" s="395"/>
      <c r="H198" s="395"/>
      <c r="I198" s="395"/>
      <c r="J198" s="396" t="s">
        <v>130</v>
      </c>
      <c r="K198" s="396"/>
      <c r="L198" s="389"/>
    </row>
    <row r="199" spans="1:12" ht="21.6" thickBot="1" x14ac:dyDescent="0.35">
      <c r="A199" s="16">
        <v>3</v>
      </c>
      <c r="B199" s="375" t="s">
        <v>185</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387"/>
    </row>
    <row r="201" spans="1:12" ht="15" customHeight="1" x14ac:dyDescent="0.3">
      <c r="A201" s="390" t="s">
        <v>134</v>
      </c>
      <c r="B201" s="391"/>
      <c r="C201" s="391"/>
      <c r="D201" s="391"/>
      <c r="E201" s="391"/>
      <c r="F201" s="391"/>
      <c r="G201" s="391"/>
      <c r="H201" s="391"/>
      <c r="I201" s="391"/>
      <c r="J201" s="392" t="s">
        <v>128</v>
      </c>
      <c r="K201" s="392"/>
      <c r="L201" s="388"/>
    </row>
    <row r="202" spans="1:12" ht="15" customHeight="1" x14ac:dyDescent="0.3">
      <c r="A202" s="390" t="s">
        <v>135</v>
      </c>
      <c r="B202" s="391"/>
      <c r="C202" s="391"/>
      <c r="D202" s="391"/>
      <c r="E202" s="391"/>
      <c r="F202" s="391"/>
      <c r="G202" s="391"/>
      <c r="H202" s="391"/>
      <c r="I202" s="391"/>
      <c r="J202" s="392" t="s">
        <v>131</v>
      </c>
      <c r="K202" s="392"/>
      <c r="L202" s="388"/>
    </row>
    <row r="203" spans="1:12" ht="15" customHeight="1" x14ac:dyDescent="0.3">
      <c r="A203" s="390" t="s">
        <v>174</v>
      </c>
      <c r="B203" s="391"/>
      <c r="C203" s="391"/>
      <c r="D203" s="391"/>
      <c r="E203" s="391"/>
      <c r="F203" s="391"/>
      <c r="G203" s="391"/>
      <c r="H203" s="391"/>
      <c r="I203" s="391"/>
      <c r="J203" s="392" t="s">
        <v>129</v>
      </c>
      <c r="K203" s="392"/>
      <c r="L203" s="388"/>
    </row>
    <row r="204" spans="1:12" ht="15.75" customHeight="1" thickBot="1" x14ac:dyDescent="0.35">
      <c r="A204" s="394" t="s">
        <v>166</v>
      </c>
      <c r="B204" s="395"/>
      <c r="C204" s="395"/>
      <c r="D204" s="395"/>
      <c r="E204" s="395"/>
      <c r="F204" s="395"/>
      <c r="G204" s="395"/>
      <c r="H204" s="395"/>
      <c r="I204" s="395"/>
      <c r="J204" s="396" t="s">
        <v>130</v>
      </c>
      <c r="K204" s="396"/>
      <c r="L204" s="389"/>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03">
        <v>0.5</v>
      </c>
    </row>
    <row r="208" spans="1:12" ht="15" customHeight="1" x14ac:dyDescent="0.3">
      <c r="A208" s="390" t="s">
        <v>138</v>
      </c>
      <c r="B208" s="391"/>
      <c r="C208" s="391"/>
      <c r="D208" s="391"/>
      <c r="E208" s="391"/>
      <c r="F208" s="391"/>
      <c r="G208" s="391"/>
      <c r="H208" s="391"/>
      <c r="I208" s="391"/>
      <c r="J208" s="392" t="s">
        <v>128</v>
      </c>
      <c r="K208" s="392"/>
      <c r="L208" s="404"/>
    </row>
    <row r="209" spans="1:12" ht="15" customHeight="1" x14ac:dyDescent="0.3">
      <c r="A209" s="390" t="s">
        <v>139</v>
      </c>
      <c r="B209" s="391"/>
      <c r="C209" s="391"/>
      <c r="D209" s="391"/>
      <c r="E209" s="391"/>
      <c r="F209" s="391"/>
      <c r="G209" s="391"/>
      <c r="H209" s="391"/>
      <c r="I209" s="391"/>
      <c r="J209" s="392" t="s">
        <v>131</v>
      </c>
      <c r="K209" s="392"/>
      <c r="L209" s="404"/>
    </row>
    <row r="210" spans="1:12" ht="15" customHeight="1" x14ac:dyDescent="0.3">
      <c r="A210" s="390" t="s">
        <v>140</v>
      </c>
      <c r="B210" s="391"/>
      <c r="C210" s="391"/>
      <c r="D210" s="391"/>
      <c r="E210" s="391"/>
      <c r="F210" s="391"/>
      <c r="G210" s="391"/>
      <c r="H210" s="391"/>
      <c r="I210" s="391"/>
      <c r="J210" s="392" t="s">
        <v>129</v>
      </c>
      <c r="K210" s="392"/>
      <c r="L210" s="404"/>
    </row>
    <row r="211" spans="1:12" ht="15.75" customHeight="1" thickBot="1" x14ac:dyDescent="0.35">
      <c r="A211" s="394" t="s">
        <v>141</v>
      </c>
      <c r="B211" s="395"/>
      <c r="C211" s="395"/>
      <c r="D211" s="395"/>
      <c r="E211" s="395"/>
      <c r="F211" s="395"/>
      <c r="G211" s="395"/>
      <c r="H211" s="395"/>
      <c r="I211" s="395"/>
      <c r="J211" s="396" t="s">
        <v>130</v>
      </c>
      <c r="K211" s="396"/>
      <c r="L211" s="405"/>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03">
        <v>1</v>
      </c>
    </row>
    <row r="214" spans="1:12" ht="15" customHeight="1" x14ac:dyDescent="0.3">
      <c r="A214" s="390" t="s">
        <v>145</v>
      </c>
      <c r="B214" s="391"/>
      <c r="C214" s="391"/>
      <c r="D214" s="391"/>
      <c r="E214" s="391"/>
      <c r="F214" s="391"/>
      <c r="G214" s="391"/>
      <c r="H214" s="391"/>
      <c r="I214" s="391"/>
      <c r="J214" s="392" t="s">
        <v>128</v>
      </c>
      <c r="K214" s="392"/>
      <c r="L214" s="404"/>
    </row>
    <row r="215" spans="1:12" ht="15" customHeight="1" x14ac:dyDescent="0.3">
      <c r="A215" s="390" t="s">
        <v>146</v>
      </c>
      <c r="B215" s="391"/>
      <c r="C215" s="391"/>
      <c r="D215" s="391"/>
      <c r="E215" s="391"/>
      <c r="F215" s="391"/>
      <c r="G215" s="391"/>
      <c r="H215" s="391"/>
      <c r="I215" s="391"/>
      <c r="J215" s="392" t="s">
        <v>131</v>
      </c>
      <c r="K215" s="392"/>
      <c r="L215" s="404"/>
    </row>
    <row r="216" spans="1:12" ht="15" customHeight="1" x14ac:dyDescent="0.3">
      <c r="A216" s="390" t="s">
        <v>147</v>
      </c>
      <c r="B216" s="391"/>
      <c r="C216" s="391"/>
      <c r="D216" s="391"/>
      <c r="E216" s="391"/>
      <c r="F216" s="391"/>
      <c r="G216" s="391"/>
      <c r="H216" s="391"/>
      <c r="I216" s="391"/>
      <c r="J216" s="392" t="s">
        <v>129</v>
      </c>
      <c r="K216" s="392"/>
      <c r="L216" s="404"/>
    </row>
    <row r="217" spans="1:12" ht="15.75" customHeight="1" thickBot="1" x14ac:dyDescent="0.35">
      <c r="A217" s="394" t="s">
        <v>148</v>
      </c>
      <c r="B217" s="395"/>
      <c r="C217" s="395"/>
      <c r="D217" s="395"/>
      <c r="E217" s="395"/>
      <c r="F217" s="395"/>
      <c r="G217" s="395"/>
      <c r="H217" s="395"/>
      <c r="I217" s="395"/>
      <c r="J217" s="396" t="s">
        <v>130</v>
      </c>
      <c r="K217" s="396"/>
      <c r="L217" s="405"/>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4</v>
      </c>
      <c r="D221" s="407"/>
      <c r="E221" s="406">
        <f>SUM((L188+L194+L200)/3)</f>
        <v>0</v>
      </c>
      <c r="F221" s="407"/>
      <c r="G221" s="406">
        <f>SUM((((L207*3)+L213)/4))</f>
        <v>0.625</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Shuttle Bus Service</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(Incidents!B15)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181</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387"/>
    </row>
    <row r="232" spans="1:12" ht="15" customHeight="1" x14ac:dyDescent="0.3">
      <c r="A232" s="390" t="s">
        <v>151</v>
      </c>
      <c r="B232" s="391"/>
      <c r="C232" s="391"/>
      <c r="D232" s="391"/>
      <c r="E232" s="391"/>
      <c r="F232" s="391"/>
      <c r="G232" s="391"/>
      <c r="H232" s="391"/>
      <c r="I232" s="391"/>
      <c r="J232" s="392" t="s">
        <v>128</v>
      </c>
      <c r="K232" s="393"/>
      <c r="L232" s="388"/>
    </row>
    <row r="233" spans="1:12" ht="15" customHeight="1" x14ac:dyDescent="0.3">
      <c r="A233" s="390" t="s">
        <v>177</v>
      </c>
      <c r="B233" s="391"/>
      <c r="C233" s="391"/>
      <c r="D233" s="391"/>
      <c r="E233" s="391"/>
      <c r="F233" s="391"/>
      <c r="G233" s="391"/>
      <c r="H233" s="391"/>
      <c r="I233" s="391"/>
      <c r="J233" s="392" t="s">
        <v>131</v>
      </c>
      <c r="K233" s="393"/>
      <c r="L233" s="388"/>
    </row>
    <row r="234" spans="1:12" ht="15" customHeight="1" x14ac:dyDescent="0.3">
      <c r="A234" s="390" t="s">
        <v>150</v>
      </c>
      <c r="B234" s="391"/>
      <c r="C234" s="391"/>
      <c r="D234" s="391"/>
      <c r="E234" s="391"/>
      <c r="F234" s="391"/>
      <c r="G234" s="391"/>
      <c r="H234" s="391"/>
      <c r="I234" s="391"/>
      <c r="J234" s="392" t="s">
        <v>129</v>
      </c>
      <c r="K234" s="393"/>
      <c r="L234" s="388"/>
    </row>
    <row r="235" spans="1:12" ht="15.75" customHeight="1" thickBot="1" x14ac:dyDescent="0.35">
      <c r="A235" s="394" t="s">
        <v>173</v>
      </c>
      <c r="B235" s="395"/>
      <c r="C235" s="395"/>
      <c r="D235" s="395"/>
      <c r="E235" s="395"/>
      <c r="F235" s="395"/>
      <c r="G235" s="395"/>
      <c r="H235" s="395"/>
      <c r="I235" s="395"/>
      <c r="J235" s="396" t="s">
        <v>130</v>
      </c>
      <c r="K235" s="397"/>
      <c r="L235" s="389"/>
    </row>
    <row r="236" spans="1:12" ht="21.6" thickBot="1" x14ac:dyDescent="0.35">
      <c r="A236" s="16">
        <v>2</v>
      </c>
      <c r="B236" s="375" t="s">
        <v>184</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387"/>
    </row>
    <row r="238" spans="1:12" ht="15" customHeight="1" x14ac:dyDescent="0.3">
      <c r="A238" s="390" t="s">
        <v>134</v>
      </c>
      <c r="B238" s="391"/>
      <c r="C238" s="391"/>
      <c r="D238" s="391"/>
      <c r="E238" s="391"/>
      <c r="F238" s="391"/>
      <c r="G238" s="391"/>
      <c r="H238" s="391"/>
      <c r="I238" s="391"/>
      <c r="J238" s="392" t="s">
        <v>128</v>
      </c>
      <c r="K238" s="392"/>
      <c r="L238" s="388"/>
    </row>
    <row r="239" spans="1:12" ht="15" customHeight="1" x14ac:dyDescent="0.3">
      <c r="A239" s="390" t="s">
        <v>135</v>
      </c>
      <c r="B239" s="391"/>
      <c r="C239" s="391"/>
      <c r="D239" s="391"/>
      <c r="E239" s="391"/>
      <c r="F239" s="391"/>
      <c r="G239" s="391"/>
      <c r="H239" s="391"/>
      <c r="I239" s="391"/>
      <c r="J239" s="392" t="s">
        <v>131</v>
      </c>
      <c r="K239" s="392"/>
      <c r="L239" s="388"/>
    </row>
    <row r="240" spans="1:12" ht="15" customHeight="1" x14ac:dyDescent="0.3">
      <c r="A240" s="390" t="s">
        <v>174</v>
      </c>
      <c r="B240" s="391"/>
      <c r="C240" s="391"/>
      <c r="D240" s="391"/>
      <c r="E240" s="391"/>
      <c r="F240" s="391"/>
      <c r="G240" s="391"/>
      <c r="H240" s="391"/>
      <c r="I240" s="391"/>
      <c r="J240" s="392" t="s">
        <v>129</v>
      </c>
      <c r="K240" s="392"/>
      <c r="L240" s="388"/>
    </row>
    <row r="241" spans="1:12" ht="15.75" customHeight="1" thickBot="1" x14ac:dyDescent="0.35">
      <c r="A241" s="394" t="s">
        <v>166</v>
      </c>
      <c r="B241" s="395"/>
      <c r="C241" s="395"/>
      <c r="D241" s="395"/>
      <c r="E241" s="395"/>
      <c r="F241" s="395"/>
      <c r="G241" s="395"/>
      <c r="H241" s="395"/>
      <c r="I241" s="395"/>
      <c r="J241" s="396" t="s">
        <v>130</v>
      </c>
      <c r="K241" s="396"/>
      <c r="L241" s="389"/>
    </row>
    <row r="242" spans="1:12" ht="21.6" thickBot="1" x14ac:dyDescent="0.35">
      <c r="A242" s="16">
        <v>3</v>
      </c>
      <c r="B242" s="375" t="s">
        <v>185</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387"/>
    </row>
    <row r="244" spans="1:12" ht="15" customHeight="1" x14ac:dyDescent="0.3">
      <c r="A244" s="390" t="s">
        <v>134</v>
      </c>
      <c r="B244" s="391"/>
      <c r="C244" s="391"/>
      <c r="D244" s="391"/>
      <c r="E244" s="391"/>
      <c r="F244" s="391"/>
      <c r="G244" s="391"/>
      <c r="H244" s="391"/>
      <c r="I244" s="391"/>
      <c r="J244" s="392" t="s">
        <v>128</v>
      </c>
      <c r="K244" s="392"/>
      <c r="L244" s="388"/>
    </row>
    <row r="245" spans="1:12" ht="15" customHeight="1" x14ac:dyDescent="0.3">
      <c r="A245" s="390" t="s">
        <v>135</v>
      </c>
      <c r="B245" s="391"/>
      <c r="C245" s="391"/>
      <c r="D245" s="391"/>
      <c r="E245" s="391"/>
      <c r="F245" s="391"/>
      <c r="G245" s="391"/>
      <c r="H245" s="391"/>
      <c r="I245" s="391"/>
      <c r="J245" s="392" t="s">
        <v>131</v>
      </c>
      <c r="K245" s="392"/>
      <c r="L245" s="388"/>
    </row>
    <row r="246" spans="1:12" ht="15" customHeight="1" x14ac:dyDescent="0.3">
      <c r="A246" s="390" t="s">
        <v>174</v>
      </c>
      <c r="B246" s="391"/>
      <c r="C246" s="391"/>
      <c r="D246" s="391"/>
      <c r="E246" s="391"/>
      <c r="F246" s="391"/>
      <c r="G246" s="391"/>
      <c r="H246" s="391"/>
      <c r="I246" s="391"/>
      <c r="J246" s="392" t="s">
        <v>129</v>
      </c>
      <c r="K246" s="392"/>
      <c r="L246" s="388"/>
    </row>
    <row r="247" spans="1:12" ht="15.75" customHeight="1" thickBot="1" x14ac:dyDescent="0.35">
      <c r="A247" s="394" t="s">
        <v>166</v>
      </c>
      <c r="B247" s="395"/>
      <c r="C247" s="395"/>
      <c r="D247" s="395"/>
      <c r="E247" s="395"/>
      <c r="F247" s="395"/>
      <c r="G247" s="395"/>
      <c r="H247" s="395"/>
      <c r="I247" s="395"/>
      <c r="J247" s="396" t="s">
        <v>130</v>
      </c>
      <c r="K247" s="396"/>
      <c r="L247" s="389"/>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137</v>
      </c>
      <c r="B250" s="399"/>
      <c r="C250" s="399"/>
      <c r="D250" s="399"/>
      <c r="E250" s="399"/>
      <c r="F250" s="399"/>
      <c r="G250" s="399"/>
      <c r="H250" s="399"/>
      <c r="I250" s="399"/>
      <c r="J250" s="400" t="s">
        <v>124</v>
      </c>
      <c r="K250" s="400"/>
      <c r="L250" s="403">
        <v>0.5</v>
      </c>
    </row>
    <row r="251" spans="1:12" ht="15" customHeight="1" x14ac:dyDescent="0.3">
      <c r="A251" s="390" t="s">
        <v>138</v>
      </c>
      <c r="B251" s="391"/>
      <c r="C251" s="391"/>
      <c r="D251" s="391"/>
      <c r="E251" s="391"/>
      <c r="F251" s="391"/>
      <c r="G251" s="391"/>
      <c r="H251" s="391"/>
      <c r="I251" s="391"/>
      <c r="J251" s="392" t="s">
        <v>128</v>
      </c>
      <c r="K251" s="392"/>
      <c r="L251" s="404"/>
    </row>
    <row r="252" spans="1:12" ht="15" customHeight="1" x14ac:dyDescent="0.3">
      <c r="A252" s="390" t="s">
        <v>139</v>
      </c>
      <c r="B252" s="391"/>
      <c r="C252" s="391"/>
      <c r="D252" s="391"/>
      <c r="E252" s="391"/>
      <c r="F252" s="391"/>
      <c r="G252" s="391"/>
      <c r="H252" s="391"/>
      <c r="I252" s="391"/>
      <c r="J252" s="392" t="s">
        <v>131</v>
      </c>
      <c r="K252" s="392"/>
      <c r="L252" s="404"/>
    </row>
    <row r="253" spans="1:12" ht="15" customHeight="1" x14ac:dyDescent="0.3">
      <c r="A253" s="390" t="s">
        <v>140</v>
      </c>
      <c r="B253" s="391"/>
      <c r="C253" s="391"/>
      <c r="D253" s="391"/>
      <c r="E253" s="391"/>
      <c r="F253" s="391"/>
      <c r="G253" s="391"/>
      <c r="H253" s="391"/>
      <c r="I253" s="391"/>
      <c r="J253" s="392" t="s">
        <v>129</v>
      </c>
      <c r="K253" s="392"/>
      <c r="L253" s="404"/>
    </row>
    <row r="254" spans="1:12" ht="15.75" customHeight="1" thickBot="1" x14ac:dyDescent="0.35">
      <c r="A254" s="394" t="s">
        <v>141</v>
      </c>
      <c r="B254" s="395"/>
      <c r="C254" s="395"/>
      <c r="D254" s="395"/>
      <c r="E254" s="395"/>
      <c r="F254" s="395"/>
      <c r="G254" s="395"/>
      <c r="H254" s="395"/>
      <c r="I254" s="395"/>
      <c r="J254" s="396" t="s">
        <v>130</v>
      </c>
      <c r="K254" s="396"/>
      <c r="L254" s="405"/>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03">
        <v>4</v>
      </c>
    </row>
    <row r="257" spans="1:12" ht="15" customHeight="1" x14ac:dyDescent="0.3">
      <c r="A257" s="390" t="s">
        <v>145</v>
      </c>
      <c r="B257" s="391"/>
      <c r="C257" s="391"/>
      <c r="D257" s="391"/>
      <c r="E257" s="391"/>
      <c r="F257" s="391"/>
      <c r="G257" s="391"/>
      <c r="H257" s="391"/>
      <c r="I257" s="391"/>
      <c r="J257" s="392" t="s">
        <v>128</v>
      </c>
      <c r="K257" s="392"/>
      <c r="L257" s="404"/>
    </row>
    <row r="258" spans="1:12" ht="15" customHeight="1" x14ac:dyDescent="0.3">
      <c r="A258" s="390" t="s">
        <v>146</v>
      </c>
      <c r="B258" s="391"/>
      <c r="C258" s="391"/>
      <c r="D258" s="391"/>
      <c r="E258" s="391"/>
      <c r="F258" s="391"/>
      <c r="G258" s="391"/>
      <c r="H258" s="391"/>
      <c r="I258" s="391"/>
      <c r="J258" s="392" t="s">
        <v>131</v>
      </c>
      <c r="K258" s="392"/>
      <c r="L258" s="404"/>
    </row>
    <row r="259" spans="1:12" ht="15" customHeight="1" x14ac:dyDescent="0.3">
      <c r="A259" s="390" t="s">
        <v>147</v>
      </c>
      <c r="B259" s="391"/>
      <c r="C259" s="391"/>
      <c r="D259" s="391"/>
      <c r="E259" s="391"/>
      <c r="F259" s="391"/>
      <c r="G259" s="391"/>
      <c r="H259" s="391"/>
      <c r="I259" s="391"/>
      <c r="J259" s="392" t="s">
        <v>129</v>
      </c>
      <c r="K259" s="392"/>
      <c r="L259" s="404"/>
    </row>
    <row r="260" spans="1:12" ht="15.75" customHeight="1" thickBot="1" x14ac:dyDescent="0.35">
      <c r="A260" s="394" t="s">
        <v>148</v>
      </c>
      <c r="B260" s="395"/>
      <c r="C260" s="395"/>
      <c r="D260" s="395"/>
      <c r="E260" s="395"/>
      <c r="F260" s="395"/>
      <c r="G260" s="395"/>
      <c r="H260" s="395"/>
      <c r="I260" s="395"/>
      <c r="J260" s="396" t="s">
        <v>130</v>
      </c>
      <c r="K260" s="396"/>
      <c r="L260" s="405"/>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4</v>
      </c>
      <c r="D264" s="407"/>
      <c r="E264" s="406">
        <f>SUM((L231+L237+L243)/3)</f>
        <v>0</v>
      </c>
      <c r="F264" s="407"/>
      <c r="G264" s="406">
        <f>SUM((((L250*3)+L256)/4))</f>
        <v>1.375</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Shuttle Bus Service</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371" t="s">
        <v>2</v>
      </c>
      <c r="B271" s="372"/>
      <c r="C271" s="372"/>
      <c r="D271" s="372"/>
      <c r="E271" s="372"/>
      <c r="F271" s="372"/>
      <c r="G271" s="372"/>
      <c r="H271" s="372"/>
      <c r="I271" s="372"/>
      <c r="J271" s="372"/>
      <c r="K271" s="372"/>
      <c r="L271" s="373"/>
    </row>
    <row r="272" spans="1:12" x14ac:dyDescent="0.3">
      <c r="A272" s="374">
        <v>1</v>
      </c>
      <c r="B272" s="375" t="s">
        <v>152</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387"/>
    </row>
    <row r="275" spans="1:12" ht="15" customHeight="1" x14ac:dyDescent="0.3">
      <c r="A275" s="390" t="s">
        <v>126</v>
      </c>
      <c r="B275" s="391"/>
      <c r="C275" s="391"/>
      <c r="D275" s="391"/>
      <c r="E275" s="391"/>
      <c r="F275" s="391"/>
      <c r="G275" s="391"/>
      <c r="H275" s="391"/>
      <c r="I275" s="391"/>
      <c r="J275" s="392" t="s">
        <v>128</v>
      </c>
      <c r="K275" s="393"/>
      <c r="L275" s="388"/>
    </row>
    <row r="276" spans="1:12" ht="15" customHeight="1" x14ac:dyDescent="0.3">
      <c r="A276" s="390" t="s">
        <v>127</v>
      </c>
      <c r="B276" s="391"/>
      <c r="C276" s="391"/>
      <c r="D276" s="391"/>
      <c r="E276" s="391"/>
      <c r="F276" s="391"/>
      <c r="G276" s="391"/>
      <c r="H276" s="391"/>
      <c r="I276" s="391"/>
      <c r="J276" s="392" t="s">
        <v>131</v>
      </c>
      <c r="K276" s="393"/>
      <c r="L276" s="388"/>
    </row>
    <row r="277" spans="1:12" ht="15" customHeight="1" x14ac:dyDescent="0.3">
      <c r="A277" s="390" t="s">
        <v>125</v>
      </c>
      <c r="B277" s="391"/>
      <c r="C277" s="391"/>
      <c r="D277" s="391"/>
      <c r="E277" s="391"/>
      <c r="F277" s="391"/>
      <c r="G277" s="391"/>
      <c r="H277" s="391"/>
      <c r="I277" s="391"/>
      <c r="J277" s="392" t="s">
        <v>129</v>
      </c>
      <c r="K277" s="393"/>
      <c r="L277" s="388"/>
    </row>
    <row r="278" spans="1:12" ht="15.75" customHeight="1" thickBot="1" x14ac:dyDescent="0.35">
      <c r="A278" s="394" t="s">
        <v>173</v>
      </c>
      <c r="B278" s="395"/>
      <c r="C278" s="395"/>
      <c r="D278" s="395"/>
      <c r="E278" s="395"/>
      <c r="F278" s="395"/>
      <c r="G278" s="395"/>
      <c r="H278" s="395"/>
      <c r="I278" s="395"/>
      <c r="J278" s="396" t="s">
        <v>130</v>
      </c>
      <c r="K278" s="397"/>
      <c r="L278" s="389"/>
    </row>
    <row r="279" spans="1:12" ht="21.6" thickBot="1" x14ac:dyDescent="0.35">
      <c r="A279" s="16">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387"/>
    </row>
    <row r="281" spans="1:12" ht="15" customHeight="1" x14ac:dyDescent="0.3">
      <c r="A281" s="390" t="s">
        <v>134</v>
      </c>
      <c r="B281" s="391"/>
      <c r="C281" s="391"/>
      <c r="D281" s="391"/>
      <c r="E281" s="391"/>
      <c r="F281" s="391"/>
      <c r="G281" s="391"/>
      <c r="H281" s="391"/>
      <c r="I281" s="391"/>
      <c r="J281" s="392" t="s">
        <v>128</v>
      </c>
      <c r="K281" s="392"/>
      <c r="L281" s="388"/>
    </row>
    <row r="282" spans="1:12" ht="15" customHeight="1" x14ac:dyDescent="0.3">
      <c r="A282" s="390" t="s">
        <v>135</v>
      </c>
      <c r="B282" s="391"/>
      <c r="C282" s="391"/>
      <c r="D282" s="391"/>
      <c r="E282" s="391"/>
      <c r="F282" s="391"/>
      <c r="G282" s="391"/>
      <c r="H282" s="391"/>
      <c r="I282" s="391"/>
      <c r="J282" s="392" t="s">
        <v>131</v>
      </c>
      <c r="K282" s="392"/>
      <c r="L282" s="388"/>
    </row>
    <row r="283" spans="1:12" ht="15" customHeight="1" x14ac:dyDescent="0.3">
      <c r="A283" s="390" t="s">
        <v>174</v>
      </c>
      <c r="B283" s="391"/>
      <c r="C283" s="391"/>
      <c r="D283" s="391"/>
      <c r="E283" s="391"/>
      <c r="F283" s="391"/>
      <c r="G283" s="391"/>
      <c r="H283" s="391"/>
      <c r="I283" s="391"/>
      <c r="J283" s="392" t="s">
        <v>129</v>
      </c>
      <c r="K283" s="392"/>
      <c r="L283" s="388"/>
    </row>
    <row r="284" spans="1:12" ht="15.75" customHeight="1" thickBot="1" x14ac:dyDescent="0.35">
      <c r="A284" s="394" t="s">
        <v>166</v>
      </c>
      <c r="B284" s="395"/>
      <c r="C284" s="395"/>
      <c r="D284" s="395"/>
      <c r="E284" s="395"/>
      <c r="F284" s="395"/>
      <c r="G284" s="395"/>
      <c r="H284" s="395"/>
      <c r="I284" s="395"/>
      <c r="J284" s="396" t="s">
        <v>130</v>
      </c>
      <c r="K284" s="396"/>
      <c r="L284" s="389"/>
    </row>
    <row r="285" spans="1:12" ht="21.6" thickBot="1" x14ac:dyDescent="0.35">
      <c r="A285" s="16">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387"/>
    </row>
    <row r="287" spans="1:12" ht="15" customHeight="1" x14ac:dyDescent="0.3">
      <c r="A287" s="390" t="s">
        <v>134</v>
      </c>
      <c r="B287" s="391"/>
      <c r="C287" s="391"/>
      <c r="D287" s="391"/>
      <c r="E287" s="391"/>
      <c r="F287" s="391"/>
      <c r="G287" s="391"/>
      <c r="H287" s="391"/>
      <c r="I287" s="391"/>
      <c r="J287" s="392" t="s">
        <v>128</v>
      </c>
      <c r="K287" s="392"/>
      <c r="L287" s="388"/>
    </row>
    <row r="288" spans="1:12" ht="15" customHeight="1" x14ac:dyDescent="0.3">
      <c r="A288" s="390" t="s">
        <v>135</v>
      </c>
      <c r="B288" s="391"/>
      <c r="C288" s="391"/>
      <c r="D288" s="391"/>
      <c r="E288" s="391"/>
      <c r="F288" s="391"/>
      <c r="G288" s="391"/>
      <c r="H288" s="391"/>
      <c r="I288" s="391"/>
      <c r="J288" s="392" t="s">
        <v>131</v>
      </c>
      <c r="K288" s="392"/>
      <c r="L288" s="388"/>
    </row>
    <row r="289" spans="1:12" ht="15" customHeight="1" x14ac:dyDescent="0.3">
      <c r="A289" s="390" t="s">
        <v>174</v>
      </c>
      <c r="B289" s="391"/>
      <c r="C289" s="391"/>
      <c r="D289" s="391"/>
      <c r="E289" s="391"/>
      <c r="F289" s="391"/>
      <c r="G289" s="391"/>
      <c r="H289" s="391"/>
      <c r="I289" s="391"/>
      <c r="J289" s="392" t="s">
        <v>129</v>
      </c>
      <c r="K289" s="392"/>
      <c r="L289" s="388"/>
    </row>
    <row r="290" spans="1:12" ht="15.75" customHeight="1" thickBot="1" x14ac:dyDescent="0.35">
      <c r="A290" s="394" t="s">
        <v>166</v>
      </c>
      <c r="B290" s="395"/>
      <c r="C290" s="395"/>
      <c r="D290" s="395"/>
      <c r="E290" s="395"/>
      <c r="F290" s="395"/>
      <c r="G290" s="395"/>
      <c r="H290" s="395"/>
      <c r="I290" s="395"/>
      <c r="J290" s="396" t="s">
        <v>130</v>
      </c>
      <c r="K290" s="396"/>
      <c r="L290" s="389"/>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03">
        <v>3</v>
      </c>
    </row>
    <row r="294" spans="1:12" ht="15" customHeight="1" x14ac:dyDescent="0.3">
      <c r="A294" s="390" t="s">
        <v>138</v>
      </c>
      <c r="B294" s="391"/>
      <c r="C294" s="391"/>
      <c r="D294" s="391"/>
      <c r="E294" s="391"/>
      <c r="F294" s="391"/>
      <c r="G294" s="391"/>
      <c r="H294" s="391"/>
      <c r="I294" s="391"/>
      <c r="J294" s="392" t="s">
        <v>128</v>
      </c>
      <c r="K294" s="392"/>
      <c r="L294" s="404"/>
    </row>
    <row r="295" spans="1:12" ht="15" customHeight="1" x14ac:dyDescent="0.3">
      <c r="A295" s="390" t="s">
        <v>139</v>
      </c>
      <c r="B295" s="391"/>
      <c r="C295" s="391"/>
      <c r="D295" s="391"/>
      <c r="E295" s="391"/>
      <c r="F295" s="391"/>
      <c r="G295" s="391"/>
      <c r="H295" s="391"/>
      <c r="I295" s="391"/>
      <c r="J295" s="392" t="s">
        <v>131</v>
      </c>
      <c r="K295" s="392"/>
      <c r="L295" s="404"/>
    </row>
    <row r="296" spans="1:12" ht="15" customHeight="1" x14ac:dyDescent="0.3">
      <c r="A296" s="390" t="s">
        <v>140</v>
      </c>
      <c r="B296" s="391"/>
      <c r="C296" s="391"/>
      <c r="D296" s="391"/>
      <c r="E296" s="391"/>
      <c r="F296" s="391"/>
      <c r="G296" s="391"/>
      <c r="H296" s="391"/>
      <c r="I296" s="391"/>
      <c r="J296" s="392" t="s">
        <v>129</v>
      </c>
      <c r="K296" s="392"/>
      <c r="L296" s="404"/>
    </row>
    <row r="297" spans="1:12" ht="15.75" customHeight="1" thickBot="1" x14ac:dyDescent="0.35">
      <c r="A297" s="394" t="s">
        <v>141</v>
      </c>
      <c r="B297" s="395"/>
      <c r="C297" s="395"/>
      <c r="D297" s="395"/>
      <c r="E297" s="395"/>
      <c r="F297" s="395"/>
      <c r="G297" s="395"/>
      <c r="H297" s="395"/>
      <c r="I297" s="395"/>
      <c r="J297" s="396" t="s">
        <v>130</v>
      </c>
      <c r="K297" s="396"/>
      <c r="L297" s="405"/>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03">
        <v>1</v>
      </c>
    </row>
    <row r="300" spans="1:12" ht="15" customHeight="1" x14ac:dyDescent="0.3">
      <c r="A300" s="390" t="s">
        <v>145</v>
      </c>
      <c r="B300" s="391"/>
      <c r="C300" s="391"/>
      <c r="D300" s="391"/>
      <c r="E300" s="391"/>
      <c r="F300" s="391"/>
      <c r="G300" s="391"/>
      <c r="H300" s="391"/>
      <c r="I300" s="391"/>
      <c r="J300" s="392" t="s">
        <v>128</v>
      </c>
      <c r="K300" s="392"/>
      <c r="L300" s="404"/>
    </row>
    <row r="301" spans="1:12" ht="15" customHeight="1" x14ac:dyDescent="0.3">
      <c r="A301" s="390" t="s">
        <v>146</v>
      </c>
      <c r="B301" s="391"/>
      <c r="C301" s="391"/>
      <c r="D301" s="391"/>
      <c r="E301" s="391"/>
      <c r="F301" s="391"/>
      <c r="G301" s="391"/>
      <c r="H301" s="391"/>
      <c r="I301" s="391"/>
      <c r="J301" s="392" t="s">
        <v>131</v>
      </c>
      <c r="K301" s="392"/>
      <c r="L301" s="404"/>
    </row>
    <row r="302" spans="1:12" ht="15" customHeight="1" x14ac:dyDescent="0.3">
      <c r="A302" s="390" t="s">
        <v>147</v>
      </c>
      <c r="B302" s="391"/>
      <c r="C302" s="391"/>
      <c r="D302" s="391"/>
      <c r="E302" s="391"/>
      <c r="F302" s="391"/>
      <c r="G302" s="391"/>
      <c r="H302" s="391"/>
      <c r="I302" s="391"/>
      <c r="J302" s="392" t="s">
        <v>129</v>
      </c>
      <c r="K302" s="392"/>
      <c r="L302" s="404"/>
    </row>
    <row r="303" spans="1:12" ht="15.75" customHeight="1" thickBot="1" x14ac:dyDescent="0.35">
      <c r="A303" s="394" t="s">
        <v>148</v>
      </c>
      <c r="B303" s="395"/>
      <c r="C303" s="395"/>
      <c r="D303" s="395"/>
      <c r="E303" s="395"/>
      <c r="F303" s="395"/>
      <c r="G303" s="395"/>
      <c r="H303" s="395"/>
      <c r="I303" s="395"/>
      <c r="J303" s="396" t="s">
        <v>130</v>
      </c>
      <c r="K303" s="396"/>
      <c r="L303" s="405"/>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4</v>
      </c>
      <c r="D307" s="407"/>
      <c r="E307" s="406">
        <f>SUM((L274+L280+L286)/3)</f>
        <v>0</v>
      </c>
      <c r="F307" s="407"/>
      <c r="G307" s="406">
        <f>SUM((((L293*3)+L299)/4))</f>
        <v>2.5</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Shuttle Bus Service</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387"/>
    </row>
    <row r="318" spans="1:12" ht="15" customHeight="1" x14ac:dyDescent="0.3">
      <c r="A318" s="390" t="s">
        <v>126</v>
      </c>
      <c r="B318" s="391"/>
      <c r="C318" s="391"/>
      <c r="D318" s="391"/>
      <c r="E318" s="391"/>
      <c r="F318" s="391"/>
      <c r="G318" s="391"/>
      <c r="H318" s="391"/>
      <c r="I318" s="391"/>
      <c r="J318" s="392" t="s">
        <v>128</v>
      </c>
      <c r="K318" s="393"/>
      <c r="L318" s="388"/>
    </row>
    <row r="319" spans="1:12" ht="15" customHeight="1" x14ac:dyDescent="0.3">
      <c r="A319" s="390" t="s">
        <v>127</v>
      </c>
      <c r="B319" s="391"/>
      <c r="C319" s="391"/>
      <c r="D319" s="391"/>
      <c r="E319" s="391"/>
      <c r="F319" s="391"/>
      <c r="G319" s="391"/>
      <c r="H319" s="391"/>
      <c r="I319" s="391"/>
      <c r="J319" s="392" t="s">
        <v>131</v>
      </c>
      <c r="K319" s="393"/>
      <c r="L319" s="388"/>
    </row>
    <row r="320" spans="1:12" ht="15" customHeight="1" x14ac:dyDescent="0.3">
      <c r="A320" s="390" t="s">
        <v>125</v>
      </c>
      <c r="B320" s="391"/>
      <c r="C320" s="391"/>
      <c r="D320" s="391"/>
      <c r="E320" s="391"/>
      <c r="F320" s="391"/>
      <c r="G320" s="391"/>
      <c r="H320" s="391"/>
      <c r="I320" s="391"/>
      <c r="J320" s="392" t="s">
        <v>129</v>
      </c>
      <c r="K320" s="393"/>
      <c r="L320" s="388"/>
    </row>
    <row r="321" spans="1:12" ht="15.75" customHeight="1" thickBot="1" x14ac:dyDescent="0.35">
      <c r="A321" s="394" t="s">
        <v>173</v>
      </c>
      <c r="B321" s="395"/>
      <c r="C321" s="395"/>
      <c r="D321" s="395"/>
      <c r="E321" s="395"/>
      <c r="F321" s="395"/>
      <c r="G321" s="395"/>
      <c r="H321" s="395"/>
      <c r="I321" s="395"/>
      <c r="J321" s="396" t="s">
        <v>130</v>
      </c>
      <c r="K321" s="397"/>
      <c r="L321" s="389"/>
    </row>
    <row r="322" spans="1:12" ht="21.6" thickBot="1" x14ac:dyDescent="0.35">
      <c r="A322" s="16">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387"/>
    </row>
    <row r="324" spans="1:12" ht="15" customHeight="1" x14ac:dyDescent="0.3">
      <c r="A324" s="390" t="s">
        <v>134</v>
      </c>
      <c r="B324" s="391"/>
      <c r="C324" s="391"/>
      <c r="D324" s="391"/>
      <c r="E324" s="391"/>
      <c r="F324" s="391"/>
      <c r="G324" s="391"/>
      <c r="H324" s="391"/>
      <c r="I324" s="391"/>
      <c r="J324" s="392" t="s">
        <v>128</v>
      </c>
      <c r="K324" s="392"/>
      <c r="L324" s="388"/>
    </row>
    <row r="325" spans="1:12" ht="15" customHeight="1" x14ac:dyDescent="0.3">
      <c r="A325" s="390" t="s">
        <v>135</v>
      </c>
      <c r="B325" s="391"/>
      <c r="C325" s="391"/>
      <c r="D325" s="391"/>
      <c r="E325" s="391"/>
      <c r="F325" s="391"/>
      <c r="G325" s="391"/>
      <c r="H325" s="391"/>
      <c r="I325" s="391"/>
      <c r="J325" s="392" t="s">
        <v>131</v>
      </c>
      <c r="K325" s="392"/>
      <c r="L325" s="388"/>
    </row>
    <row r="326" spans="1:12" ht="15" customHeight="1" x14ac:dyDescent="0.3">
      <c r="A326" s="390" t="s">
        <v>174</v>
      </c>
      <c r="B326" s="391"/>
      <c r="C326" s="391"/>
      <c r="D326" s="391"/>
      <c r="E326" s="391"/>
      <c r="F326" s="391"/>
      <c r="G326" s="391"/>
      <c r="H326" s="391"/>
      <c r="I326" s="391"/>
      <c r="J326" s="392" t="s">
        <v>129</v>
      </c>
      <c r="K326" s="392"/>
      <c r="L326" s="388"/>
    </row>
    <row r="327" spans="1:12" ht="15.75" customHeight="1" thickBot="1" x14ac:dyDescent="0.35">
      <c r="A327" s="394" t="s">
        <v>166</v>
      </c>
      <c r="B327" s="395"/>
      <c r="C327" s="395"/>
      <c r="D327" s="395"/>
      <c r="E327" s="395"/>
      <c r="F327" s="395"/>
      <c r="G327" s="395"/>
      <c r="H327" s="395"/>
      <c r="I327" s="395"/>
      <c r="J327" s="396" t="s">
        <v>130</v>
      </c>
      <c r="K327" s="396"/>
      <c r="L327" s="389"/>
    </row>
    <row r="328" spans="1:12" ht="21.6" thickBot="1" x14ac:dyDescent="0.35">
      <c r="A328" s="16">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387"/>
    </row>
    <row r="330" spans="1:12" ht="15" customHeight="1" x14ac:dyDescent="0.3">
      <c r="A330" s="390" t="s">
        <v>134</v>
      </c>
      <c r="B330" s="391"/>
      <c r="C330" s="391"/>
      <c r="D330" s="391"/>
      <c r="E330" s="391"/>
      <c r="F330" s="391"/>
      <c r="G330" s="391"/>
      <c r="H330" s="391"/>
      <c r="I330" s="391"/>
      <c r="J330" s="392" t="s">
        <v>128</v>
      </c>
      <c r="K330" s="392"/>
      <c r="L330" s="388"/>
    </row>
    <row r="331" spans="1:12" ht="15" customHeight="1" x14ac:dyDescent="0.3">
      <c r="A331" s="390" t="s">
        <v>135</v>
      </c>
      <c r="B331" s="391"/>
      <c r="C331" s="391"/>
      <c r="D331" s="391"/>
      <c r="E331" s="391"/>
      <c r="F331" s="391"/>
      <c r="G331" s="391"/>
      <c r="H331" s="391"/>
      <c r="I331" s="391"/>
      <c r="J331" s="392" t="s">
        <v>131</v>
      </c>
      <c r="K331" s="392"/>
      <c r="L331" s="388"/>
    </row>
    <row r="332" spans="1:12" ht="15" customHeight="1" x14ac:dyDescent="0.3">
      <c r="A332" s="390" t="s">
        <v>174</v>
      </c>
      <c r="B332" s="391"/>
      <c r="C332" s="391"/>
      <c r="D332" s="391"/>
      <c r="E332" s="391"/>
      <c r="F332" s="391"/>
      <c r="G332" s="391"/>
      <c r="H332" s="391"/>
      <c r="I332" s="391"/>
      <c r="J332" s="392" t="s">
        <v>129</v>
      </c>
      <c r="K332" s="392"/>
      <c r="L332" s="388"/>
    </row>
    <row r="333" spans="1:12" ht="15.75" customHeight="1" thickBot="1" x14ac:dyDescent="0.35">
      <c r="A333" s="394" t="s">
        <v>166</v>
      </c>
      <c r="B333" s="395"/>
      <c r="C333" s="395"/>
      <c r="D333" s="395"/>
      <c r="E333" s="395"/>
      <c r="F333" s="395"/>
      <c r="G333" s="395"/>
      <c r="H333" s="395"/>
      <c r="I333" s="395"/>
      <c r="J333" s="396" t="s">
        <v>130</v>
      </c>
      <c r="K333" s="396"/>
      <c r="L333" s="389"/>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03">
        <v>2</v>
      </c>
    </row>
    <row r="337" spans="1:12" ht="15" customHeight="1" x14ac:dyDescent="0.3">
      <c r="A337" s="390" t="s">
        <v>138</v>
      </c>
      <c r="B337" s="391"/>
      <c r="C337" s="391"/>
      <c r="D337" s="391"/>
      <c r="E337" s="391"/>
      <c r="F337" s="391"/>
      <c r="G337" s="391"/>
      <c r="H337" s="391"/>
      <c r="I337" s="391"/>
      <c r="J337" s="392" t="s">
        <v>128</v>
      </c>
      <c r="K337" s="392"/>
      <c r="L337" s="404"/>
    </row>
    <row r="338" spans="1:12" ht="15" customHeight="1" x14ac:dyDescent="0.3">
      <c r="A338" s="390" t="s">
        <v>139</v>
      </c>
      <c r="B338" s="391"/>
      <c r="C338" s="391"/>
      <c r="D338" s="391"/>
      <c r="E338" s="391"/>
      <c r="F338" s="391"/>
      <c r="G338" s="391"/>
      <c r="H338" s="391"/>
      <c r="I338" s="391"/>
      <c r="J338" s="392" t="s">
        <v>131</v>
      </c>
      <c r="K338" s="392"/>
      <c r="L338" s="404"/>
    </row>
    <row r="339" spans="1:12" ht="15" customHeight="1" x14ac:dyDescent="0.3">
      <c r="A339" s="390" t="s">
        <v>140</v>
      </c>
      <c r="B339" s="391"/>
      <c r="C339" s="391"/>
      <c r="D339" s="391"/>
      <c r="E339" s="391"/>
      <c r="F339" s="391"/>
      <c r="G339" s="391"/>
      <c r="H339" s="391"/>
      <c r="I339" s="391"/>
      <c r="J339" s="392" t="s">
        <v>129</v>
      </c>
      <c r="K339" s="392"/>
      <c r="L339" s="404"/>
    </row>
    <row r="340" spans="1:12" ht="15.75" customHeight="1" thickBot="1" x14ac:dyDescent="0.35">
      <c r="A340" s="394" t="s">
        <v>141</v>
      </c>
      <c r="B340" s="395"/>
      <c r="C340" s="395"/>
      <c r="D340" s="395"/>
      <c r="E340" s="395"/>
      <c r="F340" s="395"/>
      <c r="G340" s="395"/>
      <c r="H340" s="395"/>
      <c r="I340" s="395"/>
      <c r="J340" s="396" t="s">
        <v>130</v>
      </c>
      <c r="K340" s="396"/>
      <c r="L340" s="405"/>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03">
        <v>2.5</v>
      </c>
    </row>
    <row r="343" spans="1:12" ht="15" customHeight="1" x14ac:dyDescent="0.3">
      <c r="A343" s="390" t="s">
        <v>145</v>
      </c>
      <c r="B343" s="391"/>
      <c r="C343" s="391"/>
      <c r="D343" s="391"/>
      <c r="E343" s="391"/>
      <c r="F343" s="391"/>
      <c r="G343" s="391"/>
      <c r="H343" s="391"/>
      <c r="I343" s="391"/>
      <c r="J343" s="392" t="s">
        <v>128</v>
      </c>
      <c r="K343" s="392"/>
      <c r="L343" s="404"/>
    </row>
    <row r="344" spans="1:12" ht="15" customHeight="1" x14ac:dyDescent="0.3">
      <c r="A344" s="390" t="s">
        <v>146</v>
      </c>
      <c r="B344" s="391"/>
      <c r="C344" s="391"/>
      <c r="D344" s="391"/>
      <c r="E344" s="391"/>
      <c r="F344" s="391"/>
      <c r="G344" s="391"/>
      <c r="H344" s="391"/>
      <c r="I344" s="391"/>
      <c r="J344" s="392" t="s">
        <v>131</v>
      </c>
      <c r="K344" s="392"/>
      <c r="L344" s="404"/>
    </row>
    <row r="345" spans="1:12" ht="15" customHeight="1" x14ac:dyDescent="0.3">
      <c r="A345" s="390" t="s">
        <v>147</v>
      </c>
      <c r="B345" s="391"/>
      <c r="C345" s="391"/>
      <c r="D345" s="391"/>
      <c r="E345" s="391"/>
      <c r="F345" s="391"/>
      <c r="G345" s="391"/>
      <c r="H345" s="391"/>
      <c r="I345" s="391"/>
      <c r="J345" s="392" t="s">
        <v>129</v>
      </c>
      <c r="K345" s="392"/>
      <c r="L345" s="404"/>
    </row>
    <row r="346" spans="1:12" ht="15.75" customHeight="1" thickBot="1" x14ac:dyDescent="0.35">
      <c r="A346" s="394" t="s">
        <v>148</v>
      </c>
      <c r="B346" s="395"/>
      <c r="C346" s="395"/>
      <c r="D346" s="395"/>
      <c r="E346" s="395"/>
      <c r="F346" s="395"/>
      <c r="G346" s="395"/>
      <c r="H346" s="395"/>
      <c r="I346" s="395"/>
      <c r="J346" s="396" t="s">
        <v>130</v>
      </c>
      <c r="K346" s="396"/>
      <c r="L346" s="405"/>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4</v>
      </c>
      <c r="D350" s="407"/>
      <c r="E350" s="406">
        <f>SUM((L317+L323+L329)/3)</f>
        <v>0</v>
      </c>
      <c r="F350" s="407"/>
      <c r="G350" s="406">
        <f>SUM((((L336*3)+L342)/4))</f>
        <v>2.125</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Shuttle Bus Service</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183</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387"/>
    </row>
    <row r="361" spans="1:12" ht="15" customHeight="1" x14ac:dyDescent="0.3">
      <c r="A361" s="390" t="s">
        <v>126</v>
      </c>
      <c r="B361" s="391"/>
      <c r="C361" s="391"/>
      <c r="D361" s="391"/>
      <c r="E361" s="391"/>
      <c r="F361" s="391"/>
      <c r="G361" s="391"/>
      <c r="H361" s="391"/>
      <c r="I361" s="391"/>
      <c r="J361" s="392" t="s">
        <v>128</v>
      </c>
      <c r="K361" s="393"/>
      <c r="L361" s="388"/>
    </row>
    <row r="362" spans="1:12" ht="15" customHeight="1" x14ac:dyDescent="0.3">
      <c r="A362" s="390" t="s">
        <v>127</v>
      </c>
      <c r="B362" s="391"/>
      <c r="C362" s="391"/>
      <c r="D362" s="391"/>
      <c r="E362" s="391"/>
      <c r="F362" s="391"/>
      <c r="G362" s="391"/>
      <c r="H362" s="391"/>
      <c r="I362" s="391"/>
      <c r="J362" s="392" t="s">
        <v>131</v>
      </c>
      <c r="K362" s="393"/>
      <c r="L362" s="388"/>
    </row>
    <row r="363" spans="1:12" ht="15" customHeight="1" x14ac:dyDescent="0.3">
      <c r="A363" s="390" t="s">
        <v>125</v>
      </c>
      <c r="B363" s="391"/>
      <c r="C363" s="391"/>
      <c r="D363" s="391"/>
      <c r="E363" s="391"/>
      <c r="F363" s="391"/>
      <c r="G363" s="391"/>
      <c r="H363" s="391"/>
      <c r="I363" s="391"/>
      <c r="J363" s="392" t="s">
        <v>129</v>
      </c>
      <c r="K363" s="393"/>
      <c r="L363" s="388"/>
    </row>
    <row r="364" spans="1:12" ht="15.75" customHeight="1" thickBot="1" x14ac:dyDescent="0.35">
      <c r="A364" s="394" t="s">
        <v>173</v>
      </c>
      <c r="B364" s="395"/>
      <c r="C364" s="395"/>
      <c r="D364" s="395"/>
      <c r="E364" s="395"/>
      <c r="F364" s="395"/>
      <c r="G364" s="395"/>
      <c r="H364" s="395"/>
      <c r="I364" s="395"/>
      <c r="J364" s="396" t="s">
        <v>130</v>
      </c>
      <c r="K364" s="397"/>
      <c r="L364" s="389"/>
    </row>
    <row r="365" spans="1:12" ht="21.6" thickBot="1" x14ac:dyDescent="0.35">
      <c r="A365" s="16">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387"/>
    </row>
    <row r="367" spans="1:12" ht="15" customHeight="1" x14ac:dyDescent="0.3">
      <c r="A367" s="390" t="s">
        <v>134</v>
      </c>
      <c r="B367" s="391"/>
      <c r="C367" s="391"/>
      <c r="D367" s="391"/>
      <c r="E367" s="391"/>
      <c r="F367" s="391"/>
      <c r="G367" s="391"/>
      <c r="H367" s="391"/>
      <c r="I367" s="391"/>
      <c r="J367" s="392" t="s">
        <v>128</v>
      </c>
      <c r="K367" s="392"/>
      <c r="L367" s="388"/>
    </row>
    <row r="368" spans="1:12" ht="15" customHeight="1" x14ac:dyDescent="0.3">
      <c r="A368" s="390" t="s">
        <v>135</v>
      </c>
      <c r="B368" s="391"/>
      <c r="C368" s="391"/>
      <c r="D368" s="391"/>
      <c r="E368" s="391"/>
      <c r="F368" s="391"/>
      <c r="G368" s="391"/>
      <c r="H368" s="391"/>
      <c r="I368" s="391"/>
      <c r="J368" s="392" t="s">
        <v>131</v>
      </c>
      <c r="K368" s="392"/>
      <c r="L368" s="388"/>
    </row>
    <row r="369" spans="1:12" ht="15" customHeight="1" x14ac:dyDescent="0.3">
      <c r="A369" s="390" t="s">
        <v>174</v>
      </c>
      <c r="B369" s="391"/>
      <c r="C369" s="391"/>
      <c r="D369" s="391"/>
      <c r="E369" s="391"/>
      <c r="F369" s="391"/>
      <c r="G369" s="391"/>
      <c r="H369" s="391"/>
      <c r="I369" s="391"/>
      <c r="J369" s="392" t="s">
        <v>129</v>
      </c>
      <c r="K369" s="392"/>
      <c r="L369" s="388"/>
    </row>
    <row r="370" spans="1:12" ht="15.75" customHeight="1" thickBot="1" x14ac:dyDescent="0.35">
      <c r="A370" s="394" t="s">
        <v>166</v>
      </c>
      <c r="B370" s="395"/>
      <c r="C370" s="395"/>
      <c r="D370" s="395"/>
      <c r="E370" s="395"/>
      <c r="F370" s="395"/>
      <c r="G370" s="395"/>
      <c r="H370" s="395"/>
      <c r="I370" s="395"/>
      <c r="J370" s="396" t="s">
        <v>130</v>
      </c>
      <c r="K370" s="396"/>
      <c r="L370" s="389"/>
    </row>
    <row r="371" spans="1:12" ht="21.6" thickBot="1" x14ac:dyDescent="0.35">
      <c r="A371" s="16">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387"/>
    </row>
    <row r="373" spans="1:12" ht="15" customHeight="1" x14ac:dyDescent="0.3">
      <c r="A373" s="390" t="s">
        <v>134</v>
      </c>
      <c r="B373" s="391"/>
      <c r="C373" s="391"/>
      <c r="D373" s="391"/>
      <c r="E373" s="391"/>
      <c r="F373" s="391"/>
      <c r="G373" s="391"/>
      <c r="H373" s="391"/>
      <c r="I373" s="391"/>
      <c r="J373" s="392" t="s">
        <v>128</v>
      </c>
      <c r="K373" s="392"/>
      <c r="L373" s="388"/>
    </row>
    <row r="374" spans="1:12" ht="15" customHeight="1" x14ac:dyDescent="0.3">
      <c r="A374" s="390" t="s">
        <v>135</v>
      </c>
      <c r="B374" s="391"/>
      <c r="C374" s="391"/>
      <c r="D374" s="391"/>
      <c r="E374" s="391"/>
      <c r="F374" s="391"/>
      <c r="G374" s="391"/>
      <c r="H374" s="391"/>
      <c r="I374" s="391"/>
      <c r="J374" s="392" t="s">
        <v>131</v>
      </c>
      <c r="K374" s="392"/>
      <c r="L374" s="388"/>
    </row>
    <row r="375" spans="1:12" ht="15" customHeight="1" x14ac:dyDescent="0.3">
      <c r="A375" s="390" t="s">
        <v>174</v>
      </c>
      <c r="B375" s="391"/>
      <c r="C375" s="391"/>
      <c r="D375" s="391"/>
      <c r="E375" s="391"/>
      <c r="F375" s="391"/>
      <c r="G375" s="391"/>
      <c r="H375" s="391"/>
      <c r="I375" s="391"/>
      <c r="J375" s="392" t="s">
        <v>129</v>
      </c>
      <c r="K375" s="392"/>
      <c r="L375" s="388"/>
    </row>
    <row r="376" spans="1:12" ht="15.75" customHeight="1" thickBot="1" x14ac:dyDescent="0.35">
      <c r="A376" s="394" t="s">
        <v>166</v>
      </c>
      <c r="B376" s="395"/>
      <c r="C376" s="395"/>
      <c r="D376" s="395"/>
      <c r="E376" s="395"/>
      <c r="F376" s="395"/>
      <c r="G376" s="395"/>
      <c r="H376" s="395"/>
      <c r="I376" s="395"/>
      <c r="J376" s="396" t="s">
        <v>130</v>
      </c>
      <c r="K376" s="396"/>
      <c r="L376" s="389"/>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03">
        <v>2</v>
      </c>
    </row>
    <row r="380" spans="1:12" ht="15" customHeight="1" x14ac:dyDescent="0.3">
      <c r="A380" s="390" t="s">
        <v>138</v>
      </c>
      <c r="B380" s="391"/>
      <c r="C380" s="391"/>
      <c r="D380" s="391"/>
      <c r="E380" s="391"/>
      <c r="F380" s="391"/>
      <c r="G380" s="391"/>
      <c r="H380" s="391"/>
      <c r="I380" s="391"/>
      <c r="J380" s="392" t="s">
        <v>128</v>
      </c>
      <c r="K380" s="392"/>
      <c r="L380" s="404"/>
    </row>
    <row r="381" spans="1:12" ht="15" customHeight="1" x14ac:dyDescent="0.3">
      <c r="A381" s="390" t="s">
        <v>139</v>
      </c>
      <c r="B381" s="391"/>
      <c r="C381" s="391"/>
      <c r="D381" s="391"/>
      <c r="E381" s="391"/>
      <c r="F381" s="391"/>
      <c r="G381" s="391"/>
      <c r="H381" s="391"/>
      <c r="I381" s="391"/>
      <c r="J381" s="392" t="s">
        <v>131</v>
      </c>
      <c r="K381" s="392"/>
      <c r="L381" s="404"/>
    </row>
    <row r="382" spans="1:12" ht="15" customHeight="1" x14ac:dyDescent="0.3">
      <c r="A382" s="390" t="s">
        <v>140</v>
      </c>
      <c r="B382" s="391"/>
      <c r="C382" s="391"/>
      <c r="D382" s="391"/>
      <c r="E382" s="391"/>
      <c r="F382" s="391"/>
      <c r="G382" s="391"/>
      <c r="H382" s="391"/>
      <c r="I382" s="391"/>
      <c r="J382" s="392" t="s">
        <v>129</v>
      </c>
      <c r="K382" s="392"/>
      <c r="L382" s="404"/>
    </row>
    <row r="383" spans="1:12" ht="15.75" customHeight="1" thickBot="1" x14ac:dyDescent="0.35">
      <c r="A383" s="394" t="s">
        <v>141</v>
      </c>
      <c r="B383" s="395"/>
      <c r="C383" s="395"/>
      <c r="D383" s="395"/>
      <c r="E383" s="395"/>
      <c r="F383" s="395"/>
      <c r="G383" s="395"/>
      <c r="H383" s="395"/>
      <c r="I383" s="395"/>
      <c r="J383" s="396" t="s">
        <v>130</v>
      </c>
      <c r="K383" s="396"/>
      <c r="L383" s="405"/>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03">
        <v>2</v>
      </c>
    </row>
    <row r="386" spans="1:12" ht="15" customHeight="1" x14ac:dyDescent="0.3">
      <c r="A386" s="390" t="s">
        <v>145</v>
      </c>
      <c r="B386" s="391"/>
      <c r="C386" s="391"/>
      <c r="D386" s="391"/>
      <c r="E386" s="391"/>
      <c r="F386" s="391"/>
      <c r="G386" s="391"/>
      <c r="H386" s="391"/>
      <c r="I386" s="391"/>
      <c r="J386" s="392" t="s">
        <v>128</v>
      </c>
      <c r="K386" s="392"/>
      <c r="L386" s="404"/>
    </row>
    <row r="387" spans="1:12" ht="15" customHeight="1" x14ac:dyDescent="0.3">
      <c r="A387" s="390" t="s">
        <v>146</v>
      </c>
      <c r="B387" s="391"/>
      <c r="C387" s="391"/>
      <c r="D387" s="391"/>
      <c r="E387" s="391"/>
      <c r="F387" s="391"/>
      <c r="G387" s="391"/>
      <c r="H387" s="391"/>
      <c r="I387" s="391"/>
      <c r="J387" s="392" t="s">
        <v>131</v>
      </c>
      <c r="K387" s="392"/>
      <c r="L387" s="404"/>
    </row>
    <row r="388" spans="1:12" ht="15" customHeight="1" x14ac:dyDescent="0.3">
      <c r="A388" s="390" t="s">
        <v>147</v>
      </c>
      <c r="B388" s="391"/>
      <c r="C388" s="391"/>
      <c r="D388" s="391"/>
      <c r="E388" s="391"/>
      <c r="F388" s="391"/>
      <c r="G388" s="391"/>
      <c r="H388" s="391"/>
      <c r="I388" s="391"/>
      <c r="J388" s="392" t="s">
        <v>129</v>
      </c>
      <c r="K388" s="392"/>
      <c r="L388" s="404"/>
    </row>
    <row r="389" spans="1:12" ht="15.75" customHeight="1" thickBot="1" x14ac:dyDescent="0.35">
      <c r="A389" s="394" t="s">
        <v>148</v>
      </c>
      <c r="B389" s="395"/>
      <c r="C389" s="395"/>
      <c r="D389" s="395"/>
      <c r="E389" s="395"/>
      <c r="F389" s="395"/>
      <c r="G389" s="395"/>
      <c r="H389" s="395"/>
      <c r="I389" s="395"/>
      <c r="J389" s="396" t="s">
        <v>130</v>
      </c>
      <c r="K389" s="396"/>
      <c r="L389" s="405"/>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4</v>
      </c>
      <c r="D393" s="407"/>
      <c r="E393" s="406">
        <f>SUM((L360+L366+L372)/3)</f>
        <v>0</v>
      </c>
      <c r="F393" s="407"/>
      <c r="G393" s="406">
        <f>SUM((((L379*3)+L385)/4))</f>
        <v>2</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Shuttle Bus Service</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371" t="s">
        <v>2</v>
      </c>
      <c r="B400" s="372"/>
      <c r="C400" s="372"/>
      <c r="D400" s="372"/>
      <c r="E400" s="372"/>
      <c r="F400" s="372"/>
      <c r="G400" s="372"/>
      <c r="H400" s="372"/>
      <c r="I400" s="372"/>
      <c r="J400" s="372"/>
      <c r="K400" s="372"/>
      <c r="L400" s="373"/>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387"/>
    </row>
    <row r="404" spans="1:12" ht="15" customHeight="1" x14ac:dyDescent="0.3">
      <c r="A404" s="390" t="s">
        <v>126</v>
      </c>
      <c r="B404" s="391"/>
      <c r="C404" s="391"/>
      <c r="D404" s="391"/>
      <c r="E404" s="391"/>
      <c r="F404" s="391"/>
      <c r="G404" s="391"/>
      <c r="H404" s="391"/>
      <c r="I404" s="391"/>
      <c r="J404" s="392" t="s">
        <v>128</v>
      </c>
      <c r="K404" s="393"/>
      <c r="L404" s="388"/>
    </row>
    <row r="405" spans="1:12" ht="15" customHeight="1" x14ac:dyDescent="0.3">
      <c r="A405" s="390" t="s">
        <v>127</v>
      </c>
      <c r="B405" s="391"/>
      <c r="C405" s="391"/>
      <c r="D405" s="391"/>
      <c r="E405" s="391"/>
      <c r="F405" s="391"/>
      <c r="G405" s="391"/>
      <c r="H405" s="391"/>
      <c r="I405" s="391"/>
      <c r="J405" s="392" t="s">
        <v>131</v>
      </c>
      <c r="K405" s="393"/>
      <c r="L405" s="388"/>
    </row>
    <row r="406" spans="1:12" ht="15" customHeight="1" x14ac:dyDescent="0.3">
      <c r="A406" s="390" t="s">
        <v>125</v>
      </c>
      <c r="B406" s="391"/>
      <c r="C406" s="391"/>
      <c r="D406" s="391"/>
      <c r="E406" s="391"/>
      <c r="F406" s="391"/>
      <c r="G406" s="391"/>
      <c r="H406" s="391"/>
      <c r="I406" s="391"/>
      <c r="J406" s="392" t="s">
        <v>129</v>
      </c>
      <c r="K406" s="393"/>
      <c r="L406" s="388"/>
    </row>
    <row r="407" spans="1:12" ht="15.75" customHeight="1" thickBot="1" x14ac:dyDescent="0.35">
      <c r="A407" s="394" t="s">
        <v>122</v>
      </c>
      <c r="B407" s="395"/>
      <c r="C407" s="395"/>
      <c r="D407" s="395"/>
      <c r="E407" s="395"/>
      <c r="F407" s="395"/>
      <c r="G407" s="395"/>
      <c r="H407" s="395"/>
      <c r="I407" s="395"/>
      <c r="J407" s="396" t="s">
        <v>130</v>
      </c>
      <c r="K407" s="397"/>
      <c r="L407" s="389"/>
    </row>
    <row r="408" spans="1:12" ht="21.6" thickBot="1" x14ac:dyDescent="0.35">
      <c r="A408" s="16">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387"/>
    </row>
    <row r="410" spans="1:12" ht="15" customHeight="1" x14ac:dyDescent="0.3">
      <c r="A410" s="390" t="s">
        <v>134</v>
      </c>
      <c r="B410" s="391"/>
      <c r="C410" s="391"/>
      <c r="D410" s="391"/>
      <c r="E410" s="391"/>
      <c r="F410" s="391"/>
      <c r="G410" s="391"/>
      <c r="H410" s="391"/>
      <c r="I410" s="391"/>
      <c r="J410" s="392" t="s">
        <v>128</v>
      </c>
      <c r="K410" s="392"/>
      <c r="L410" s="388"/>
    </row>
    <row r="411" spans="1:12" ht="15" customHeight="1" x14ac:dyDescent="0.3">
      <c r="A411" s="390" t="s">
        <v>135</v>
      </c>
      <c r="B411" s="391"/>
      <c r="C411" s="391"/>
      <c r="D411" s="391"/>
      <c r="E411" s="391"/>
      <c r="F411" s="391"/>
      <c r="G411" s="391"/>
      <c r="H411" s="391"/>
      <c r="I411" s="391"/>
      <c r="J411" s="392" t="s">
        <v>131</v>
      </c>
      <c r="K411" s="392"/>
      <c r="L411" s="388"/>
    </row>
    <row r="412" spans="1:12" ht="15" customHeight="1" x14ac:dyDescent="0.3">
      <c r="A412" s="390" t="s">
        <v>174</v>
      </c>
      <c r="B412" s="391"/>
      <c r="C412" s="391"/>
      <c r="D412" s="391"/>
      <c r="E412" s="391"/>
      <c r="F412" s="391"/>
      <c r="G412" s="391"/>
      <c r="H412" s="391"/>
      <c r="I412" s="391"/>
      <c r="J412" s="392" t="s">
        <v>129</v>
      </c>
      <c r="K412" s="392"/>
      <c r="L412" s="388"/>
    </row>
    <row r="413" spans="1:12" ht="15.75" customHeight="1" thickBot="1" x14ac:dyDescent="0.35">
      <c r="A413" s="394" t="s">
        <v>166</v>
      </c>
      <c r="B413" s="395"/>
      <c r="C413" s="395"/>
      <c r="D413" s="395"/>
      <c r="E413" s="395"/>
      <c r="F413" s="395"/>
      <c r="G413" s="395"/>
      <c r="H413" s="395"/>
      <c r="I413" s="395"/>
      <c r="J413" s="396" t="s">
        <v>130</v>
      </c>
      <c r="K413" s="396"/>
      <c r="L413" s="389"/>
    </row>
    <row r="414" spans="1:12" ht="21.6" thickBot="1" x14ac:dyDescent="0.35">
      <c r="A414" s="16">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387"/>
    </row>
    <row r="416" spans="1:12" ht="15" customHeight="1" x14ac:dyDescent="0.3">
      <c r="A416" s="390" t="s">
        <v>134</v>
      </c>
      <c r="B416" s="391"/>
      <c r="C416" s="391"/>
      <c r="D416" s="391"/>
      <c r="E416" s="391"/>
      <c r="F416" s="391"/>
      <c r="G416" s="391"/>
      <c r="H416" s="391"/>
      <c r="I416" s="391"/>
      <c r="J416" s="392" t="s">
        <v>128</v>
      </c>
      <c r="K416" s="392"/>
      <c r="L416" s="388"/>
    </row>
    <row r="417" spans="1:12" ht="15" customHeight="1" x14ac:dyDescent="0.3">
      <c r="A417" s="390" t="s">
        <v>135</v>
      </c>
      <c r="B417" s="391"/>
      <c r="C417" s="391"/>
      <c r="D417" s="391"/>
      <c r="E417" s="391"/>
      <c r="F417" s="391"/>
      <c r="G417" s="391"/>
      <c r="H417" s="391"/>
      <c r="I417" s="391"/>
      <c r="J417" s="392" t="s">
        <v>131</v>
      </c>
      <c r="K417" s="392"/>
      <c r="L417" s="388"/>
    </row>
    <row r="418" spans="1:12" ht="15" customHeight="1" x14ac:dyDescent="0.3">
      <c r="A418" s="390" t="s">
        <v>174</v>
      </c>
      <c r="B418" s="391"/>
      <c r="C418" s="391"/>
      <c r="D418" s="391"/>
      <c r="E418" s="391"/>
      <c r="F418" s="391"/>
      <c r="G418" s="391"/>
      <c r="H418" s="391"/>
      <c r="I418" s="391"/>
      <c r="J418" s="392" t="s">
        <v>129</v>
      </c>
      <c r="K418" s="392"/>
      <c r="L418" s="388"/>
    </row>
    <row r="419" spans="1:12" ht="15.75" customHeight="1" thickBot="1" x14ac:dyDescent="0.35">
      <c r="A419" s="394" t="s">
        <v>166</v>
      </c>
      <c r="B419" s="395"/>
      <c r="C419" s="395"/>
      <c r="D419" s="395"/>
      <c r="E419" s="395"/>
      <c r="F419" s="395"/>
      <c r="G419" s="395"/>
      <c r="H419" s="395"/>
      <c r="I419" s="395"/>
      <c r="J419" s="396" t="s">
        <v>130</v>
      </c>
      <c r="K419" s="396"/>
      <c r="L419" s="389"/>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03">
        <v>1</v>
      </c>
    </row>
    <row r="423" spans="1:12" ht="15" customHeight="1" x14ac:dyDescent="0.3">
      <c r="A423" s="390" t="s">
        <v>138</v>
      </c>
      <c r="B423" s="391"/>
      <c r="C423" s="391"/>
      <c r="D423" s="391"/>
      <c r="E423" s="391"/>
      <c r="F423" s="391"/>
      <c r="G423" s="391"/>
      <c r="H423" s="391"/>
      <c r="I423" s="391"/>
      <c r="J423" s="392" t="s">
        <v>128</v>
      </c>
      <c r="K423" s="392"/>
      <c r="L423" s="404"/>
    </row>
    <row r="424" spans="1:12" ht="15" customHeight="1" x14ac:dyDescent="0.3">
      <c r="A424" s="390" t="s">
        <v>139</v>
      </c>
      <c r="B424" s="391"/>
      <c r="C424" s="391"/>
      <c r="D424" s="391"/>
      <c r="E424" s="391"/>
      <c r="F424" s="391"/>
      <c r="G424" s="391"/>
      <c r="H424" s="391"/>
      <c r="I424" s="391"/>
      <c r="J424" s="392" t="s">
        <v>131</v>
      </c>
      <c r="K424" s="392"/>
      <c r="L424" s="404"/>
    </row>
    <row r="425" spans="1:12" ht="15" customHeight="1" x14ac:dyDescent="0.3">
      <c r="A425" s="390" t="s">
        <v>140</v>
      </c>
      <c r="B425" s="391"/>
      <c r="C425" s="391"/>
      <c r="D425" s="391"/>
      <c r="E425" s="391"/>
      <c r="F425" s="391"/>
      <c r="G425" s="391"/>
      <c r="H425" s="391"/>
      <c r="I425" s="391"/>
      <c r="J425" s="392" t="s">
        <v>129</v>
      </c>
      <c r="K425" s="392"/>
      <c r="L425" s="404"/>
    </row>
    <row r="426" spans="1:12" ht="15.75" customHeight="1" thickBot="1" x14ac:dyDescent="0.35">
      <c r="A426" s="394" t="s">
        <v>141</v>
      </c>
      <c r="B426" s="395"/>
      <c r="C426" s="395"/>
      <c r="D426" s="395"/>
      <c r="E426" s="395"/>
      <c r="F426" s="395"/>
      <c r="G426" s="395"/>
      <c r="H426" s="395"/>
      <c r="I426" s="395"/>
      <c r="J426" s="396" t="s">
        <v>130</v>
      </c>
      <c r="K426" s="396"/>
      <c r="L426" s="405"/>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03">
        <v>1</v>
      </c>
    </row>
    <row r="429" spans="1:12" ht="15" customHeight="1" x14ac:dyDescent="0.3">
      <c r="A429" s="390" t="s">
        <v>145</v>
      </c>
      <c r="B429" s="391"/>
      <c r="C429" s="391"/>
      <c r="D429" s="391"/>
      <c r="E429" s="391"/>
      <c r="F429" s="391"/>
      <c r="G429" s="391"/>
      <c r="H429" s="391"/>
      <c r="I429" s="391"/>
      <c r="J429" s="392" t="s">
        <v>128</v>
      </c>
      <c r="K429" s="392"/>
      <c r="L429" s="404"/>
    </row>
    <row r="430" spans="1:12" ht="15" customHeight="1" x14ac:dyDescent="0.3">
      <c r="A430" s="390" t="s">
        <v>146</v>
      </c>
      <c r="B430" s="391"/>
      <c r="C430" s="391"/>
      <c r="D430" s="391"/>
      <c r="E430" s="391"/>
      <c r="F430" s="391"/>
      <c r="G430" s="391"/>
      <c r="H430" s="391"/>
      <c r="I430" s="391"/>
      <c r="J430" s="392" t="s">
        <v>131</v>
      </c>
      <c r="K430" s="392"/>
      <c r="L430" s="404"/>
    </row>
    <row r="431" spans="1:12" ht="15" customHeight="1" x14ac:dyDescent="0.3">
      <c r="A431" s="390" t="s">
        <v>147</v>
      </c>
      <c r="B431" s="391"/>
      <c r="C431" s="391"/>
      <c r="D431" s="391"/>
      <c r="E431" s="391"/>
      <c r="F431" s="391"/>
      <c r="G431" s="391"/>
      <c r="H431" s="391"/>
      <c r="I431" s="391"/>
      <c r="J431" s="392" t="s">
        <v>129</v>
      </c>
      <c r="K431" s="392"/>
      <c r="L431" s="404"/>
    </row>
    <row r="432" spans="1:12" ht="15.75" customHeight="1" thickBot="1" x14ac:dyDescent="0.35">
      <c r="A432" s="394" t="s">
        <v>148</v>
      </c>
      <c r="B432" s="395"/>
      <c r="C432" s="395"/>
      <c r="D432" s="395"/>
      <c r="E432" s="395"/>
      <c r="F432" s="395"/>
      <c r="G432" s="395"/>
      <c r="H432" s="395"/>
      <c r="I432" s="395"/>
      <c r="J432" s="396" t="s">
        <v>130</v>
      </c>
      <c r="K432" s="396"/>
      <c r="L432" s="405"/>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4</v>
      </c>
      <c r="D436" s="407"/>
      <c r="E436" s="406">
        <f>SUM((L403+L409+L415)/3)</f>
        <v>0</v>
      </c>
      <c r="F436" s="407"/>
      <c r="G436" s="406">
        <f>SUM((((L422*3)+L428)/4))</f>
        <v>1</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75" customHeight="1"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ht="15" customHeight="1" x14ac:dyDescent="0.3">
      <c r="A441" s="85" t="s">
        <v>9</v>
      </c>
      <c r="B441" s="86"/>
      <c r="C441" s="86"/>
      <c r="D441" s="86"/>
      <c r="E441" s="86"/>
      <c r="F441" s="86"/>
      <c r="G441" s="86"/>
      <c r="H441" s="86"/>
      <c r="I441" s="86"/>
      <c r="J441" s="86"/>
      <c r="K441" s="86"/>
      <c r="L441" s="87"/>
    </row>
    <row r="442" spans="1:12" ht="15" customHeight="1" x14ac:dyDescent="0.3">
      <c r="A442" s="88"/>
      <c r="B442" s="89"/>
      <c r="C442" s="89"/>
      <c r="D442" s="89"/>
      <c r="E442" s="89"/>
      <c r="F442" s="89"/>
      <c r="G442" s="89"/>
      <c r="H442" s="89"/>
      <c r="I442" s="89"/>
      <c r="J442" s="89"/>
      <c r="K442" s="89"/>
      <c r="L442" s="90"/>
    </row>
    <row r="443" spans="1:12" ht="15" customHeight="1" x14ac:dyDescent="0.3">
      <c r="A443" s="88"/>
      <c r="B443" s="89"/>
      <c r="C443" s="89"/>
      <c r="D443" s="89"/>
      <c r="E443" s="89"/>
      <c r="F443" s="89"/>
      <c r="G443" s="89"/>
      <c r="H443" s="89"/>
      <c r="I443" s="89"/>
      <c r="J443" s="89"/>
      <c r="K443" s="89"/>
      <c r="L443" s="90"/>
    </row>
    <row r="444" spans="1:12" ht="15" customHeight="1" x14ac:dyDescent="0.3">
      <c r="A444" s="88"/>
      <c r="B444" s="89"/>
      <c r="C444" s="89"/>
      <c r="D444" s="89"/>
      <c r="E444" s="89"/>
      <c r="F444" s="89"/>
      <c r="G444" s="89"/>
      <c r="H444" s="89"/>
      <c r="I444" s="89"/>
      <c r="J444" s="89"/>
      <c r="K444" s="89"/>
      <c r="L444" s="90"/>
    </row>
    <row r="445" spans="1:12" ht="15" customHeight="1" thickBot="1" x14ac:dyDescent="0.35">
      <c r="A445" s="91"/>
      <c r="B445" s="92"/>
      <c r="C445" s="92"/>
      <c r="D445" s="92"/>
      <c r="E445" s="92"/>
      <c r="F445" s="92"/>
      <c r="G445" s="92"/>
      <c r="H445" s="92"/>
      <c r="I445" s="92"/>
      <c r="J445" s="92"/>
      <c r="K445" s="92"/>
      <c r="L445" s="93"/>
    </row>
  </sheetData>
  <sheetProtection algorithmName="SHA-512" hashValue="mTNlko9e3KxyFNadBlE3StqsOEWVG0HsL2g0SFzgxpEk9G1vNe3Rd7d4n6FD254eFp2OIxx8xpLBPo03GAEGKg==" saltValue="jwgEzRsca8wxEkaUUpQoVA==" spinCount="100000" sheet="1" objects="1" scenarios="1"/>
  <protectedRanges>
    <protectedRange sqref="L317:L321 L323:L327 L329:L333 L336:L340 L342:L346 L360:L364 L366:L370 L372:L376 L379:L383 L385:L389 L403:L407 L409:L413 L415:L419 L422:L426 L428:L432" name="Range3"/>
    <protectedRange sqref="L16:L20 L22:L26 L28:L32 L35:L39 L41:L45 L59:L63 L65:L69 L71:L75 L78:L82 L84:L88 L102:L106 L108:L112 L114:L118 L121:L125 L127:L131" name="Range1"/>
    <protectedRange sqref="L145:L149 L151:L155 L157:L161 L164:L168 L170:L174 L188:L192 L194:L198 L200:L204 L207:L211 L213:L217 L231:L235 L237:L241 L243:L247 L250:L254 L256:L260 L274:L278 L280:L284 L286:L290" name="Range2"/>
  </protectedRanges>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410" priority="95" operator="between">
      <formula>0</formula>
      <formula>4.999</formula>
    </cfRule>
    <cfRule type="cellIs" dxfId="3409" priority="96" operator="between">
      <formula>5</formula>
      <formula>9.999</formula>
    </cfRule>
    <cfRule type="cellIs" dxfId="3408" priority="97" operator="between">
      <formula>10</formula>
      <formula>14.999</formula>
    </cfRule>
    <cfRule type="cellIs" dxfId="3407" priority="98" operator="between">
      <formula>15</formula>
      <formula>19.999</formula>
    </cfRule>
    <cfRule type="cellIs" dxfId="3406" priority="99" operator="greaterThan">
      <formula>19.999</formula>
    </cfRule>
  </conditionalFormatting>
  <conditionalFormatting sqref="K48">
    <cfRule type="cellIs" dxfId="3405" priority="94" operator="equal">
      <formula>0</formula>
    </cfRule>
  </conditionalFormatting>
  <conditionalFormatting sqref="K48">
    <cfRule type="cellIs" dxfId="3404" priority="92" operator="equal">
      <formula>0</formula>
    </cfRule>
    <cfRule type="cellIs" dxfId="3403" priority="93" operator="equal">
      <formula>0</formula>
    </cfRule>
  </conditionalFormatting>
  <conditionalFormatting sqref="K48">
    <cfRule type="cellIs" dxfId="3402" priority="91" operator="equal">
      <formula>0</formula>
    </cfRule>
  </conditionalFormatting>
  <conditionalFormatting sqref="K91">
    <cfRule type="cellIs" dxfId="3401" priority="86" operator="between">
      <formula>0</formula>
      <formula>4.999</formula>
    </cfRule>
    <cfRule type="cellIs" dxfId="3400" priority="87" operator="between">
      <formula>5</formula>
      <formula>9.999</formula>
    </cfRule>
    <cfRule type="cellIs" dxfId="3399" priority="88" operator="between">
      <formula>10</formula>
      <formula>14.999</formula>
    </cfRule>
    <cfRule type="cellIs" dxfId="3398" priority="89" operator="between">
      <formula>15</formula>
      <formula>19.999</formula>
    </cfRule>
    <cfRule type="cellIs" dxfId="3397" priority="90" operator="greaterThan">
      <formula>19.999</formula>
    </cfRule>
  </conditionalFormatting>
  <conditionalFormatting sqref="K91">
    <cfRule type="cellIs" dxfId="3396" priority="85" operator="equal">
      <formula>0</formula>
    </cfRule>
  </conditionalFormatting>
  <conditionalFormatting sqref="K91">
    <cfRule type="cellIs" dxfId="3395" priority="83" operator="equal">
      <formula>0</formula>
    </cfRule>
    <cfRule type="cellIs" dxfId="3394" priority="84" operator="equal">
      <formula>0</formula>
    </cfRule>
  </conditionalFormatting>
  <conditionalFormatting sqref="K91">
    <cfRule type="cellIs" dxfId="3393" priority="82" operator="equal">
      <formula>0</formula>
    </cfRule>
  </conditionalFormatting>
  <conditionalFormatting sqref="K134">
    <cfRule type="cellIs" dxfId="3392" priority="77" operator="between">
      <formula>0</formula>
      <formula>4.999</formula>
    </cfRule>
    <cfRule type="cellIs" dxfId="3391" priority="78" operator="between">
      <formula>5</formula>
      <formula>9.999</formula>
    </cfRule>
    <cfRule type="cellIs" dxfId="3390" priority="79" operator="between">
      <formula>10</formula>
      <formula>14.999</formula>
    </cfRule>
    <cfRule type="cellIs" dxfId="3389" priority="80" operator="between">
      <formula>15</formula>
      <formula>19.999</formula>
    </cfRule>
    <cfRule type="cellIs" dxfId="3388" priority="81" operator="greaterThan">
      <formula>19.999</formula>
    </cfRule>
  </conditionalFormatting>
  <conditionalFormatting sqref="K134">
    <cfRule type="cellIs" dxfId="3387" priority="76" operator="equal">
      <formula>0</formula>
    </cfRule>
  </conditionalFormatting>
  <conditionalFormatting sqref="K134">
    <cfRule type="cellIs" dxfId="3386" priority="74" operator="equal">
      <formula>0</formula>
    </cfRule>
    <cfRule type="cellIs" dxfId="3385" priority="75" operator="equal">
      <formula>0</formula>
    </cfRule>
  </conditionalFormatting>
  <conditionalFormatting sqref="K134">
    <cfRule type="cellIs" dxfId="3384" priority="73" operator="equal">
      <formula>0</formula>
    </cfRule>
  </conditionalFormatting>
  <conditionalFormatting sqref="K177">
    <cfRule type="cellIs" dxfId="3383" priority="68" operator="between">
      <formula>0</formula>
      <formula>4.999</formula>
    </cfRule>
    <cfRule type="cellIs" dxfId="3382" priority="69" operator="between">
      <formula>5</formula>
      <formula>9.999</formula>
    </cfRule>
    <cfRule type="cellIs" dxfId="3381" priority="70" operator="between">
      <formula>10</formula>
      <formula>14.999</formula>
    </cfRule>
    <cfRule type="cellIs" dxfId="3380" priority="71" operator="between">
      <formula>15</formula>
      <formula>19.999</formula>
    </cfRule>
    <cfRule type="cellIs" dxfId="3379" priority="72" operator="greaterThan">
      <formula>19.999</formula>
    </cfRule>
  </conditionalFormatting>
  <conditionalFormatting sqref="K177">
    <cfRule type="cellIs" dxfId="3378" priority="67" operator="equal">
      <formula>0</formula>
    </cfRule>
  </conditionalFormatting>
  <conditionalFormatting sqref="K177">
    <cfRule type="cellIs" dxfId="3377" priority="65" operator="equal">
      <formula>0</formula>
    </cfRule>
    <cfRule type="cellIs" dxfId="3376" priority="66" operator="equal">
      <formula>0</formula>
    </cfRule>
  </conditionalFormatting>
  <conditionalFormatting sqref="K177">
    <cfRule type="cellIs" dxfId="3375" priority="64" operator="equal">
      <formula>0</formula>
    </cfRule>
  </conditionalFormatting>
  <conditionalFormatting sqref="K220">
    <cfRule type="cellIs" dxfId="3374" priority="59" operator="between">
      <formula>0</formula>
      <formula>4.999</formula>
    </cfRule>
    <cfRule type="cellIs" dxfId="3373" priority="60" operator="between">
      <formula>5</formula>
      <formula>9.999</formula>
    </cfRule>
    <cfRule type="cellIs" dxfId="3372" priority="61" operator="between">
      <formula>10</formula>
      <formula>14.999</formula>
    </cfRule>
    <cfRule type="cellIs" dxfId="3371" priority="62" operator="between">
      <formula>15</formula>
      <formula>19.999</formula>
    </cfRule>
    <cfRule type="cellIs" dxfId="3370" priority="63" operator="greaterThan">
      <formula>19.999</formula>
    </cfRule>
  </conditionalFormatting>
  <conditionalFormatting sqref="K220">
    <cfRule type="cellIs" dxfId="3369" priority="58" operator="equal">
      <formula>0</formula>
    </cfRule>
  </conditionalFormatting>
  <conditionalFormatting sqref="K220">
    <cfRule type="cellIs" dxfId="3368" priority="56" operator="equal">
      <formula>0</formula>
    </cfRule>
    <cfRule type="cellIs" dxfId="3367" priority="57" operator="equal">
      <formula>0</formula>
    </cfRule>
  </conditionalFormatting>
  <conditionalFormatting sqref="K220">
    <cfRule type="cellIs" dxfId="3366" priority="55" operator="equal">
      <formula>0</formula>
    </cfRule>
  </conditionalFormatting>
  <conditionalFormatting sqref="K263">
    <cfRule type="cellIs" dxfId="3365" priority="50" operator="between">
      <formula>0</formula>
      <formula>4.999</formula>
    </cfRule>
    <cfRule type="cellIs" dxfId="3364" priority="51" operator="between">
      <formula>5</formula>
      <formula>9.999</formula>
    </cfRule>
    <cfRule type="cellIs" dxfId="3363" priority="52" operator="between">
      <formula>10</formula>
      <formula>14.999</formula>
    </cfRule>
    <cfRule type="cellIs" dxfId="3362" priority="53" operator="between">
      <formula>15</formula>
      <formula>19.999</formula>
    </cfRule>
    <cfRule type="cellIs" dxfId="3361" priority="54" operator="greaterThan">
      <formula>19.999</formula>
    </cfRule>
  </conditionalFormatting>
  <conditionalFormatting sqref="K263">
    <cfRule type="cellIs" dxfId="3360" priority="49" operator="equal">
      <formula>0</formula>
    </cfRule>
  </conditionalFormatting>
  <conditionalFormatting sqref="K263">
    <cfRule type="cellIs" dxfId="3359" priority="47" operator="equal">
      <formula>0</formula>
    </cfRule>
    <cfRule type="cellIs" dxfId="3358" priority="48" operator="equal">
      <formula>0</formula>
    </cfRule>
  </conditionalFormatting>
  <conditionalFormatting sqref="K263">
    <cfRule type="cellIs" dxfId="3357" priority="46" operator="equal">
      <formula>0</formula>
    </cfRule>
  </conditionalFormatting>
  <conditionalFormatting sqref="K306">
    <cfRule type="cellIs" dxfId="3356" priority="41" operator="between">
      <formula>0</formula>
      <formula>4.999</formula>
    </cfRule>
    <cfRule type="cellIs" dxfId="3355" priority="42" operator="between">
      <formula>5</formula>
      <formula>9.999</formula>
    </cfRule>
    <cfRule type="cellIs" dxfId="3354" priority="43" operator="between">
      <formula>10</formula>
      <formula>14.999</formula>
    </cfRule>
    <cfRule type="cellIs" dxfId="3353" priority="44" operator="between">
      <formula>15</formula>
      <formula>19.999</formula>
    </cfRule>
    <cfRule type="cellIs" dxfId="3352" priority="45" operator="greaterThan">
      <formula>19.999</formula>
    </cfRule>
  </conditionalFormatting>
  <conditionalFormatting sqref="K306">
    <cfRule type="cellIs" dxfId="3351" priority="40" operator="equal">
      <formula>0</formula>
    </cfRule>
  </conditionalFormatting>
  <conditionalFormatting sqref="K306">
    <cfRule type="cellIs" dxfId="3350" priority="38" operator="equal">
      <formula>0</formula>
    </cfRule>
    <cfRule type="cellIs" dxfId="3349" priority="39" operator="equal">
      <formula>0</formula>
    </cfRule>
  </conditionalFormatting>
  <conditionalFormatting sqref="K306">
    <cfRule type="cellIs" dxfId="3348" priority="37" operator="equal">
      <formula>0</formula>
    </cfRule>
  </conditionalFormatting>
  <conditionalFormatting sqref="K349">
    <cfRule type="cellIs" dxfId="3347" priority="32" operator="between">
      <formula>0</formula>
      <formula>4.999</formula>
    </cfRule>
    <cfRule type="cellIs" dxfId="3346" priority="33" operator="between">
      <formula>5</formula>
      <formula>9.999</formula>
    </cfRule>
    <cfRule type="cellIs" dxfId="3345" priority="34" operator="between">
      <formula>10</formula>
      <formula>14.999</formula>
    </cfRule>
    <cfRule type="cellIs" dxfId="3344" priority="35" operator="between">
      <formula>15</formula>
      <formula>19.999</formula>
    </cfRule>
    <cfRule type="cellIs" dxfId="3343" priority="36" operator="greaterThan">
      <formula>19.999</formula>
    </cfRule>
  </conditionalFormatting>
  <conditionalFormatting sqref="K349">
    <cfRule type="cellIs" dxfId="3342" priority="31" operator="equal">
      <formula>0</formula>
    </cfRule>
  </conditionalFormatting>
  <conditionalFormatting sqref="K349">
    <cfRule type="cellIs" dxfId="3341" priority="29" operator="equal">
      <formula>0</formula>
    </cfRule>
    <cfRule type="cellIs" dxfId="3340" priority="30" operator="equal">
      <formula>0</formula>
    </cfRule>
  </conditionalFormatting>
  <conditionalFormatting sqref="K349">
    <cfRule type="cellIs" dxfId="3339" priority="28" operator="equal">
      <formula>0</formula>
    </cfRule>
  </conditionalFormatting>
  <conditionalFormatting sqref="K392">
    <cfRule type="cellIs" dxfId="3338" priority="23" operator="between">
      <formula>0</formula>
      <formula>4.999</formula>
    </cfRule>
    <cfRule type="cellIs" dxfId="3337" priority="24" operator="between">
      <formula>5</formula>
      <formula>9.999</formula>
    </cfRule>
    <cfRule type="cellIs" dxfId="3336" priority="25" operator="between">
      <formula>10</formula>
      <formula>14.999</formula>
    </cfRule>
    <cfRule type="cellIs" dxfId="3335" priority="26" operator="between">
      <formula>15</formula>
      <formula>19.999</formula>
    </cfRule>
    <cfRule type="cellIs" dxfId="3334" priority="27" operator="greaterThan">
      <formula>19.999</formula>
    </cfRule>
  </conditionalFormatting>
  <conditionalFormatting sqref="K392">
    <cfRule type="cellIs" dxfId="3333" priority="22" operator="equal">
      <formula>0</formula>
    </cfRule>
  </conditionalFormatting>
  <conditionalFormatting sqref="K392">
    <cfRule type="cellIs" dxfId="3332" priority="20" operator="equal">
      <formula>0</formula>
    </cfRule>
    <cfRule type="cellIs" dxfId="3331" priority="21" operator="equal">
      <formula>0</formula>
    </cfRule>
  </conditionalFormatting>
  <conditionalFormatting sqref="K392">
    <cfRule type="cellIs" dxfId="3330" priority="19" operator="equal">
      <formula>0</formula>
    </cfRule>
  </conditionalFormatting>
  <conditionalFormatting sqref="K435">
    <cfRule type="cellIs" dxfId="3329" priority="5" operator="between">
      <formula>0</formula>
      <formula>4.999</formula>
    </cfRule>
    <cfRule type="cellIs" dxfId="3328" priority="6" operator="between">
      <formula>5</formula>
      <formula>9.999</formula>
    </cfRule>
    <cfRule type="cellIs" dxfId="3327" priority="7" operator="between">
      <formula>10</formula>
      <formula>14.999</formula>
    </cfRule>
    <cfRule type="cellIs" dxfId="3326" priority="8" operator="between">
      <formula>15</formula>
      <formula>19.999</formula>
    </cfRule>
    <cfRule type="cellIs" dxfId="3325" priority="9" operator="greaterThan">
      <formula>19.999</formula>
    </cfRule>
  </conditionalFormatting>
  <conditionalFormatting sqref="K435">
    <cfRule type="cellIs" dxfId="3324" priority="4" operator="equal">
      <formula>0</formula>
    </cfRule>
  </conditionalFormatting>
  <conditionalFormatting sqref="K435">
    <cfRule type="cellIs" dxfId="3323" priority="2" operator="equal">
      <formula>0</formula>
    </cfRule>
    <cfRule type="cellIs" dxfId="3322" priority="3" operator="equal">
      <formula>0</formula>
    </cfRule>
  </conditionalFormatting>
  <conditionalFormatting sqref="K435">
    <cfRule type="cellIs" dxfId="3321" priority="1" operator="equal">
      <formula>0</formula>
    </cfRule>
  </conditionalFormatting>
  <dataValidations count="8">
    <dataValidation type="decimal" allowBlank="1" showInputMessage="1" showErrorMessage="1" sqref="L41:L45 L84:L88">
      <formula1>3.5</formula1>
      <formula2>5</formula2>
    </dataValidation>
    <dataValidation type="decimal" allowBlank="1" showInputMessage="1" showErrorMessage="1" sqref="L170:L174 L256:L260">
      <formula1>3</formula1>
      <formula2>5</formula2>
    </dataValidation>
    <dataValidation type="decimal" allowBlank="1" showInputMessage="1" showErrorMessage="1" sqref="L293:L297 L78:L82 L35:L39">
      <formula1>2</formula1>
      <formula2>4</formula2>
    </dataValidation>
    <dataValidation type="decimal" allowBlank="1" showInputMessage="1" showErrorMessage="1" sqref="L342:L346">
      <formula1>1.5</formula1>
      <formula2>3.5</formula2>
    </dataValidation>
    <dataValidation type="decimal" allowBlank="1" showInputMessage="1" showErrorMessage="1" sqref="L385:L389 L127:L131 L336:L340 L379:L383 L121:L125">
      <formula1>1</formula1>
      <formula2>3</formula2>
    </dataValidation>
    <dataValidation type="decimal" allowBlank="1" showInputMessage="1" showErrorMessage="1" sqref="L207:L211 L250:L254">
      <formula1>0</formula1>
      <formula2>1.5</formula2>
    </dataValidation>
    <dataValidation type="decimal" allowBlank="1" showInputMessage="1" showErrorMessage="1" sqref="L428:L432 L164:L168 L299:L303 L213:L217 L422:L426">
      <formula1>0</formula1>
      <formula2>2</formula2>
    </dataValidation>
    <dataValidation type="whole" allowBlank="1" showInputMessage="1" showErrorMessage="1" sqref="L16:L20 L22:L26 L415:L419 L59:L63 L65:L69 L71:L75 L102:L106 L108:L112 L114:L118 L145:L149 L151:L155 L157:L161 L188:L192 L194:L198 L200:L204 L231:L235 L237:L241 L243:L247 L274:L278 L280:L284 L286:L290 L317:L321 L323:L327 L329:L333 L360:L364 L366:L370 L372:L376 L403:L407 L409:L413 L28:L32">
      <formula1>1</formula1>
      <formula2>5</formula2>
    </dataValidation>
  </dataValidations>
  <pageMargins left="0.25" right="0.25" top="0.75" bottom="0.75" header="0.3" footer="0.3"/>
  <pageSetup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5"/>
  <sheetViews>
    <sheetView zoomScaleNormal="100" workbookViewId="0">
      <selection activeCell="L35" sqref="L35:L39"/>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T(Assets!C14)</f>
        <v>User Defined Service 1</v>
      </c>
      <c r="D9" s="378"/>
      <c r="E9" s="378"/>
      <c r="F9" s="378"/>
      <c r="G9" s="378"/>
      <c r="H9" s="379"/>
      <c r="I9" s="377" t="str">
        <f>T(Assets!G14)</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(Incidents!B10)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132</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184</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185</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2" ht="15" thickBot="1" x14ac:dyDescent="0.35">
      <c r="A33" s="371" t="s">
        <v>3</v>
      </c>
      <c r="B33" s="372"/>
      <c r="C33" s="372"/>
      <c r="D33" s="372"/>
      <c r="E33" s="372"/>
      <c r="F33" s="372"/>
      <c r="G33" s="372"/>
      <c r="H33" s="372"/>
      <c r="I33" s="372"/>
      <c r="J33" s="372"/>
      <c r="K33" s="372"/>
      <c r="L33" s="373"/>
    </row>
    <row r="34" spans="1:12" ht="15" customHeight="1" thickBot="1" x14ac:dyDescent="0.35">
      <c r="A34" s="16">
        <v>4</v>
      </c>
      <c r="B34" s="375" t="s">
        <v>142</v>
      </c>
      <c r="C34" s="375"/>
      <c r="D34" s="375"/>
      <c r="E34" s="375"/>
      <c r="F34" s="375"/>
      <c r="G34" s="375"/>
      <c r="H34" s="375"/>
      <c r="I34" s="375"/>
      <c r="J34" s="375"/>
      <c r="K34" s="375"/>
      <c r="L34" s="376"/>
    </row>
    <row r="35" spans="1:12" ht="15" customHeight="1" x14ac:dyDescent="0.3">
      <c r="A35" s="398" t="s">
        <v>137</v>
      </c>
      <c r="B35" s="399"/>
      <c r="C35" s="399"/>
      <c r="D35" s="399"/>
      <c r="E35" s="399"/>
      <c r="F35" s="399"/>
      <c r="G35" s="399"/>
      <c r="H35" s="399"/>
      <c r="I35" s="399"/>
      <c r="J35" s="400" t="s">
        <v>124</v>
      </c>
      <c r="K35" s="400"/>
      <c r="L35" s="474"/>
    </row>
    <row r="36" spans="1:12" ht="15" customHeight="1" x14ac:dyDescent="0.3">
      <c r="A36" s="390" t="s">
        <v>138</v>
      </c>
      <c r="B36" s="391"/>
      <c r="C36" s="391"/>
      <c r="D36" s="391"/>
      <c r="E36" s="391"/>
      <c r="F36" s="391"/>
      <c r="G36" s="391"/>
      <c r="H36" s="391"/>
      <c r="I36" s="391"/>
      <c r="J36" s="392" t="s">
        <v>128</v>
      </c>
      <c r="K36" s="392"/>
      <c r="L36" s="475"/>
    </row>
    <row r="37" spans="1:12" ht="15" customHeight="1" x14ac:dyDescent="0.3">
      <c r="A37" s="390" t="s">
        <v>139</v>
      </c>
      <c r="B37" s="391"/>
      <c r="C37" s="391"/>
      <c r="D37" s="391"/>
      <c r="E37" s="391"/>
      <c r="F37" s="391"/>
      <c r="G37" s="391"/>
      <c r="H37" s="391"/>
      <c r="I37" s="391"/>
      <c r="J37" s="392" t="s">
        <v>131</v>
      </c>
      <c r="K37" s="392"/>
      <c r="L37" s="475"/>
    </row>
    <row r="38" spans="1:12" ht="15" customHeight="1" x14ac:dyDescent="0.3">
      <c r="A38" s="390" t="s">
        <v>140</v>
      </c>
      <c r="B38" s="391"/>
      <c r="C38" s="391"/>
      <c r="D38" s="391"/>
      <c r="E38" s="391"/>
      <c r="F38" s="391"/>
      <c r="G38" s="391"/>
      <c r="H38" s="391"/>
      <c r="I38" s="391"/>
      <c r="J38" s="392" t="s">
        <v>129</v>
      </c>
      <c r="K38" s="392"/>
      <c r="L38" s="475"/>
    </row>
    <row r="39" spans="1:12" ht="15.75" customHeight="1" thickBot="1" x14ac:dyDescent="0.35">
      <c r="A39" s="394" t="s">
        <v>141</v>
      </c>
      <c r="B39" s="395"/>
      <c r="C39" s="395"/>
      <c r="D39" s="395"/>
      <c r="E39" s="395"/>
      <c r="F39" s="395"/>
      <c r="G39" s="395"/>
      <c r="H39" s="395"/>
      <c r="I39" s="395"/>
      <c r="J39" s="396" t="s">
        <v>130</v>
      </c>
      <c r="K39" s="396"/>
      <c r="L39" s="476"/>
    </row>
    <row r="40" spans="1:12" ht="15" customHeight="1" thickBot="1" x14ac:dyDescent="0.35">
      <c r="A40" s="17">
        <v>5</v>
      </c>
      <c r="B40" s="375" t="s">
        <v>143</v>
      </c>
      <c r="C40" s="401"/>
      <c r="D40" s="401"/>
      <c r="E40" s="401"/>
      <c r="F40" s="401"/>
      <c r="G40" s="401"/>
      <c r="H40" s="401"/>
      <c r="I40" s="401"/>
      <c r="J40" s="401"/>
      <c r="K40" s="401"/>
      <c r="L40" s="402"/>
    </row>
    <row r="41" spans="1:12" ht="15" customHeight="1" x14ac:dyDescent="0.3">
      <c r="A41" s="398" t="s">
        <v>144</v>
      </c>
      <c r="B41" s="399"/>
      <c r="C41" s="399"/>
      <c r="D41" s="399"/>
      <c r="E41" s="399"/>
      <c r="F41" s="399"/>
      <c r="G41" s="399"/>
      <c r="H41" s="399"/>
      <c r="I41" s="399"/>
      <c r="J41" s="400" t="s">
        <v>124</v>
      </c>
      <c r="K41" s="400"/>
      <c r="L41" s="474"/>
    </row>
    <row r="42" spans="1:12" ht="15" customHeight="1" x14ac:dyDescent="0.3">
      <c r="A42" s="390" t="s">
        <v>145</v>
      </c>
      <c r="B42" s="391"/>
      <c r="C42" s="391"/>
      <c r="D42" s="391"/>
      <c r="E42" s="391"/>
      <c r="F42" s="391"/>
      <c r="G42" s="391"/>
      <c r="H42" s="391"/>
      <c r="I42" s="391"/>
      <c r="J42" s="392" t="s">
        <v>128</v>
      </c>
      <c r="K42" s="392"/>
      <c r="L42" s="475"/>
    </row>
    <row r="43" spans="1:12" ht="15" customHeight="1" x14ac:dyDescent="0.3">
      <c r="A43" s="390" t="s">
        <v>146</v>
      </c>
      <c r="B43" s="391"/>
      <c r="C43" s="391"/>
      <c r="D43" s="391"/>
      <c r="E43" s="391"/>
      <c r="F43" s="391"/>
      <c r="G43" s="391"/>
      <c r="H43" s="391"/>
      <c r="I43" s="391"/>
      <c r="J43" s="392" t="s">
        <v>131</v>
      </c>
      <c r="K43" s="392"/>
      <c r="L43" s="475"/>
    </row>
    <row r="44" spans="1:12" ht="15" customHeight="1" x14ac:dyDescent="0.3">
      <c r="A44" s="390" t="s">
        <v>147</v>
      </c>
      <c r="B44" s="391"/>
      <c r="C44" s="391"/>
      <c r="D44" s="391"/>
      <c r="E44" s="391"/>
      <c r="F44" s="391"/>
      <c r="G44" s="391"/>
      <c r="H44" s="391"/>
      <c r="I44" s="391"/>
      <c r="J44" s="392" t="s">
        <v>129</v>
      </c>
      <c r="K44" s="392"/>
      <c r="L44" s="475"/>
    </row>
    <row r="45" spans="1:12" ht="15.75" customHeight="1" thickBot="1" x14ac:dyDescent="0.35">
      <c r="A45" s="394" t="s">
        <v>148</v>
      </c>
      <c r="B45" s="395"/>
      <c r="C45" s="395"/>
      <c r="D45" s="395"/>
      <c r="E45" s="395"/>
      <c r="F45" s="395"/>
      <c r="G45" s="395"/>
      <c r="H45" s="395"/>
      <c r="I45" s="395"/>
      <c r="J45" s="396" t="s">
        <v>130</v>
      </c>
      <c r="K45" s="396"/>
      <c r="L45" s="476"/>
    </row>
    <row r="46" spans="1:12" ht="15" customHeight="1" x14ac:dyDescent="0.3">
      <c r="A46" s="377" t="s">
        <v>4</v>
      </c>
      <c r="B46" s="378"/>
      <c r="C46" s="378"/>
      <c r="D46" s="378"/>
      <c r="E46" s="410"/>
      <c r="F46" s="410"/>
      <c r="G46" s="410"/>
      <c r="H46" s="410"/>
      <c r="I46" s="410"/>
      <c r="J46" s="410"/>
      <c r="K46" s="410"/>
      <c r="L46" s="411"/>
    </row>
    <row r="47" spans="1:12" ht="15.75" customHeight="1" thickBot="1" x14ac:dyDescent="0.35">
      <c r="A47" s="380"/>
      <c r="B47" s="381"/>
      <c r="C47" s="381"/>
      <c r="D47" s="381"/>
      <c r="E47" s="412"/>
      <c r="F47" s="412"/>
      <c r="G47" s="412"/>
      <c r="H47" s="412"/>
      <c r="I47" s="412"/>
      <c r="J47" s="412"/>
      <c r="K47" s="412"/>
      <c r="L47" s="413"/>
    </row>
    <row r="48" spans="1:12"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SUM(Assets!K14)</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Service 1</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74"/>
    </row>
    <row r="79" spans="1:12" ht="15" customHeight="1" x14ac:dyDescent="0.3">
      <c r="A79" s="390" t="s">
        <v>138</v>
      </c>
      <c r="B79" s="391"/>
      <c r="C79" s="391"/>
      <c r="D79" s="391"/>
      <c r="E79" s="391"/>
      <c r="F79" s="391"/>
      <c r="G79" s="391"/>
      <c r="H79" s="391"/>
      <c r="I79" s="391"/>
      <c r="J79" s="392" t="s">
        <v>128</v>
      </c>
      <c r="K79" s="392"/>
      <c r="L79" s="475"/>
    </row>
    <row r="80" spans="1:12" ht="15" customHeight="1" x14ac:dyDescent="0.3">
      <c r="A80" s="390" t="s">
        <v>139</v>
      </c>
      <c r="B80" s="391"/>
      <c r="C80" s="391"/>
      <c r="D80" s="391"/>
      <c r="E80" s="391"/>
      <c r="F80" s="391"/>
      <c r="G80" s="391"/>
      <c r="H80" s="391"/>
      <c r="I80" s="391"/>
      <c r="J80" s="392" t="s">
        <v>131</v>
      </c>
      <c r="K80" s="392"/>
      <c r="L80" s="475"/>
    </row>
    <row r="81" spans="1:12" ht="15" customHeight="1" x14ac:dyDescent="0.3">
      <c r="A81" s="390" t="s">
        <v>140</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Service 1</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185</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74"/>
    </row>
    <row r="122" spans="1:12" ht="15" customHeight="1" x14ac:dyDescent="0.3">
      <c r="A122" s="390" t="s">
        <v>138</v>
      </c>
      <c r="B122" s="391"/>
      <c r="C122" s="391"/>
      <c r="D122" s="391"/>
      <c r="E122" s="391"/>
      <c r="F122" s="391"/>
      <c r="G122" s="391"/>
      <c r="H122" s="391"/>
      <c r="I122" s="391"/>
      <c r="J122" s="392" t="s">
        <v>128</v>
      </c>
      <c r="K122" s="392"/>
      <c r="L122" s="475"/>
    </row>
    <row r="123" spans="1:12" ht="15" customHeight="1" x14ac:dyDescent="0.3">
      <c r="A123" s="390" t="s">
        <v>139</v>
      </c>
      <c r="B123" s="391"/>
      <c r="C123" s="391"/>
      <c r="D123" s="391"/>
      <c r="E123" s="391"/>
      <c r="F123" s="391"/>
      <c r="G123" s="391"/>
      <c r="H123" s="391"/>
      <c r="I123" s="391"/>
      <c r="J123" s="392" t="s">
        <v>131</v>
      </c>
      <c r="K123" s="392"/>
      <c r="L123" s="475"/>
    </row>
    <row r="124" spans="1:12" ht="15" customHeight="1" x14ac:dyDescent="0.3">
      <c r="A124" s="390" t="s">
        <v>140</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Service 1</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74"/>
    </row>
    <row r="165" spans="1:12" ht="15" customHeight="1" x14ac:dyDescent="0.3">
      <c r="A165" s="390" t="s">
        <v>138</v>
      </c>
      <c r="B165" s="391"/>
      <c r="C165" s="391"/>
      <c r="D165" s="391"/>
      <c r="E165" s="391"/>
      <c r="F165" s="391"/>
      <c r="G165" s="391"/>
      <c r="H165" s="391"/>
      <c r="I165" s="391"/>
      <c r="J165" s="392" t="s">
        <v>128</v>
      </c>
      <c r="K165" s="392"/>
      <c r="L165" s="475"/>
    </row>
    <row r="166" spans="1:12" ht="15" customHeight="1" x14ac:dyDescent="0.3">
      <c r="A166" s="390" t="s">
        <v>139</v>
      </c>
      <c r="B166" s="391"/>
      <c r="C166" s="391"/>
      <c r="D166" s="391"/>
      <c r="E166" s="391"/>
      <c r="F166" s="391"/>
      <c r="G166" s="391"/>
      <c r="H166" s="391"/>
      <c r="I166" s="391"/>
      <c r="J166" s="392" t="s">
        <v>131</v>
      </c>
      <c r="K166" s="392"/>
      <c r="L166" s="475"/>
    </row>
    <row r="167" spans="1:12" ht="15" customHeight="1" x14ac:dyDescent="0.3">
      <c r="A167" s="390" t="s">
        <v>140</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Service 1</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185</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74"/>
    </row>
    <row r="208" spans="1:12" ht="15" customHeight="1" x14ac:dyDescent="0.3">
      <c r="A208" s="390" t="s">
        <v>138</v>
      </c>
      <c r="B208" s="391"/>
      <c r="C208" s="391"/>
      <c r="D208" s="391"/>
      <c r="E208" s="391"/>
      <c r="F208" s="391"/>
      <c r="G208" s="391"/>
      <c r="H208" s="391"/>
      <c r="I208" s="391"/>
      <c r="J208" s="392" t="s">
        <v>128</v>
      </c>
      <c r="K208" s="392"/>
      <c r="L208" s="475"/>
    </row>
    <row r="209" spans="1:12" ht="15" customHeight="1" x14ac:dyDescent="0.3">
      <c r="A209" s="390" t="s">
        <v>139</v>
      </c>
      <c r="B209" s="391"/>
      <c r="C209" s="391"/>
      <c r="D209" s="391"/>
      <c r="E209" s="391"/>
      <c r="F209" s="391"/>
      <c r="G209" s="391"/>
      <c r="H209" s="391"/>
      <c r="I209" s="391"/>
      <c r="J209" s="392" t="s">
        <v>131</v>
      </c>
      <c r="K209" s="392"/>
      <c r="L209" s="475"/>
    </row>
    <row r="210" spans="1:12" ht="15" customHeight="1" x14ac:dyDescent="0.3">
      <c r="A210" s="390" t="s">
        <v>140</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Service 1</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(Incidents!B15)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181</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184</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185</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137</v>
      </c>
      <c r="B250" s="399"/>
      <c r="C250" s="399"/>
      <c r="D250" s="399"/>
      <c r="E250" s="399"/>
      <c r="F250" s="399"/>
      <c r="G250" s="399"/>
      <c r="H250" s="399"/>
      <c r="I250" s="399"/>
      <c r="J250" s="400" t="s">
        <v>124</v>
      </c>
      <c r="K250" s="400"/>
      <c r="L250" s="474"/>
    </row>
    <row r="251" spans="1:12" ht="15" customHeight="1" x14ac:dyDescent="0.3">
      <c r="A251" s="390" t="s">
        <v>138</v>
      </c>
      <c r="B251" s="391"/>
      <c r="C251" s="391"/>
      <c r="D251" s="391"/>
      <c r="E251" s="391"/>
      <c r="F251" s="391"/>
      <c r="G251" s="391"/>
      <c r="H251" s="391"/>
      <c r="I251" s="391"/>
      <c r="J251" s="392" t="s">
        <v>128</v>
      </c>
      <c r="K251" s="392"/>
      <c r="L251" s="475"/>
    </row>
    <row r="252" spans="1:12" ht="15" customHeight="1" x14ac:dyDescent="0.3">
      <c r="A252" s="390" t="s">
        <v>139</v>
      </c>
      <c r="B252" s="391"/>
      <c r="C252" s="391"/>
      <c r="D252" s="391"/>
      <c r="E252" s="391"/>
      <c r="F252" s="391"/>
      <c r="G252" s="391"/>
      <c r="H252" s="391"/>
      <c r="I252" s="391"/>
      <c r="J252" s="392" t="s">
        <v>131</v>
      </c>
      <c r="K252" s="392"/>
      <c r="L252" s="475"/>
    </row>
    <row r="253" spans="1:12" ht="15" customHeight="1" x14ac:dyDescent="0.3">
      <c r="A253" s="390" t="s">
        <v>140</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Service 1</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371" t="s">
        <v>2</v>
      </c>
      <c r="B271" s="372"/>
      <c r="C271" s="372"/>
      <c r="D271" s="372"/>
      <c r="E271" s="372"/>
      <c r="F271" s="372"/>
      <c r="G271" s="372"/>
      <c r="H271" s="372"/>
      <c r="I271" s="372"/>
      <c r="J271" s="372"/>
      <c r="K271" s="372"/>
      <c r="L271" s="373"/>
    </row>
    <row r="272" spans="1:12" x14ac:dyDescent="0.3">
      <c r="A272" s="374">
        <v>1</v>
      </c>
      <c r="B272" s="375" t="s">
        <v>152</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74"/>
    </row>
    <row r="294" spans="1:12" ht="15" customHeight="1" x14ac:dyDescent="0.3">
      <c r="A294" s="390" t="s">
        <v>138</v>
      </c>
      <c r="B294" s="391"/>
      <c r="C294" s="391"/>
      <c r="D294" s="391"/>
      <c r="E294" s="391"/>
      <c r="F294" s="391"/>
      <c r="G294" s="391"/>
      <c r="H294" s="391"/>
      <c r="I294" s="391"/>
      <c r="J294" s="392" t="s">
        <v>128</v>
      </c>
      <c r="K294" s="392"/>
      <c r="L294" s="475"/>
    </row>
    <row r="295" spans="1:12" ht="15" customHeight="1" x14ac:dyDescent="0.3">
      <c r="A295" s="390" t="s">
        <v>139</v>
      </c>
      <c r="B295" s="391"/>
      <c r="C295" s="391"/>
      <c r="D295" s="391"/>
      <c r="E295" s="391"/>
      <c r="F295" s="391"/>
      <c r="G295" s="391"/>
      <c r="H295" s="391"/>
      <c r="I295" s="391"/>
      <c r="J295" s="392" t="s">
        <v>131</v>
      </c>
      <c r="K295" s="392"/>
      <c r="L295" s="475"/>
    </row>
    <row r="296" spans="1:12" ht="15" customHeight="1" x14ac:dyDescent="0.3">
      <c r="A296" s="390" t="s">
        <v>140</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Service 1</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74"/>
    </row>
    <row r="337" spans="1:12" ht="15" customHeight="1" x14ac:dyDescent="0.3">
      <c r="A337" s="390" t="s">
        <v>138</v>
      </c>
      <c r="B337" s="391"/>
      <c r="C337" s="391"/>
      <c r="D337" s="391"/>
      <c r="E337" s="391"/>
      <c r="F337" s="391"/>
      <c r="G337" s="391"/>
      <c r="H337" s="391"/>
      <c r="I337" s="391"/>
      <c r="J337" s="392" t="s">
        <v>128</v>
      </c>
      <c r="K337" s="392"/>
      <c r="L337" s="475"/>
    </row>
    <row r="338" spans="1:12" ht="15" customHeight="1" x14ac:dyDescent="0.3">
      <c r="A338" s="390" t="s">
        <v>139</v>
      </c>
      <c r="B338" s="391"/>
      <c r="C338" s="391"/>
      <c r="D338" s="391"/>
      <c r="E338" s="391"/>
      <c r="F338" s="391"/>
      <c r="G338" s="391"/>
      <c r="H338" s="391"/>
      <c r="I338" s="391"/>
      <c r="J338" s="392" t="s">
        <v>131</v>
      </c>
      <c r="K338" s="392"/>
      <c r="L338" s="475"/>
    </row>
    <row r="339" spans="1:12" ht="15" customHeight="1" x14ac:dyDescent="0.3">
      <c r="A339" s="390" t="s">
        <v>140</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Service 1</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183</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74"/>
    </row>
    <row r="380" spans="1:12" ht="15" customHeight="1" x14ac:dyDescent="0.3">
      <c r="A380" s="390" t="s">
        <v>138</v>
      </c>
      <c r="B380" s="391"/>
      <c r="C380" s="391"/>
      <c r="D380" s="391"/>
      <c r="E380" s="391"/>
      <c r="F380" s="391"/>
      <c r="G380" s="391"/>
      <c r="H380" s="391"/>
      <c r="I380" s="391"/>
      <c r="J380" s="392" t="s">
        <v>128</v>
      </c>
      <c r="K380" s="392"/>
      <c r="L380" s="475"/>
    </row>
    <row r="381" spans="1:12" ht="15" customHeight="1" x14ac:dyDescent="0.3">
      <c r="A381" s="390" t="s">
        <v>139</v>
      </c>
      <c r="B381" s="391"/>
      <c r="C381" s="391"/>
      <c r="D381" s="391"/>
      <c r="E381" s="391"/>
      <c r="F381" s="391"/>
      <c r="G381" s="391"/>
      <c r="H381" s="391"/>
      <c r="I381" s="391"/>
      <c r="J381" s="392" t="s">
        <v>131</v>
      </c>
      <c r="K381" s="392"/>
      <c r="L381" s="475"/>
    </row>
    <row r="382" spans="1:12" ht="15" customHeight="1" x14ac:dyDescent="0.3">
      <c r="A382" s="390" t="s">
        <v>140</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Service 1</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371" t="s">
        <v>2</v>
      </c>
      <c r="B400" s="372"/>
      <c r="C400" s="372"/>
      <c r="D400" s="372"/>
      <c r="E400" s="372"/>
      <c r="F400" s="372"/>
      <c r="G400" s="372"/>
      <c r="H400" s="372"/>
      <c r="I400" s="372"/>
      <c r="J400" s="372"/>
      <c r="K400" s="372"/>
      <c r="L400" s="373"/>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122</v>
      </c>
      <c r="B407" s="395"/>
      <c r="C407" s="395"/>
      <c r="D407" s="395"/>
      <c r="E407" s="395"/>
      <c r="F407" s="395"/>
      <c r="G407" s="395"/>
      <c r="H407" s="395"/>
      <c r="I407" s="395"/>
      <c r="J407" s="396" t="s">
        <v>130</v>
      </c>
      <c r="K407" s="397"/>
      <c r="L407" s="476"/>
    </row>
    <row r="408" spans="1:12" ht="21.6" thickBot="1" x14ac:dyDescent="0.35">
      <c r="A408" s="16">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74"/>
    </row>
    <row r="423" spans="1:12" ht="15" customHeight="1" x14ac:dyDescent="0.3">
      <c r="A423" s="390" t="s">
        <v>138</v>
      </c>
      <c r="B423" s="391"/>
      <c r="C423" s="391"/>
      <c r="D423" s="391"/>
      <c r="E423" s="391"/>
      <c r="F423" s="391"/>
      <c r="G423" s="391"/>
      <c r="H423" s="391"/>
      <c r="I423" s="391"/>
      <c r="J423" s="392" t="s">
        <v>128</v>
      </c>
      <c r="K423" s="392"/>
      <c r="L423" s="475"/>
    </row>
    <row r="424" spans="1:12" ht="15" customHeight="1" x14ac:dyDescent="0.3">
      <c r="A424" s="390" t="s">
        <v>139</v>
      </c>
      <c r="B424" s="391"/>
      <c r="C424" s="391"/>
      <c r="D424" s="391"/>
      <c r="E424" s="391"/>
      <c r="F424" s="391"/>
      <c r="G424" s="391"/>
      <c r="H424" s="391"/>
      <c r="I424" s="391"/>
      <c r="J424" s="392" t="s">
        <v>131</v>
      </c>
      <c r="K424" s="392"/>
      <c r="L424" s="475"/>
    </row>
    <row r="425" spans="1:12" ht="15" customHeight="1" x14ac:dyDescent="0.3">
      <c r="A425" s="390" t="s">
        <v>140</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320" priority="86" operator="between">
      <formula>0</formula>
      <formula>4.999</formula>
    </cfRule>
    <cfRule type="cellIs" dxfId="3319" priority="87" operator="between">
      <formula>5</formula>
      <formula>9.999</formula>
    </cfRule>
    <cfRule type="cellIs" dxfId="3318" priority="88" operator="between">
      <formula>10</formula>
      <formula>14.999</formula>
    </cfRule>
    <cfRule type="cellIs" dxfId="3317" priority="89" operator="between">
      <formula>15</formula>
      <formula>19.999</formula>
    </cfRule>
    <cfRule type="cellIs" dxfId="3316" priority="90" operator="greaterThan">
      <formula>19.999</formula>
    </cfRule>
  </conditionalFormatting>
  <conditionalFormatting sqref="K48">
    <cfRule type="cellIs" dxfId="3315" priority="85" operator="equal">
      <formula>0</formula>
    </cfRule>
  </conditionalFormatting>
  <conditionalFormatting sqref="K48">
    <cfRule type="cellIs" dxfId="3314" priority="83" operator="equal">
      <formula>0</formula>
    </cfRule>
    <cfRule type="cellIs" dxfId="3313" priority="84" operator="equal">
      <formula>0</formula>
    </cfRule>
  </conditionalFormatting>
  <conditionalFormatting sqref="K48">
    <cfRule type="cellIs" dxfId="3312" priority="82" operator="equal">
      <formula>0</formula>
    </cfRule>
  </conditionalFormatting>
  <conditionalFormatting sqref="K91">
    <cfRule type="cellIs" dxfId="3311" priority="77" operator="between">
      <formula>0</formula>
      <formula>4.999</formula>
    </cfRule>
    <cfRule type="cellIs" dxfId="3310" priority="78" operator="between">
      <formula>5</formula>
      <formula>9.999</formula>
    </cfRule>
    <cfRule type="cellIs" dxfId="3309" priority="79" operator="between">
      <formula>10</formula>
      <formula>14.999</formula>
    </cfRule>
    <cfRule type="cellIs" dxfId="3308" priority="80" operator="between">
      <formula>15</formula>
      <formula>19.999</formula>
    </cfRule>
    <cfRule type="cellIs" dxfId="3307" priority="81" operator="greaterThan">
      <formula>19.999</formula>
    </cfRule>
  </conditionalFormatting>
  <conditionalFormatting sqref="K91">
    <cfRule type="cellIs" dxfId="3306" priority="76" operator="equal">
      <formula>0</formula>
    </cfRule>
  </conditionalFormatting>
  <conditionalFormatting sqref="K91">
    <cfRule type="cellIs" dxfId="3305" priority="74" operator="equal">
      <formula>0</formula>
    </cfRule>
    <cfRule type="cellIs" dxfId="3304" priority="75" operator="equal">
      <formula>0</formula>
    </cfRule>
  </conditionalFormatting>
  <conditionalFormatting sqref="K91">
    <cfRule type="cellIs" dxfId="3303" priority="73" operator="equal">
      <formula>0</formula>
    </cfRule>
  </conditionalFormatting>
  <conditionalFormatting sqref="K134">
    <cfRule type="cellIs" dxfId="3302" priority="68" operator="between">
      <formula>0</formula>
      <formula>4.999</formula>
    </cfRule>
    <cfRule type="cellIs" dxfId="3301" priority="69" operator="between">
      <formula>5</formula>
      <formula>9.999</formula>
    </cfRule>
    <cfRule type="cellIs" dxfId="3300" priority="70" operator="between">
      <formula>10</formula>
      <formula>14.999</formula>
    </cfRule>
    <cfRule type="cellIs" dxfId="3299" priority="71" operator="between">
      <formula>15</formula>
      <formula>19.999</formula>
    </cfRule>
    <cfRule type="cellIs" dxfId="3298" priority="72" operator="greaterThan">
      <formula>19.999</formula>
    </cfRule>
  </conditionalFormatting>
  <conditionalFormatting sqref="K134">
    <cfRule type="cellIs" dxfId="3297" priority="67" operator="equal">
      <formula>0</formula>
    </cfRule>
  </conditionalFormatting>
  <conditionalFormatting sqref="K134">
    <cfRule type="cellIs" dxfId="3296" priority="65" operator="equal">
      <formula>0</formula>
    </cfRule>
    <cfRule type="cellIs" dxfId="3295" priority="66" operator="equal">
      <formula>0</formula>
    </cfRule>
  </conditionalFormatting>
  <conditionalFormatting sqref="K134">
    <cfRule type="cellIs" dxfId="3294" priority="64" operator="equal">
      <formula>0</formula>
    </cfRule>
  </conditionalFormatting>
  <conditionalFormatting sqref="K177">
    <cfRule type="cellIs" dxfId="3293" priority="59" operator="between">
      <formula>0</formula>
      <formula>4.999</formula>
    </cfRule>
    <cfRule type="cellIs" dxfId="3292" priority="60" operator="between">
      <formula>5</formula>
      <formula>9.999</formula>
    </cfRule>
    <cfRule type="cellIs" dxfId="3291" priority="61" operator="between">
      <formula>10</formula>
      <formula>14.999</formula>
    </cfRule>
    <cfRule type="cellIs" dxfId="3290" priority="62" operator="between">
      <formula>15</formula>
      <formula>19.999</formula>
    </cfRule>
    <cfRule type="cellIs" dxfId="3289" priority="63" operator="greaterThan">
      <formula>19.999</formula>
    </cfRule>
  </conditionalFormatting>
  <conditionalFormatting sqref="K177">
    <cfRule type="cellIs" dxfId="3288" priority="58" operator="equal">
      <formula>0</formula>
    </cfRule>
  </conditionalFormatting>
  <conditionalFormatting sqref="K177">
    <cfRule type="cellIs" dxfId="3287" priority="56" operator="equal">
      <formula>0</formula>
    </cfRule>
    <cfRule type="cellIs" dxfId="3286" priority="57" operator="equal">
      <formula>0</formula>
    </cfRule>
  </conditionalFormatting>
  <conditionalFormatting sqref="K177">
    <cfRule type="cellIs" dxfId="3285" priority="55" operator="equal">
      <formula>0</formula>
    </cfRule>
  </conditionalFormatting>
  <conditionalFormatting sqref="K220">
    <cfRule type="cellIs" dxfId="3284" priority="50" operator="between">
      <formula>0</formula>
      <formula>4.999</formula>
    </cfRule>
    <cfRule type="cellIs" dxfId="3283" priority="51" operator="between">
      <formula>5</formula>
      <formula>9.999</formula>
    </cfRule>
    <cfRule type="cellIs" dxfId="3282" priority="52" operator="between">
      <formula>10</formula>
      <formula>14.999</formula>
    </cfRule>
    <cfRule type="cellIs" dxfId="3281" priority="53" operator="between">
      <formula>15</formula>
      <formula>19.999</formula>
    </cfRule>
    <cfRule type="cellIs" dxfId="3280" priority="54" operator="greaterThan">
      <formula>19.999</formula>
    </cfRule>
  </conditionalFormatting>
  <conditionalFormatting sqref="K220">
    <cfRule type="cellIs" dxfId="3279" priority="49" operator="equal">
      <formula>0</formula>
    </cfRule>
  </conditionalFormatting>
  <conditionalFormatting sqref="K220">
    <cfRule type="cellIs" dxfId="3278" priority="47" operator="equal">
      <formula>0</formula>
    </cfRule>
    <cfRule type="cellIs" dxfId="3277" priority="48" operator="equal">
      <formula>0</formula>
    </cfRule>
  </conditionalFormatting>
  <conditionalFormatting sqref="K220">
    <cfRule type="cellIs" dxfId="3276" priority="46" operator="equal">
      <formula>0</formula>
    </cfRule>
  </conditionalFormatting>
  <conditionalFormatting sqref="K263">
    <cfRule type="cellIs" dxfId="3275" priority="41" operator="between">
      <formula>0</formula>
      <formula>4.999</formula>
    </cfRule>
    <cfRule type="cellIs" dxfId="3274" priority="42" operator="between">
      <formula>5</formula>
      <formula>9.999</formula>
    </cfRule>
    <cfRule type="cellIs" dxfId="3273" priority="43" operator="between">
      <formula>10</formula>
      <formula>14.999</formula>
    </cfRule>
    <cfRule type="cellIs" dxfId="3272" priority="44" operator="between">
      <formula>15</formula>
      <formula>19.999</formula>
    </cfRule>
    <cfRule type="cellIs" dxfId="3271" priority="45" operator="greaterThan">
      <formula>19.999</formula>
    </cfRule>
  </conditionalFormatting>
  <conditionalFormatting sqref="K263">
    <cfRule type="cellIs" dxfId="3270" priority="40" operator="equal">
      <formula>0</formula>
    </cfRule>
  </conditionalFormatting>
  <conditionalFormatting sqref="K263">
    <cfRule type="cellIs" dxfId="3269" priority="38" operator="equal">
      <formula>0</formula>
    </cfRule>
    <cfRule type="cellIs" dxfId="3268" priority="39" operator="equal">
      <formula>0</formula>
    </cfRule>
  </conditionalFormatting>
  <conditionalFormatting sqref="K263">
    <cfRule type="cellIs" dxfId="3267" priority="37" operator="equal">
      <formula>0</formula>
    </cfRule>
  </conditionalFormatting>
  <conditionalFormatting sqref="K306">
    <cfRule type="cellIs" dxfId="3266" priority="32" operator="between">
      <formula>0</formula>
      <formula>4.999</formula>
    </cfRule>
    <cfRule type="cellIs" dxfId="3265" priority="33" operator="between">
      <formula>5</formula>
      <formula>9.999</formula>
    </cfRule>
    <cfRule type="cellIs" dxfId="3264" priority="34" operator="between">
      <formula>10</formula>
      <formula>14.999</formula>
    </cfRule>
    <cfRule type="cellIs" dxfId="3263" priority="35" operator="between">
      <formula>15</formula>
      <formula>19.999</formula>
    </cfRule>
    <cfRule type="cellIs" dxfId="3262" priority="36" operator="greaterThan">
      <formula>19.999</formula>
    </cfRule>
  </conditionalFormatting>
  <conditionalFormatting sqref="K306">
    <cfRule type="cellIs" dxfId="3261" priority="31" operator="equal">
      <formula>0</formula>
    </cfRule>
  </conditionalFormatting>
  <conditionalFormatting sqref="K306">
    <cfRule type="cellIs" dxfId="3260" priority="29" operator="equal">
      <formula>0</formula>
    </cfRule>
    <cfRule type="cellIs" dxfId="3259" priority="30" operator="equal">
      <formula>0</formula>
    </cfRule>
  </conditionalFormatting>
  <conditionalFormatting sqref="K306">
    <cfRule type="cellIs" dxfId="3258" priority="28" operator="equal">
      <formula>0</formula>
    </cfRule>
  </conditionalFormatting>
  <conditionalFormatting sqref="K349">
    <cfRule type="cellIs" dxfId="3257" priority="23" operator="between">
      <formula>0</formula>
      <formula>4.999</formula>
    </cfRule>
    <cfRule type="cellIs" dxfId="3256" priority="24" operator="between">
      <formula>5</formula>
      <formula>9.999</formula>
    </cfRule>
    <cfRule type="cellIs" dxfId="3255" priority="25" operator="between">
      <formula>10</formula>
      <formula>14.999</formula>
    </cfRule>
    <cfRule type="cellIs" dxfId="3254" priority="26" operator="between">
      <formula>15</formula>
      <formula>19.999</formula>
    </cfRule>
    <cfRule type="cellIs" dxfId="3253" priority="27" operator="greaterThan">
      <formula>19.999</formula>
    </cfRule>
  </conditionalFormatting>
  <conditionalFormatting sqref="K349">
    <cfRule type="cellIs" dxfId="3252" priority="22" operator="equal">
      <formula>0</formula>
    </cfRule>
  </conditionalFormatting>
  <conditionalFormatting sqref="K349">
    <cfRule type="cellIs" dxfId="3251" priority="20" operator="equal">
      <formula>0</formula>
    </cfRule>
    <cfRule type="cellIs" dxfId="3250" priority="21" operator="equal">
      <formula>0</formula>
    </cfRule>
  </conditionalFormatting>
  <conditionalFormatting sqref="K349">
    <cfRule type="cellIs" dxfId="3249" priority="19" operator="equal">
      <formula>0</formula>
    </cfRule>
  </conditionalFormatting>
  <conditionalFormatting sqref="K392">
    <cfRule type="cellIs" dxfId="3248" priority="14" operator="between">
      <formula>0</formula>
      <formula>4.999</formula>
    </cfRule>
    <cfRule type="cellIs" dxfId="3247" priority="15" operator="between">
      <formula>5</formula>
      <formula>9.999</formula>
    </cfRule>
    <cfRule type="cellIs" dxfId="3246" priority="16" operator="between">
      <formula>10</formula>
      <formula>14.999</formula>
    </cfRule>
    <cfRule type="cellIs" dxfId="3245" priority="17" operator="between">
      <formula>15</formula>
      <formula>19.999</formula>
    </cfRule>
    <cfRule type="cellIs" dxfId="3244" priority="18" operator="greaterThan">
      <formula>19.999</formula>
    </cfRule>
  </conditionalFormatting>
  <conditionalFormatting sqref="K392">
    <cfRule type="cellIs" dxfId="3243" priority="13" operator="equal">
      <formula>0</formula>
    </cfRule>
  </conditionalFormatting>
  <conditionalFormatting sqref="K392">
    <cfRule type="cellIs" dxfId="3242" priority="11" operator="equal">
      <formula>0</formula>
    </cfRule>
    <cfRule type="cellIs" dxfId="3241" priority="12" operator="equal">
      <formula>0</formula>
    </cfRule>
  </conditionalFormatting>
  <conditionalFormatting sqref="K392">
    <cfRule type="cellIs" dxfId="3240" priority="10" operator="equal">
      <formula>0</formula>
    </cfRule>
  </conditionalFormatting>
  <conditionalFormatting sqref="K435">
    <cfRule type="cellIs" dxfId="3239" priority="5" operator="between">
      <formula>0</formula>
      <formula>4.999</formula>
    </cfRule>
    <cfRule type="cellIs" dxfId="3238" priority="6" operator="between">
      <formula>5</formula>
      <formula>9.999</formula>
    </cfRule>
    <cfRule type="cellIs" dxfId="3237" priority="7" operator="between">
      <formula>10</formula>
      <formula>14.999</formula>
    </cfRule>
    <cfRule type="cellIs" dxfId="3236" priority="8" operator="between">
      <formula>15</formula>
      <formula>19.999</formula>
    </cfRule>
    <cfRule type="cellIs" dxfId="3235" priority="9" operator="greaterThan">
      <formula>19.999</formula>
    </cfRule>
  </conditionalFormatting>
  <conditionalFormatting sqref="K435">
    <cfRule type="cellIs" dxfId="3234" priority="4" operator="equal">
      <formula>0</formula>
    </cfRule>
  </conditionalFormatting>
  <conditionalFormatting sqref="K435">
    <cfRule type="cellIs" dxfId="3233" priority="2" operator="equal">
      <formula>0</formula>
    </cfRule>
    <cfRule type="cellIs" dxfId="3232" priority="3" operator="equal">
      <formula>0</formula>
    </cfRule>
  </conditionalFormatting>
  <conditionalFormatting sqref="K435">
    <cfRule type="cellIs" dxfId="323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5"/>
  <sheetViews>
    <sheetView zoomScaleNormal="100" workbookViewId="0">
      <selection activeCell="P17" sqref="P17"/>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T(Assets!C15)</f>
        <v>User Defined Service 2</v>
      </c>
      <c r="D9" s="378"/>
      <c r="E9" s="378"/>
      <c r="F9" s="378"/>
      <c r="G9" s="378"/>
      <c r="H9" s="379"/>
      <c r="I9" s="377" t="str">
        <f>T(Assets!G15)</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(Incidents!B10)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132</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184</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185</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2" ht="15" thickBot="1" x14ac:dyDescent="0.35">
      <c r="A33" s="371" t="s">
        <v>3</v>
      </c>
      <c r="B33" s="372"/>
      <c r="C33" s="372"/>
      <c r="D33" s="372"/>
      <c r="E33" s="372"/>
      <c r="F33" s="372"/>
      <c r="G33" s="372"/>
      <c r="H33" s="372"/>
      <c r="I33" s="372"/>
      <c r="J33" s="372"/>
      <c r="K33" s="372"/>
      <c r="L33" s="373"/>
    </row>
    <row r="34" spans="1:12" ht="15" customHeight="1" thickBot="1" x14ac:dyDescent="0.35">
      <c r="A34" s="16">
        <v>4</v>
      </c>
      <c r="B34" s="375" t="s">
        <v>142</v>
      </c>
      <c r="C34" s="375"/>
      <c r="D34" s="375"/>
      <c r="E34" s="375"/>
      <c r="F34" s="375"/>
      <c r="G34" s="375"/>
      <c r="H34" s="375"/>
      <c r="I34" s="375"/>
      <c r="J34" s="375"/>
      <c r="K34" s="375"/>
      <c r="L34" s="376"/>
    </row>
    <row r="35" spans="1:12" ht="15" customHeight="1" x14ac:dyDescent="0.3">
      <c r="A35" s="398" t="s">
        <v>137</v>
      </c>
      <c r="B35" s="399"/>
      <c r="C35" s="399"/>
      <c r="D35" s="399"/>
      <c r="E35" s="399"/>
      <c r="F35" s="399"/>
      <c r="G35" s="399"/>
      <c r="H35" s="399"/>
      <c r="I35" s="399"/>
      <c r="J35" s="400" t="s">
        <v>124</v>
      </c>
      <c r="K35" s="400"/>
      <c r="L35" s="474"/>
    </row>
    <row r="36" spans="1:12" ht="15" customHeight="1" x14ac:dyDescent="0.3">
      <c r="A36" s="390" t="s">
        <v>138</v>
      </c>
      <c r="B36" s="391"/>
      <c r="C36" s="391"/>
      <c r="D36" s="391"/>
      <c r="E36" s="391"/>
      <c r="F36" s="391"/>
      <c r="G36" s="391"/>
      <c r="H36" s="391"/>
      <c r="I36" s="391"/>
      <c r="J36" s="392" t="s">
        <v>128</v>
      </c>
      <c r="K36" s="392"/>
      <c r="L36" s="475"/>
    </row>
    <row r="37" spans="1:12" ht="15" customHeight="1" x14ac:dyDescent="0.3">
      <c r="A37" s="390" t="s">
        <v>139</v>
      </c>
      <c r="B37" s="391"/>
      <c r="C37" s="391"/>
      <c r="D37" s="391"/>
      <c r="E37" s="391"/>
      <c r="F37" s="391"/>
      <c r="G37" s="391"/>
      <c r="H37" s="391"/>
      <c r="I37" s="391"/>
      <c r="J37" s="392" t="s">
        <v>131</v>
      </c>
      <c r="K37" s="392"/>
      <c r="L37" s="475"/>
    </row>
    <row r="38" spans="1:12" ht="15" customHeight="1" x14ac:dyDescent="0.3">
      <c r="A38" s="390" t="s">
        <v>140</v>
      </c>
      <c r="B38" s="391"/>
      <c r="C38" s="391"/>
      <c r="D38" s="391"/>
      <c r="E38" s="391"/>
      <c r="F38" s="391"/>
      <c r="G38" s="391"/>
      <c r="H38" s="391"/>
      <c r="I38" s="391"/>
      <c r="J38" s="392" t="s">
        <v>129</v>
      </c>
      <c r="K38" s="392"/>
      <c r="L38" s="475"/>
    </row>
    <row r="39" spans="1:12" ht="15.75" customHeight="1" thickBot="1" x14ac:dyDescent="0.35">
      <c r="A39" s="394" t="s">
        <v>141</v>
      </c>
      <c r="B39" s="395"/>
      <c r="C39" s="395"/>
      <c r="D39" s="395"/>
      <c r="E39" s="395"/>
      <c r="F39" s="395"/>
      <c r="G39" s="395"/>
      <c r="H39" s="395"/>
      <c r="I39" s="395"/>
      <c r="J39" s="396" t="s">
        <v>130</v>
      </c>
      <c r="K39" s="396"/>
      <c r="L39" s="476"/>
    </row>
    <row r="40" spans="1:12" ht="15" customHeight="1" thickBot="1" x14ac:dyDescent="0.35">
      <c r="A40" s="17">
        <v>5</v>
      </c>
      <c r="B40" s="375" t="s">
        <v>143</v>
      </c>
      <c r="C40" s="401"/>
      <c r="D40" s="401"/>
      <c r="E40" s="401"/>
      <c r="F40" s="401"/>
      <c r="G40" s="401"/>
      <c r="H40" s="401"/>
      <c r="I40" s="401"/>
      <c r="J40" s="401"/>
      <c r="K40" s="401"/>
      <c r="L40" s="402"/>
    </row>
    <row r="41" spans="1:12" ht="15" customHeight="1" x14ac:dyDescent="0.3">
      <c r="A41" s="398" t="s">
        <v>144</v>
      </c>
      <c r="B41" s="399"/>
      <c r="C41" s="399"/>
      <c r="D41" s="399"/>
      <c r="E41" s="399"/>
      <c r="F41" s="399"/>
      <c r="G41" s="399"/>
      <c r="H41" s="399"/>
      <c r="I41" s="399"/>
      <c r="J41" s="400" t="s">
        <v>124</v>
      </c>
      <c r="K41" s="400"/>
      <c r="L41" s="474"/>
    </row>
    <row r="42" spans="1:12" ht="15" customHeight="1" x14ac:dyDescent="0.3">
      <c r="A42" s="390" t="s">
        <v>145</v>
      </c>
      <c r="B42" s="391"/>
      <c r="C42" s="391"/>
      <c r="D42" s="391"/>
      <c r="E42" s="391"/>
      <c r="F42" s="391"/>
      <c r="G42" s="391"/>
      <c r="H42" s="391"/>
      <c r="I42" s="391"/>
      <c r="J42" s="392" t="s">
        <v>128</v>
      </c>
      <c r="K42" s="392"/>
      <c r="L42" s="475"/>
    </row>
    <row r="43" spans="1:12" ht="15" customHeight="1" x14ac:dyDescent="0.3">
      <c r="A43" s="390" t="s">
        <v>146</v>
      </c>
      <c r="B43" s="391"/>
      <c r="C43" s="391"/>
      <c r="D43" s="391"/>
      <c r="E43" s="391"/>
      <c r="F43" s="391"/>
      <c r="G43" s="391"/>
      <c r="H43" s="391"/>
      <c r="I43" s="391"/>
      <c r="J43" s="392" t="s">
        <v>131</v>
      </c>
      <c r="K43" s="392"/>
      <c r="L43" s="475"/>
    </row>
    <row r="44" spans="1:12" ht="15" customHeight="1" x14ac:dyDescent="0.3">
      <c r="A44" s="390" t="s">
        <v>147</v>
      </c>
      <c r="B44" s="391"/>
      <c r="C44" s="391"/>
      <c r="D44" s="391"/>
      <c r="E44" s="391"/>
      <c r="F44" s="391"/>
      <c r="G44" s="391"/>
      <c r="H44" s="391"/>
      <c r="I44" s="391"/>
      <c r="J44" s="392" t="s">
        <v>129</v>
      </c>
      <c r="K44" s="392"/>
      <c r="L44" s="475"/>
    </row>
    <row r="45" spans="1:12" ht="15.75" customHeight="1" thickBot="1" x14ac:dyDescent="0.35">
      <c r="A45" s="394" t="s">
        <v>148</v>
      </c>
      <c r="B45" s="395"/>
      <c r="C45" s="395"/>
      <c r="D45" s="395"/>
      <c r="E45" s="395"/>
      <c r="F45" s="395"/>
      <c r="G45" s="395"/>
      <c r="H45" s="395"/>
      <c r="I45" s="395"/>
      <c r="J45" s="396" t="s">
        <v>130</v>
      </c>
      <c r="K45" s="396"/>
      <c r="L45" s="476"/>
    </row>
    <row r="46" spans="1:12" ht="15" customHeight="1" x14ac:dyDescent="0.3">
      <c r="A46" s="377" t="s">
        <v>4</v>
      </c>
      <c r="B46" s="378"/>
      <c r="C46" s="378"/>
      <c r="D46" s="378"/>
      <c r="E46" s="410"/>
      <c r="F46" s="410"/>
      <c r="G46" s="410"/>
      <c r="H46" s="410"/>
      <c r="I46" s="410"/>
      <c r="J46" s="410"/>
      <c r="K46" s="410"/>
      <c r="L46" s="411"/>
    </row>
    <row r="47" spans="1:12" ht="15.75" customHeight="1" thickBot="1" x14ac:dyDescent="0.35">
      <c r="A47" s="380"/>
      <c r="B47" s="381"/>
      <c r="C47" s="381"/>
      <c r="D47" s="381"/>
      <c r="E47" s="412"/>
      <c r="F47" s="412"/>
      <c r="G47" s="412"/>
      <c r="H47" s="412"/>
      <c r="I47" s="412"/>
      <c r="J47" s="412"/>
      <c r="K47" s="412"/>
      <c r="L47" s="413"/>
    </row>
    <row r="48" spans="1:12"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SUM(Assets!K15)</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Service 2</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74"/>
    </row>
    <row r="79" spans="1:12" ht="15" customHeight="1" x14ac:dyDescent="0.3">
      <c r="A79" s="390" t="s">
        <v>138</v>
      </c>
      <c r="B79" s="391"/>
      <c r="C79" s="391"/>
      <c r="D79" s="391"/>
      <c r="E79" s="391"/>
      <c r="F79" s="391"/>
      <c r="G79" s="391"/>
      <c r="H79" s="391"/>
      <c r="I79" s="391"/>
      <c r="J79" s="392" t="s">
        <v>128</v>
      </c>
      <c r="K79" s="392"/>
      <c r="L79" s="475"/>
    </row>
    <row r="80" spans="1:12" ht="15" customHeight="1" x14ac:dyDescent="0.3">
      <c r="A80" s="390" t="s">
        <v>139</v>
      </c>
      <c r="B80" s="391"/>
      <c r="C80" s="391"/>
      <c r="D80" s="391"/>
      <c r="E80" s="391"/>
      <c r="F80" s="391"/>
      <c r="G80" s="391"/>
      <c r="H80" s="391"/>
      <c r="I80" s="391"/>
      <c r="J80" s="392" t="s">
        <v>131</v>
      </c>
      <c r="K80" s="392"/>
      <c r="L80" s="475"/>
    </row>
    <row r="81" spans="1:12" ht="15" customHeight="1" x14ac:dyDescent="0.3">
      <c r="A81" s="390" t="s">
        <v>140</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Service 2</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185</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74"/>
    </row>
    <row r="122" spans="1:12" ht="15" customHeight="1" x14ac:dyDescent="0.3">
      <c r="A122" s="390" t="s">
        <v>138</v>
      </c>
      <c r="B122" s="391"/>
      <c r="C122" s="391"/>
      <c r="D122" s="391"/>
      <c r="E122" s="391"/>
      <c r="F122" s="391"/>
      <c r="G122" s="391"/>
      <c r="H122" s="391"/>
      <c r="I122" s="391"/>
      <c r="J122" s="392" t="s">
        <v>128</v>
      </c>
      <c r="K122" s="392"/>
      <c r="L122" s="475"/>
    </row>
    <row r="123" spans="1:12" ht="15" customHeight="1" x14ac:dyDescent="0.3">
      <c r="A123" s="390" t="s">
        <v>139</v>
      </c>
      <c r="B123" s="391"/>
      <c r="C123" s="391"/>
      <c r="D123" s="391"/>
      <c r="E123" s="391"/>
      <c r="F123" s="391"/>
      <c r="G123" s="391"/>
      <c r="H123" s="391"/>
      <c r="I123" s="391"/>
      <c r="J123" s="392" t="s">
        <v>131</v>
      </c>
      <c r="K123" s="392"/>
      <c r="L123" s="475"/>
    </row>
    <row r="124" spans="1:12" ht="15" customHeight="1" x14ac:dyDescent="0.3">
      <c r="A124" s="390" t="s">
        <v>140</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Service 2</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74"/>
    </row>
    <row r="165" spans="1:12" ht="15" customHeight="1" x14ac:dyDescent="0.3">
      <c r="A165" s="390" t="s">
        <v>138</v>
      </c>
      <c r="B165" s="391"/>
      <c r="C165" s="391"/>
      <c r="D165" s="391"/>
      <c r="E165" s="391"/>
      <c r="F165" s="391"/>
      <c r="G165" s="391"/>
      <c r="H165" s="391"/>
      <c r="I165" s="391"/>
      <c r="J165" s="392" t="s">
        <v>128</v>
      </c>
      <c r="K165" s="392"/>
      <c r="L165" s="475"/>
    </row>
    <row r="166" spans="1:12" ht="15" customHeight="1" x14ac:dyDescent="0.3">
      <c r="A166" s="390" t="s">
        <v>139</v>
      </c>
      <c r="B166" s="391"/>
      <c r="C166" s="391"/>
      <c r="D166" s="391"/>
      <c r="E166" s="391"/>
      <c r="F166" s="391"/>
      <c r="G166" s="391"/>
      <c r="H166" s="391"/>
      <c r="I166" s="391"/>
      <c r="J166" s="392" t="s">
        <v>131</v>
      </c>
      <c r="K166" s="392"/>
      <c r="L166" s="475"/>
    </row>
    <row r="167" spans="1:12" ht="15" customHeight="1" x14ac:dyDescent="0.3">
      <c r="A167" s="390" t="s">
        <v>140</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Service 2</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185</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74"/>
    </row>
    <row r="208" spans="1:12" ht="15" customHeight="1" x14ac:dyDescent="0.3">
      <c r="A208" s="390" t="s">
        <v>138</v>
      </c>
      <c r="B208" s="391"/>
      <c r="C208" s="391"/>
      <c r="D208" s="391"/>
      <c r="E208" s="391"/>
      <c r="F208" s="391"/>
      <c r="G208" s="391"/>
      <c r="H208" s="391"/>
      <c r="I208" s="391"/>
      <c r="J208" s="392" t="s">
        <v>128</v>
      </c>
      <c r="K208" s="392"/>
      <c r="L208" s="475"/>
    </row>
    <row r="209" spans="1:12" ht="15" customHeight="1" x14ac:dyDescent="0.3">
      <c r="A209" s="390" t="s">
        <v>139</v>
      </c>
      <c r="B209" s="391"/>
      <c r="C209" s="391"/>
      <c r="D209" s="391"/>
      <c r="E209" s="391"/>
      <c r="F209" s="391"/>
      <c r="G209" s="391"/>
      <c r="H209" s="391"/>
      <c r="I209" s="391"/>
      <c r="J209" s="392" t="s">
        <v>131</v>
      </c>
      <c r="K209" s="392"/>
      <c r="L209" s="475"/>
    </row>
    <row r="210" spans="1:12" ht="15" customHeight="1" x14ac:dyDescent="0.3">
      <c r="A210" s="390" t="s">
        <v>140</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Service 2</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(Incidents!B15)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181</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184</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185</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137</v>
      </c>
      <c r="B250" s="399"/>
      <c r="C250" s="399"/>
      <c r="D250" s="399"/>
      <c r="E250" s="399"/>
      <c r="F250" s="399"/>
      <c r="G250" s="399"/>
      <c r="H250" s="399"/>
      <c r="I250" s="399"/>
      <c r="J250" s="400" t="s">
        <v>124</v>
      </c>
      <c r="K250" s="400"/>
      <c r="L250" s="474"/>
    </row>
    <row r="251" spans="1:12" ht="15" customHeight="1" x14ac:dyDescent="0.3">
      <c r="A251" s="390" t="s">
        <v>138</v>
      </c>
      <c r="B251" s="391"/>
      <c r="C251" s="391"/>
      <c r="D251" s="391"/>
      <c r="E251" s="391"/>
      <c r="F251" s="391"/>
      <c r="G251" s="391"/>
      <c r="H251" s="391"/>
      <c r="I251" s="391"/>
      <c r="J251" s="392" t="s">
        <v>128</v>
      </c>
      <c r="K251" s="392"/>
      <c r="L251" s="475"/>
    </row>
    <row r="252" spans="1:12" ht="15" customHeight="1" x14ac:dyDescent="0.3">
      <c r="A252" s="390" t="s">
        <v>139</v>
      </c>
      <c r="B252" s="391"/>
      <c r="C252" s="391"/>
      <c r="D252" s="391"/>
      <c r="E252" s="391"/>
      <c r="F252" s="391"/>
      <c r="G252" s="391"/>
      <c r="H252" s="391"/>
      <c r="I252" s="391"/>
      <c r="J252" s="392" t="s">
        <v>131</v>
      </c>
      <c r="K252" s="392"/>
      <c r="L252" s="475"/>
    </row>
    <row r="253" spans="1:12" ht="15" customHeight="1" x14ac:dyDescent="0.3">
      <c r="A253" s="390" t="s">
        <v>140</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Service 2</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371" t="s">
        <v>2</v>
      </c>
      <c r="B271" s="372"/>
      <c r="C271" s="372"/>
      <c r="D271" s="372"/>
      <c r="E271" s="372"/>
      <c r="F271" s="372"/>
      <c r="G271" s="372"/>
      <c r="H271" s="372"/>
      <c r="I271" s="372"/>
      <c r="J271" s="372"/>
      <c r="K271" s="372"/>
      <c r="L271" s="373"/>
    </row>
    <row r="272" spans="1:12" x14ac:dyDescent="0.3">
      <c r="A272" s="374">
        <v>1</v>
      </c>
      <c r="B272" s="375" t="s">
        <v>152</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74"/>
    </row>
    <row r="294" spans="1:12" ht="15" customHeight="1" x14ac:dyDescent="0.3">
      <c r="A294" s="390" t="s">
        <v>138</v>
      </c>
      <c r="B294" s="391"/>
      <c r="C294" s="391"/>
      <c r="D294" s="391"/>
      <c r="E294" s="391"/>
      <c r="F294" s="391"/>
      <c r="G294" s="391"/>
      <c r="H294" s="391"/>
      <c r="I294" s="391"/>
      <c r="J294" s="392" t="s">
        <v>128</v>
      </c>
      <c r="K294" s="392"/>
      <c r="L294" s="475"/>
    </row>
    <row r="295" spans="1:12" ht="15" customHeight="1" x14ac:dyDescent="0.3">
      <c r="A295" s="390" t="s">
        <v>139</v>
      </c>
      <c r="B295" s="391"/>
      <c r="C295" s="391"/>
      <c r="D295" s="391"/>
      <c r="E295" s="391"/>
      <c r="F295" s="391"/>
      <c r="G295" s="391"/>
      <c r="H295" s="391"/>
      <c r="I295" s="391"/>
      <c r="J295" s="392" t="s">
        <v>131</v>
      </c>
      <c r="K295" s="392"/>
      <c r="L295" s="475"/>
    </row>
    <row r="296" spans="1:12" ht="15" customHeight="1" x14ac:dyDescent="0.3">
      <c r="A296" s="390" t="s">
        <v>140</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Service 2</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74"/>
    </row>
    <row r="337" spans="1:12" ht="15" customHeight="1" x14ac:dyDescent="0.3">
      <c r="A337" s="390" t="s">
        <v>138</v>
      </c>
      <c r="B337" s="391"/>
      <c r="C337" s="391"/>
      <c r="D337" s="391"/>
      <c r="E337" s="391"/>
      <c r="F337" s="391"/>
      <c r="G337" s="391"/>
      <c r="H337" s="391"/>
      <c r="I337" s="391"/>
      <c r="J337" s="392" t="s">
        <v>128</v>
      </c>
      <c r="K337" s="392"/>
      <c r="L337" s="475"/>
    </row>
    <row r="338" spans="1:12" ht="15" customHeight="1" x14ac:dyDescent="0.3">
      <c r="A338" s="390" t="s">
        <v>139</v>
      </c>
      <c r="B338" s="391"/>
      <c r="C338" s="391"/>
      <c r="D338" s="391"/>
      <c r="E338" s="391"/>
      <c r="F338" s="391"/>
      <c r="G338" s="391"/>
      <c r="H338" s="391"/>
      <c r="I338" s="391"/>
      <c r="J338" s="392" t="s">
        <v>131</v>
      </c>
      <c r="K338" s="392"/>
      <c r="L338" s="475"/>
    </row>
    <row r="339" spans="1:12" ht="15" customHeight="1" x14ac:dyDescent="0.3">
      <c r="A339" s="390" t="s">
        <v>140</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Service 2</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183</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74"/>
    </row>
    <row r="380" spans="1:12" ht="15" customHeight="1" x14ac:dyDescent="0.3">
      <c r="A380" s="390" t="s">
        <v>138</v>
      </c>
      <c r="B380" s="391"/>
      <c r="C380" s="391"/>
      <c r="D380" s="391"/>
      <c r="E380" s="391"/>
      <c r="F380" s="391"/>
      <c r="G380" s="391"/>
      <c r="H380" s="391"/>
      <c r="I380" s="391"/>
      <c r="J380" s="392" t="s">
        <v>128</v>
      </c>
      <c r="K380" s="392"/>
      <c r="L380" s="475"/>
    </row>
    <row r="381" spans="1:12" ht="15" customHeight="1" x14ac:dyDescent="0.3">
      <c r="A381" s="390" t="s">
        <v>139</v>
      </c>
      <c r="B381" s="391"/>
      <c r="C381" s="391"/>
      <c r="D381" s="391"/>
      <c r="E381" s="391"/>
      <c r="F381" s="391"/>
      <c r="G381" s="391"/>
      <c r="H381" s="391"/>
      <c r="I381" s="391"/>
      <c r="J381" s="392" t="s">
        <v>131</v>
      </c>
      <c r="K381" s="392"/>
      <c r="L381" s="475"/>
    </row>
    <row r="382" spans="1:12" ht="15" customHeight="1" x14ac:dyDescent="0.3">
      <c r="A382" s="390" t="s">
        <v>140</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Service 2</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371" t="s">
        <v>2</v>
      </c>
      <c r="B400" s="372"/>
      <c r="C400" s="372"/>
      <c r="D400" s="372"/>
      <c r="E400" s="372"/>
      <c r="F400" s="372"/>
      <c r="G400" s="372"/>
      <c r="H400" s="372"/>
      <c r="I400" s="372"/>
      <c r="J400" s="372"/>
      <c r="K400" s="372"/>
      <c r="L400" s="373"/>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122</v>
      </c>
      <c r="B407" s="395"/>
      <c r="C407" s="395"/>
      <c r="D407" s="395"/>
      <c r="E407" s="395"/>
      <c r="F407" s="395"/>
      <c r="G407" s="395"/>
      <c r="H407" s="395"/>
      <c r="I407" s="395"/>
      <c r="J407" s="396" t="s">
        <v>130</v>
      </c>
      <c r="K407" s="397"/>
      <c r="L407" s="476"/>
    </row>
    <row r="408" spans="1:12" ht="21.6" thickBot="1" x14ac:dyDescent="0.35">
      <c r="A408" s="16">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74"/>
    </row>
    <row r="423" spans="1:12" ht="15" customHeight="1" x14ac:dyDescent="0.3">
      <c r="A423" s="390" t="s">
        <v>138</v>
      </c>
      <c r="B423" s="391"/>
      <c r="C423" s="391"/>
      <c r="D423" s="391"/>
      <c r="E423" s="391"/>
      <c r="F423" s="391"/>
      <c r="G423" s="391"/>
      <c r="H423" s="391"/>
      <c r="I423" s="391"/>
      <c r="J423" s="392" t="s">
        <v>128</v>
      </c>
      <c r="K423" s="392"/>
      <c r="L423" s="475"/>
    </row>
    <row r="424" spans="1:12" ht="15" customHeight="1" x14ac:dyDescent="0.3">
      <c r="A424" s="390" t="s">
        <v>139</v>
      </c>
      <c r="B424" s="391"/>
      <c r="C424" s="391"/>
      <c r="D424" s="391"/>
      <c r="E424" s="391"/>
      <c r="F424" s="391"/>
      <c r="G424" s="391"/>
      <c r="H424" s="391"/>
      <c r="I424" s="391"/>
      <c r="J424" s="392" t="s">
        <v>131</v>
      </c>
      <c r="K424" s="392"/>
      <c r="L424" s="475"/>
    </row>
    <row r="425" spans="1:12" ht="15" customHeight="1" x14ac:dyDescent="0.3">
      <c r="A425" s="390" t="s">
        <v>140</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230" priority="86" operator="between">
      <formula>0</formula>
      <formula>4.999</formula>
    </cfRule>
    <cfRule type="cellIs" dxfId="3229" priority="87" operator="between">
      <formula>5</formula>
      <formula>9.999</formula>
    </cfRule>
    <cfRule type="cellIs" dxfId="3228" priority="88" operator="between">
      <formula>10</formula>
      <formula>14.999</formula>
    </cfRule>
    <cfRule type="cellIs" dxfId="3227" priority="89" operator="between">
      <formula>15</formula>
      <formula>19.999</formula>
    </cfRule>
    <cfRule type="cellIs" dxfId="3226" priority="90" operator="greaterThan">
      <formula>19.999</formula>
    </cfRule>
  </conditionalFormatting>
  <conditionalFormatting sqref="K48">
    <cfRule type="cellIs" dxfId="3225" priority="85" operator="equal">
      <formula>0</formula>
    </cfRule>
  </conditionalFormatting>
  <conditionalFormatting sqref="K48">
    <cfRule type="cellIs" dxfId="3224" priority="83" operator="equal">
      <formula>0</formula>
    </cfRule>
    <cfRule type="cellIs" dxfId="3223" priority="84" operator="equal">
      <formula>0</formula>
    </cfRule>
  </conditionalFormatting>
  <conditionalFormatting sqref="K48">
    <cfRule type="cellIs" dxfId="3222" priority="82" operator="equal">
      <formula>0</formula>
    </cfRule>
  </conditionalFormatting>
  <conditionalFormatting sqref="K91">
    <cfRule type="cellIs" dxfId="3221" priority="77" operator="between">
      <formula>0</formula>
      <formula>4.999</formula>
    </cfRule>
    <cfRule type="cellIs" dxfId="3220" priority="78" operator="between">
      <formula>5</formula>
      <formula>9.999</formula>
    </cfRule>
    <cfRule type="cellIs" dxfId="3219" priority="79" operator="between">
      <formula>10</formula>
      <formula>14.999</formula>
    </cfRule>
    <cfRule type="cellIs" dxfId="3218" priority="80" operator="between">
      <formula>15</formula>
      <formula>19.999</formula>
    </cfRule>
    <cfRule type="cellIs" dxfId="3217" priority="81" operator="greaterThan">
      <formula>19.999</formula>
    </cfRule>
  </conditionalFormatting>
  <conditionalFormatting sqref="K91">
    <cfRule type="cellIs" dxfId="3216" priority="76" operator="equal">
      <formula>0</formula>
    </cfRule>
  </conditionalFormatting>
  <conditionalFormatting sqref="K91">
    <cfRule type="cellIs" dxfId="3215" priority="74" operator="equal">
      <formula>0</formula>
    </cfRule>
    <cfRule type="cellIs" dxfId="3214" priority="75" operator="equal">
      <formula>0</formula>
    </cfRule>
  </conditionalFormatting>
  <conditionalFormatting sqref="K91">
    <cfRule type="cellIs" dxfId="3213" priority="73" operator="equal">
      <formula>0</formula>
    </cfRule>
  </conditionalFormatting>
  <conditionalFormatting sqref="K134">
    <cfRule type="cellIs" dxfId="3212" priority="68" operator="between">
      <formula>0</formula>
      <formula>4.999</formula>
    </cfRule>
    <cfRule type="cellIs" dxfId="3211" priority="69" operator="between">
      <formula>5</formula>
      <formula>9.999</formula>
    </cfRule>
    <cfRule type="cellIs" dxfId="3210" priority="70" operator="between">
      <formula>10</formula>
      <formula>14.999</formula>
    </cfRule>
    <cfRule type="cellIs" dxfId="3209" priority="71" operator="between">
      <formula>15</formula>
      <formula>19.999</formula>
    </cfRule>
    <cfRule type="cellIs" dxfId="3208" priority="72" operator="greaterThan">
      <formula>19.999</formula>
    </cfRule>
  </conditionalFormatting>
  <conditionalFormatting sqref="K134">
    <cfRule type="cellIs" dxfId="3207" priority="67" operator="equal">
      <formula>0</formula>
    </cfRule>
  </conditionalFormatting>
  <conditionalFormatting sqref="K134">
    <cfRule type="cellIs" dxfId="3206" priority="65" operator="equal">
      <formula>0</formula>
    </cfRule>
    <cfRule type="cellIs" dxfId="3205" priority="66" operator="equal">
      <formula>0</formula>
    </cfRule>
  </conditionalFormatting>
  <conditionalFormatting sqref="K134">
    <cfRule type="cellIs" dxfId="3204" priority="64" operator="equal">
      <formula>0</formula>
    </cfRule>
  </conditionalFormatting>
  <conditionalFormatting sqref="K177">
    <cfRule type="cellIs" dxfId="3203" priority="59" operator="between">
      <formula>0</formula>
      <formula>4.999</formula>
    </cfRule>
    <cfRule type="cellIs" dxfId="3202" priority="60" operator="between">
      <formula>5</formula>
      <formula>9.999</formula>
    </cfRule>
    <cfRule type="cellIs" dxfId="3201" priority="61" operator="between">
      <formula>10</formula>
      <formula>14.999</formula>
    </cfRule>
    <cfRule type="cellIs" dxfId="3200" priority="62" operator="between">
      <formula>15</formula>
      <formula>19.999</formula>
    </cfRule>
    <cfRule type="cellIs" dxfId="3199" priority="63" operator="greaterThan">
      <formula>19.999</formula>
    </cfRule>
  </conditionalFormatting>
  <conditionalFormatting sqref="K177">
    <cfRule type="cellIs" dxfId="3198" priority="58" operator="equal">
      <formula>0</formula>
    </cfRule>
  </conditionalFormatting>
  <conditionalFormatting sqref="K177">
    <cfRule type="cellIs" dxfId="3197" priority="56" operator="equal">
      <formula>0</formula>
    </cfRule>
    <cfRule type="cellIs" dxfId="3196" priority="57" operator="equal">
      <formula>0</formula>
    </cfRule>
  </conditionalFormatting>
  <conditionalFormatting sqref="K177">
    <cfRule type="cellIs" dxfId="3195" priority="55" operator="equal">
      <formula>0</formula>
    </cfRule>
  </conditionalFormatting>
  <conditionalFormatting sqref="K220">
    <cfRule type="cellIs" dxfId="3194" priority="50" operator="between">
      <formula>0</formula>
      <formula>4.999</formula>
    </cfRule>
    <cfRule type="cellIs" dxfId="3193" priority="51" operator="between">
      <formula>5</formula>
      <formula>9.999</formula>
    </cfRule>
    <cfRule type="cellIs" dxfId="3192" priority="52" operator="between">
      <formula>10</formula>
      <formula>14.999</formula>
    </cfRule>
    <cfRule type="cellIs" dxfId="3191" priority="53" operator="between">
      <formula>15</formula>
      <formula>19.999</formula>
    </cfRule>
    <cfRule type="cellIs" dxfId="3190" priority="54" operator="greaterThan">
      <formula>19.999</formula>
    </cfRule>
  </conditionalFormatting>
  <conditionalFormatting sqref="K220">
    <cfRule type="cellIs" dxfId="3189" priority="49" operator="equal">
      <formula>0</formula>
    </cfRule>
  </conditionalFormatting>
  <conditionalFormatting sqref="K220">
    <cfRule type="cellIs" dxfId="3188" priority="47" operator="equal">
      <formula>0</formula>
    </cfRule>
    <cfRule type="cellIs" dxfId="3187" priority="48" operator="equal">
      <formula>0</formula>
    </cfRule>
  </conditionalFormatting>
  <conditionalFormatting sqref="K220">
    <cfRule type="cellIs" dxfId="3186" priority="46" operator="equal">
      <formula>0</formula>
    </cfRule>
  </conditionalFormatting>
  <conditionalFormatting sqref="K263">
    <cfRule type="cellIs" dxfId="3185" priority="41" operator="between">
      <formula>0</formula>
      <formula>4.999</formula>
    </cfRule>
    <cfRule type="cellIs" dxfId="3184" priority="42" operator="between">
      <formula>5</formula>
      <formula>9.999</formula>
    </cfRule>
    <cfRule type="cellIs" dxfId="3183" priority="43" operator="between">
      <formula>10</formula>
      <formula>14.999</formula>
    </cfRule>
    <cfRule type="cellIs" dxfId="3182" priority="44" operator="between">
      <formula>15</formula>
      <formula>19.999</formula>
    </cfRule>
    <cfRule type="cellIs" dxfId="3181" priority="45" operator="greaterThan">
      <formula>19.999</formula>
    </cfRule>
  </conditionalFormatting>
  <conditionalFormatting sqref="K263">
    <cfRule type="cellIs" dxfId="3180" priority="40" operator="equal">
      <formula>0</formula>
    </cfRule>
  </conditionalFormatting>
  <conditionalFormatting sqref="K263">
    <cfRule type="cellIs" dxfId="3179" priority="38" operator="equal">
      <formula>0</formula>
    </cfRule>
    <cfRule type="cellIs" dxfId="3178" priority="39" operator="equal">
      <formula>0</formula>
    </cfRule>
  </conditionalFormatting>
  <conditionalFormatting sqref="K263">
    <cfRule type="cellIs" dxfId="3177" priority="37" operator="equal">
      <formula>0</formula>
    </cfRule>
  </conditionalFormatting>
  <conditionalFormatting sqref="K306">
    <cfRule type="cellIs" dxfId="3176" priority="32" operator="between">
      <formula>0</formula>
      <formula>4.999</formula>
    </cfRule>
    <cfRule type="cellIs" dxfId="3175" priority="33" operator="between">
      <formula>5</formula>
      <formula>9.999</formula>
    </cfRule>
    <cfRule type="cellIs" dxfId="3174" priority="34" operator="between">
      <formula>10</formula>
      <formula>14.999</formula>
    </cfRule>
    <cfRule type="cellIs" dxfId="3173" priority="35" operator="between">
      <formula>15</formula>
      <formula>19.999</formula>
    </cfRule>
    <cfRule type="cellIs" dxfId="3172" priority="36" operator="greaterThan">
      <formula>19.999</formula>
    </cfRule>
  </conditionalFormatting>
  <conditionalFormatting sqref="K306">
    <cfRule type="cellIs" dxfId="3171" priority="31" operator="equal">
      <formula>0</formula>
    </cfRule>
  </conditionalFormatting>
  <conditionalFormatting sqref="K306">
    <cfRule type="cellIs" dxfId="3170" priority="29" operator="equal">
      <formula>0</formula>
    </cfRule>
    <cfRule type="cellIs" dxfId="3169" priority="30" operator="equal">
      <formula>0</formula>
    </cfRule>
  </conditionalFormatting>
  <conditionalFormatting sqref="K306">
    <cfRule type="cellIs" dxfId="3168" priority="28" operator="equal">
      <formula>0</formula>
    </cfRule>
  </conditionalFormatting>
  <conditionalFormatting sqref="K349">
    <cfRule type="cellIs" dxfId="3167" priority="23" operator="between">
      <formula>0</formula>
      <formula>4.999</formula>
    </cfRule>
    <cfRule type="cellIs" dxfId="3166" priority="24" operator="between">
      <formula>5</formula>
      <formula>9.999</formula>
    </cfRule>
    <cfRule type="cellIs" dxfId="3165" priority="25" operator="between">
      <formula>10</formula>
      <formula>14.999</formula>
    </cfRule>
    <cfRule type="cellIs" dxfId="3164" priority="26" operator="between">
      <formula>15</formula>
      <formula>19.999</formula>
    </cfRule>
    <cfRule type="cellIs" dxfId="3163" priority="27" operator="greaterThan">
      <formula>19.999</formula>
    </cfRule>
  </conditionalFormatting>
  <conditionalFormatting sqref="K349">
    <cfRule type="cellIs" dxfId="3162" priority="22" operator="equal">
      <formula>0</formula>
    </cfRule>
  </conditionalFormatting>
  <conditionalFormatting sqref="K349">
    <cfRule type="cellIs" dxfId="3161" priority="20" operator="equal">
      <formula>0</formula>
    </cfRule>
    <cfRule type="cellIs" dxfId="3160" priority="21" operator="equal">
      <formula>0</formula>
    </cfRule>
  </conditionalFormatting>
  <conditionalFormatting sqref="K349">
    <cfRule type="cellIs" dxfId="3159" priority="19" operator="equal">
      <formula>0</formula>
    </cfRule>
  </conditionalFormatting>
  <conditionalFormatting sqref="K392">
    <cfRule type="cellIs" dxfId="3158" priority="14" operator="between">
      <formula>0</formula>
      <formula>4.999</formula>
    </cfRule>
    <cfRule type="cellIs" dxfId="3157" priority="15" operator="between">
      <formula>5</formula>
      <formula>9.999</formula>
    </cfRule>
    <cfRule type="cellIs" dxfId="3156" priority="16" operator="between">
      <formula>10</formula>
      <formula>14.999</formula>
    </cfRule>
    <cfRule type="cellIs" dxfId="3155" priority="17" operator="between">
      <formula>15</formula>
      <formula>19.999</formula>
    </cfRule>
    <cfRule type="cellIs" dxfId="3154" priority="18" operator="greaterThan">
      <formula>19.999</formula>
    </cfRule>
  </conditionalFormatting>
  <conditionalFormatting sqref="K392">
    <cfRule type="cellIs" dxfId="3153" priority="13" operator="equal">
      <formula>0</formula>
    </cfRule>
  </conditionalFormatting>
  <conditionalFormatting sqref="K392">
    <cfRule type="cellIs" dxfId="3152" priority="11" operator="equal">
      <formula>0</formula>
    </cfRule>
    <cfRule type="cellIs" dxfId="3151" priority="12" operator="equal">
      <formula>0</formula>
    </cfRule>
  </conditionalFormatting>
  <conditionalFormatting sqref="K392">
    <cfRule type="cellIs" dxfId="3150" priority="10" operator="equal">
      <formula>0</formula>
    </cfRule>
  </conditionalFormatting>
  <conditionalFormatting sqref="K435">
    <cfRule type="cellIs" dxfId="3149" priority="5" operator="between">
      <formula>0</formula>
      <formula>4.999</formula>
    </cfRule>
    <cfRule type="cellIs" dxfId="3148" priority="6" operator="between">
      <formula>5</formula>
      <formula>9.999</formula>
    </cfRule>
    <cfRule type="cellIs" dxfId="3147" priority="7" operator="between">
      <formula>10</formula>
      <formula>14.999</formula>
    </cfRule>
    <cfRule type="cellIs" dxfId="3146" priority="8" operator="between">
      <formula>15</formula>
      <formula>19.999</formula>
    </cfRule>
    <cfRule type="cellIs" dxfId="3145" priority="9" operator="greaterThan">
      <formula>19.999</formula>
    </cfRule>
  </conditionalFormatting>
  <conditionalFormatting sqref="K435">
    <cfRule type="cellIs" dxfId="3144" priority="4" operator="equal">
      <formula>0</formula>
    </cfRule>
  </conditionalFormatting>
  <conditionalFormatting sqref="K435">
    <cfRule type="cellIs" dxfId="3143" priority="2" operator="equal">
      <formula>0</formula>
    </cfRule>
    <cfRule type="cellIs" dxfId="3142" priority="3" operator="equal">
      <formula>0</formula>
    </cfRule>
  </conditionalFormatting>
  <conditionalFormatting sqref="K435">
    <cfRule type="cellIs" dxfId="314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5"/>
  <sheetViews>
    <sheetView zoomScaleNormal="100" workbookViewId="0">
      <selection activeCell="P31" sqref="P31"/>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x14ac:dyDescent="0.3">
      <c r="A5" s="88"/>
      <c r="B5" s="89"/>
      <c r="C5" s="89"/>
      <c r="D5" s="89"/>
      <c r="E5" s="89"/>
      <c r="F5" s="89"/>
      <c r="G5" s="89"/>
      <c r="H5" s="89"/>
      <c r="I5" s="89"/>
      <c r="J5" s="89"/>
      <c r="K5" s="89"/>
      <c r="L5" s="90"/>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T(Assets!C16)</f>
        <v>User Defined Service 3</v>
      </c>
      <c r="D9" s="378"/>
      <c r="E9" s="378"/>
      <c r="F9" s="378"/>
      <c r="G9" s="378"/>
      <c r="H9" s="379"/>
      <c r="I9" s="377" t="str">
        <f>T(Assets!G16)</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(Incidents!B10)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132</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184</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185</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2" ht="15" thickBot="1" x14ac:dyDescent="0.35">
      <c r="A33" s="371" t="s">
        <v>3</v>
      </c>
      <c r="B33" s="372"/>
      <c r="C33" s="372"/>
      <c r="D33" s="372"/>
      <c r="E33" s="372"/>
      <c r="F33" s="372"/>
      <c r="G33" s="372"/>
      <c r="H33" s="372"/>
      <c r="I33" s="372"/>
      <c r="J33" s="372"/>
      <c r="K33" s="372"/>
      <c r="L33" s="373"/>
    </row>
    <row r="34" spans="1:12" ht="15" customHeight="1" thickBot="1" x14ac:dyDescent="0.35">
      <c r="A34" s="16">
        <v>4</v>
      </c>
      <c r="B34" s="375" t="s">
        <v>142</v>
      </c>
      <c r="C34" s="375"/>
      <c r="D34" s="375"/>
      <c r="E34" s="375"/>
      <c r="F34" s="375"/>
      <c r="G34" s="375"/>
      <c r="H34" s="375"/>
      <c r="I34" s="375"/>
      <c r="J34" s="375"/>
      <c r="K34" s="375"/>
      <c r="L34" s="376"/>
    </row>
    <row r="35" spans="1:12" ht="15" customHeight="1" x14ac:dyDescent="0.3">
      <c r="A35" s="398" t="s">
        <v>137</v>
      </c>
      <c r="B35" s="399"/>
      <c r="C35" s="399"/>
      <c r="D35" s="399"/>
      <c r="E35" s="399"/>
      <c r="F35" s="399"/>
      <c r="G35" s="399"/>
      <c r="H35" s="399"/>
      <c r="I35" s="399"/>
      <c r="J35" s="400" t="s">
        <v>124</v>
      </c>
      <c r="K35" s="400"/>
      <c r="L35" s="474"/>
    </row>
    <row r="36" spans="1:12" ht="15" customHeight="1" x14ac:dyDescent="0.3">
      <c r="A36" s="390" t="s">
        <v>138</v>
      </c>
      <c r="B36" s="391"/>
      <c r="C36" s="391"/>
      <c r="D36" s="391"/>
      <c r="E36" s="391"/>
      <c r="F36" s="391"/>
      <c r="G36" s="391"/>
      <c r="H36" s="391"/>
      <c r="I36" s="391"/>
      <c r="J36" s="392" t="s">
        <v>128</v>
      </c>
      <c r="K36" s="392"/>
      <c r="L36" s="475"/>
    </row>
    <row r="37" spans="1:12" ht="15" customHeight="1" x14ac:dyDescent="0.3">
      <c r="A37" s="390" t="s">
        <v>139</v>
      </c>
      <c r="B37" s="391"/>
      <c r="C37" s="391"/>
      <c r="D37" s="391"/>
      <c r="E37" s="391"/>
      <c r="F37" s="391"/>
      <c r="G37" s="391"/>
      <c r="H37" s="391"/>
      <c r="I37" s="391"/>
      <c r="J37" s="392" t="s">
        <v>131</v>
      </c>
      <c r="K37" s="392"/>
      <c r="L37" s="475"/>
    </row>
    <row r="38" spans="1:12" ht="15" customHeight="1" x14ac:dyDescent="0.3">
      <c r="A38" s="390" t="s">
        <v>140</v>
      </c>
      <c r="B38" s="391"/>
      <c r="C38" s="391"/>
      <c r="D38" s="391"/>
      <c r="E38" s="391"/>
      <c r="F38" s="391"/>
      <c r="G38" s="391"/>
      <c r="H38" s="391"/>
      <c r="I38" s="391"/>
      <c r="J38" s="392" t="s">
        <v>129</v>
      </c>
      <c r="K38" s="392"/>
      <c r="L38" s="475"/>
    </row>
    <row r="39" spans="1:12" ht="15.75" customHeight="1" thickBot="1" x14ac:dyDescent="0.35">
      <c r="A39" s="394" t="s">
        <v>141</v>
      </c>
      <c r="B39" s="395"/>
      <c r="C39" s="395"/>
      <c r="D39" s="395"/>
      <c r="E39" s="395"/>
      <c r="F39" s="395"/>
      <c r="G39" s="395"/>
      <c r="H39" s="395"/>
      <c r="I39" s="395"/>
      <c r="J39" s="396" t="s">
        <v>130</v>
      </c>
      <c r="K39" s="396"/>
      <c r="L39" s="476"/>
    </row>
    <row r="40" spans="1:12" ht="15" customHeight="1" thickBot="1" x14ac:dyDescent="0.35">
      <c r="A40" s="17">
        <v>5</v>
      </c>
      <c r="B40" s="375" t="s">
        <v>143</v>
      </c>
      <c r="C40" s="401"/>
      <c r="D40" s="401"/>
      <c r="E40" s="401"/>
      <c r="F40" s="401"/>
      <c r="G40" s="401"/>
      <c r="H40" s="401"/>
      <c r="I40" s="401"/>
      <c r="J40" s="401"/>
      <c r="K40" s="401"/>
      <c r="L40" s="402"/>
    </row>
    <row r="41" spans="1:12" ht="15" customHeight="1" x14ac:dyDescent="0.3">
      <c r="A41" s="398" t="s">
        <v>144</v>
      </c>
      <c r="B41" s="399"/>
      <c r="C41" s="399"/>
      <c r="D41" s="399"/>
      <c r="E41" s="399"/>
      <c r="F41" s="399"/>
      <c r="G41" s="399"/>
      <c r="H41" s="399"/>
      <c r="I41" s="399"/>
      <c r="J41" s="400" t="s">
        <v>124</v>
      </c>
      <c r="K41" s="400"/>
      <c r="L41" s="474"/>
    </row>
    <row r="42" spans="1:12" ht="15" customHeight="1" x14ac:dyDescent="0.3">
      <c r="A42" s="390" t="s">
        <v>145</v>
      </c>
      <c r="B42" s="391"/>
      <c r="C42" s="391"/>
      <c r="D42" s="391"/>
      <c r="E42" s="391"/>
      <c r="F42" s="391"/>
      <c r="G42" s="391"/>
      <c r="H42" s="391"/>
      <c r="I42" s="391"/>
      <c r="J42" s="392" t="s">
        <v>128</v>
      </c>
      <c r="K42" s="392"/>
      <c r="L42" s="475"/>
    </row>
    <row r="43" spans="1:12" ht="15" customHeight="1" x14ac:dyDescent="0.3">
      <c r="A43" s="390" t="s">
        <v>146</v>
      </c>
      <c r="B43" s="391"/>
      <c r="C43" s="391"/>
      <c r="D43" s="391"/>
      <c r="E43" s="391"/>
      <c r="F43" s="391"/>
      <c r="G43" s="391"/>
      <c r="H43" s="391"/>
      <c r="I43" s="391"/>
      <c r="J43" s="392" t="s">
        <v>131</v>
      </c>
      <c r="K43" s="392"/>
      <c r="L43" s="475"/>
    </row>
    <row r="44" spans="1:12" ht="15" customHeight="1" x14ac:dyDescent="0.3">
      <c r="A44" s="390" t="s">
        <v>147</v>
      </c>
      <c r="B44" s="391"/>
      <c r="C44" s="391"/>
      <c r="D44" s="391"/>
      <c r="E44" s="391"/>
      <c r="F44" s="391"/>
      <c r="G44" s="391"/>
      <c r="H44" s="391"/>
      <c r="I44" s="391"/>
      <c r="J44" s="392" t="s">
        <v>129</v>
      </c>
      <c r="K44" s="392"/>
      <c r="L44" s="475"/>
    </row>
    <row r="45" spans="1:12" ht="15.75" customHeight="1" thickBot="1" x14ac:dyDescent="0.35">
      <c r="A45" s="394" t="s">
        <v>148</v>
      </c>
      <c r="B45" s="395"/>
      <c r="C45" s="395"/>
      <c r="D45" s="395"/>
      <c r="E45" s="395"/>
      <c r="F45" s="395"/>
      <c r="G45" s="395"/>
      <c r="H45" s="395"/>
      <c r="I45" s="395"/>
      <c r="J45" s="396" t="s">
        <v>130</v>
      </c>
      <c r="K45" s="396"/>
      <c r="L45" s="476"/>
    </row>
    <row r="46" spans="1:12" ht="15" customHeight="1" x14ac:dyDescent="0.3">
      <c r="A46" s="377" t="s">
        <v>4</v>
      </c>
      <c r="B46" s="378"/>
      <c r="C46" s="378"/>
      <c r="D46" s="378"/>
      <c r="E46" s="410"/>
      <c r="F46" s="410"/>
      <c r="G46" s="410"/>
      <c r="H46" s="410"/>
      <c r="I46" s="410"/>
      <c r="J46" s="410"/>
      <c r="K46" s="410"/>
      <c r="L46" s="411"/>
    </row>
    <row r="47" spans="1:12" ht="15.75" customHeight="1" thickBot="1" x14ac:dyDescent="0.35">
      <c r="A47" s="380"/>
      <c r="B47" s="381"/>
      <c r="C47" s="381"/>
      <c r="D47" s="381"/>
      <c r="E47" s="412"/>
      <c r="F47" s="412"/>
      <c r="G47" s="412"/>
      <c r="H47" s="412"/>
      <c r="I47" s="412"/>
      <c r="J47" s="412"/>
      <c r="K47" s="412"/>
      <c r="L47" s="413"/>
    </row>
    <row r="48" spans="1:12"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SUM(Assets!K16)</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Service 3</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74"/>
    </row>
    <row r="79" spans="1:12" ht="15" customHeight="1" x14ac:dyDescent="0.3">
      <c r="A79" s="390" t="s">
        <v>138</v>
      </c>
      <c r="B79" s="391"/>
      <c r="C79" s="391"/>
      <c r="D79" s="391"/>
      <c r="E79" s="391"/>
      <c r="F79" s="391"/>
      <c r="G79" s="391"/>
      <c r="H79" s="391"/>
      <c r="I79" s="391"/>
      <c r="J79" s="392" t="s">
        <v>128</v>
      </c>
      <c r="K79" s="392"/>
      <c r="L79" s="475"/>
    </row>
    <row r="80" spans="1:12" ht="15" customHeight="1" x14ac:dyDescent="0.3">
      <c r="A80" s="390" t="s">
        <v>139</v>
      </c>
      <c r="B80" s="391"/>
      <c r="C80" s="391"/>
      <c r="D80" s="391"/>
      <c r="E80" s="391"/>
      <c r="F80" s="391"/>
      <c r="G80" s="391"/>
      <c r="H80" s="391"/>
      <c r="I80" s="391"/>
      <c r="J80" s="392" t="s">
        <v>131</v>
      </c>
      <c r="K80" s="392"/>
      <c r="L80" s="475"/>
    </row>
    <row r="81" spans="1:12" ht="15" customHeight="1" x14ac:dyDescent="0.3">
      <c r="A81" s="390" t="s">
        <v>140</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Service 3</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185</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74"/>
    </row>
    <row r="122" spans="1:12" ht="15" customHeight="1" x14ac:dyDescent="0.3">
      <c r="A122" s="390" t="s">
        <v>138</v>
      </c>
      <c r="B122" s="391"/>
      <c r="C122" s="391"/>
      <c r="D122" s="391"/>
      <c r="E122" s="391"/>
      <c r="F122" s="391"/>
      <c r="G122" s="391"/>
      <c r="H122" s="391"/>
      <c r="I122" s="391"/>
      <c r="J122" s="392" t="s">
        <v>128</v>
      </c>
      <c r="K122" s="392"/>
      <c r="L122" s="475"/>
    </row>
    <row r="123" spans="1:12" ht="15" customHeight="1" x14ac:dyDescent="0.3">
      <c r="A123" s="390" t="s">
        <v>139</v>
      </c>
      <c r="B123" s="391"/>
      <c r="C123" s="391"/>
      <c r="D123" s="391"/>
      <c r="E123" s="391"/>
      <c r="F123" s="391"/>
      <c r="G123" s="391"/>
      <c r="H123" s="391"/>
      <c r="I123" s="391"/>
      <c r="J123" s="392" t="s">
        <v>131</v>
      </c>
      <c r="K123" s="392"/>
      <c r="L123" s="475"/>
    </row>
    <row r="124" spans="1:12" ht="15" customHeight="1" x14ac:dyDescent="0.3">
      <c r="A124" s="390" t="s">
        <v>140</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Service 3</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74"/>
    </row>
    <row r="165" spans="1:12" ht="15" customHeight="1" x14ac:dyDescent="0.3">
      <c r="A165" s="390" t="s">
        <v>138</v>
      </c>
      <c r="B165" s="391"/>
      <c r="C165" s="391"/>
      <c r="D165" s="391"/>
      <c r="E165" s="391"/>
      <c r="F165" s="391"/>
      <c r="G165" s="391"/>
      <c r="H165" s="391"/>
      <c r="I165" s="391"/>
      <c r="J165" s="392" t="s">
        <v>128</v>
      </c>
      <c r="K165" s="392"/>
      <c r="L165" s="475"/>
    </row>
    <row r="166" spans="1:12" ht="15" customHeight="1" x14ac:dyDescent="0.3">
      <c r="A166" s="390" t="s">
        <v>139</v>
      </c>
      <c r="B166" s="391"/>
      <c r="C166" s="391"/>
      <c r="D166" s="391"/>
      <c r="E166" s="391"/>
      <c r="F166" s="391"/>
      <c r="G166" s="391"/>
      <c r="H166" s="391"/>
      <c r="I166" s="391"/>
      <c r="J166" s="392" t="s">
        <v>131</v>
      </c>
      <c r="K166" s="392"/>
      <c r="L166" s="475"/>
    </row>
    <row r="167" spans="1:12" ht="15" customHeight="1" x14ac:dyDescent="0.3">
      <c r="A167" s="390" t="s">
        <v>140</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Service 3</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185</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74"/>
    </row>
    <row r="208" spans="1:12" ht="15" customHeight="1" x14ac:dyDescent="0.3">
      <c r="A208" s="390" t="s">
        <v>138</v>
      </c>
      <c r="B208" s="391"/>
      <c r="C208" s="391"/>
      <c r="D208" s="391"/>
      <c r="E208" s="391"/>
      <c r="F208" s="391"/>
      <c r="G208" s="391"/>
      <c r="H208" s="391"/>
      <c r="I208" s="391"/>
      <c r="J208" s="392" t="s">
        <v>128</v>
      </c>
      <c r="K208" s="392"/>
      <c r="L208" s="475"/>
    </row>
    <row r="209" spans="1:12" ht="15" customHeight="1" x14ac:dyDescent="0.3">
      <c r="A209" s="390" t="s">
        <v>139</v>
      </c>
      <c r="B209" s="391"/>
      <c r="C209" s="391"/>
      <c r="D209" s="391"/>
      <c r="E209" s="391"/>
      <c r="F209" s="391"/>
      <c r="G209" s="391"/>
      <c r="H209" s="391"/>
      <c r="I209" s="391"/>
      <c r="J209" s="392" t="s">
        <v>131</v>
      </c>
      <c r="K209" s="392"/>
      <c r="L209" s="475"/>
    </row>
    <row r="210" spans="1:12" ht="15" customHeight="1" x14ac:dyDescent="0.3">
      <c r="A210" s="390" t="s">
        <v>140</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Service 3</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(Incidents!B15)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181</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184</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185</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137</v>
      </c>
      <c r="B250" s="399"/>
      <c r="C250" s="399"/>
      <c r="D250" s="399"/>
      <c r="E250" s="399"/>
      <c r="F250" s="399"/>
      <c r="G250" s="399"/>
      <c r="H250" s="399"/>
      <c r="I250" s="399"/>
      <c r="J250" s="400" t="s">
        <v>124</v>
      </c>
      <c r="K250" s="400"/>
      <c r="L250" s="474"/>
    </row>
    <row r="251" spans="1:12" ht="15" customHeight="1" x14ac:dyDescent="0.3">
      <c r="A251" s="390" t="s">
        <v>138</v>
      </c>
      <c r="B251" s="391"/>
      <c r="C251" s="391"/>
      <c r="D251" s="391"/>
      <c r="E251" s="391"/>
      <c r="F251" s="391"/>
      <c r="G251" s="391"/>
      <c r="H251" s="391"/>
      <c r="I251" s="391"/>
      <c r="J251" s="392" t="s">
        <v>128</v>
      </c>
      <c r="K251" s="392"/>
      <c r="L251" s="475"/>
    </row>
    <row r="252" spans="1:12" ht="15" customHeight="1" x14ac:dyDescent="0.3">
      <c r="A252" s="390" t="s">
        <v>139</v>
      </c>
      <c r="B252" s="391"/>
      <c r="C252" s="391"/>
      <c r="D252" s="391"/>
      <c r="E252" s="391"/>
      <c r="F252" s="391"/>
      <c r="G252" s="391"/>
      <c r="H252" s="391"/>
      <c r="I252" s="391"/>
      <c r="J252" s="392" t="s">
        <v>131</v>
      </c>
      <c r="K252" s="392"/>
      <c r="L252" s="475"/>
    </row>
    <row r="253" spans="1:12" ht="15" customHeight="1" x14ac:dyDescent="0.3">
      <c r="A253" s="390" t="s">
        <v>140</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Service 3</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371" t="s">
        <v>2</v>
      </c>
      <c r="B271" s="372"/>
      <c r="C271" s="372"/>
      <c r="D271" s="372"/>
      <c r="E271" s="372"/>
      <c r="F271" s="372"/>
      <c r="G271" s="372"/>
      <c r="H271" s="372"/>
      <c r="I271" s="372"/>
      <c r="J271" s="372"/>
      <c r="K271" s="372"/>
      <c r="L271" s="373"/>
    </row>
    <row r="272" spans="1:12" x14ac:dyDescent="0.3">
      <c r="A272" s="374">
        <v>1</v>
      </c>
      <c r="B272" s="375" t="s">
        <v>152</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74"/>
    </row>
    <row r="294" spans="1:12" ht="15" customHeight="1" x14ac:dyDescent="0.3">
      <c r="A294" s="390" t="s">
        <v>138</v>
      </c>
      <c r="B294" s="391"/>
      <c r="C294" s="391"/>
      <c r="D294" s="391"/>
      <c r="E294" s="391"/>
      <c r="F294" s="391"/>
      <c r="G294" s="391"/>
      <c r="H294" s="391"/>
      <c r="I294" s="391"/>
      <c r="J294" s="392" t="s">
        <v>128</v>
      </c>
      <c r="K294" s="392"/>
      <c r="L294" s="475"/>
    </row>
    <row r="295" spans="1:12" ht="15" customHeight="1" x14ac:dyDescent="0.3">
      <c r="A295" s="390" t="s">
        <v>139</v>
      </c>
      <c r="B295" s="391"/>
      <c r="C295" s="391"/>
      <c r="D295" s="391"/>
      <c r="E295" s="391"/>
      <c r="F295" s="391"/>
      <c r="G295" s="391"/>
      <c r="H295" s="391"/>
      <c r="I295" s="391"/>
      <c r="J295" s="392" t="s">
        <v>131</v>
      </c>
      <c r="K295" s="392"/>
      <c r="L295" s="475"/>
    </row>
    <row r="296" spans="1:12" ht="15" customHeight="1" x14ac:dyDescent="0.3">
      <c r="A296" s="390" t="s">
        <v>140</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Service 3</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74"/>
    </row>
    <row r="337" spans="1:12" ht="15" customHeight="1" x14ac:dyDescent="0.3">
      <c r="A337" s="390" t="s">
        <v>138</v>
      </c>
      <c r="B337" s="391"/>
      <c r="C337" s="391"/>
      <c r="D337" s="391"/>
      <c r="E337" s="391"/>
      <c r="F337" s="391"/>
      <c r="G337" s="391"/>
      <c r="H337" s="391"/>
      <c r="I337" s="391"/>
      <c r="J337" s="392" t="s">
        <v>128</v>
      </c>
      <c r="K337" s="392"/>
      <c r="L337" s="475"/>
    </row>
    <row r="338" spans="1:12" ht="15" customHeight="1" x14ac:dyDescent="0.3">
      <c r="A338" s="390" t="s">
        <v>139</v>
      </c>
      <c r="B338" s="391"/>
      <c r="C338" s="391"/>
      <c r="D338" s="391"/>
      <c r="E338" s="391"/>
      <c r="F338" s="391"/>
      <c r="G338" s="391"/>
      <c r="H338" s="391"/>
      <c r="I338" s="391"/>
      <c r="J338" s="392" t="s">
        <v>131</v>
      </c>
      <c r="K338" s="392"/>
      <c r="L338" s="475"/>
    </row>
    <row r="339" spans="1:12" ht="15" customHeight="1" x14ac:dyDescent="0.3">
      <c r="A339" s="390" t="s">
        <v>140</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Service 3</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183</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74"/>
    </row>
    <row r="380" spans="1:12" ht="15" customHeight="1" x14ac:dyDescent="0.3">
      <c r="A380" s="390" t="s">
        <v>138</v>
      </c>
      <c r="B380" s="391"/>
      <c r="C380" s="391"/>
      <c r="D380" s="391"/>
      <c r="E380" s="391"/>
      <c r="F380" s="391"/>
      <c r="G380" s="391"/>
      <c r="H380" s="391"/>
      <c r="I380" s="391"/>
      <c r="J380" s="392" t="s">
        <v>128</v>
      </c>
      <c r="K380" s="392"/>
      <c r="L380" s="475"/>
    </row>
    <row r="381" spans="1:12" ht="15" customHeight="1" x14ac:dyDescent="0.3">
      <c r="A381" s="390" t="s">
        <v>139</v>
      </c>
      <c r="B381" s="391"/>
      <c r="C381" s="391"/>
      <c r="D381" s="391"/>
      <c r="E381" s="391"/>
      <c r="F381" s="391"/>
      <c r="G381" s="391"/>
      <c r="H381" s="391"/>
      <c r="I381" s="391"/>
      <c r="J381" s="392" t="s">
        <v>131</v>
      </c>
      <c r="K381" s="392"/>
      <c r="L381" s="475"/>
    </row>
    <row r="382" spans="1:12" ht="15" customHeight="1" x14ac:dyDescent="0.3">
      <c r="A382" s="390" t="s">
        <v>140</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Service 3</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371" t="s">
        <v>2</v>
      </c>
      <c r="B400" s="372"/>
      <c r="C400" s="372"/>
      <c r="D400" s="372"/>
      <c r="E400" s="372"/>
      <c r="F400" s="372"/>
      <c r="G400" s="372"/>
      <c r="H400" s="372"/>
      <c r="I400" s="372"/>
      <c r="J400" s="372"/>
      <c r="K400" s="372"/>
      <c r="L400" s="373"/>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122</v>
      </c>
      <c r="B407" s="395"/>
      <c r="C407" s="395"/>
      <c r="D407" s="395"/>
      <c r="E407" s="395"/>
      <c r="F407" s="395"/>
      <c r="G407" s="395"/>
      <c r="H407" s="395"/>
      <c r="I407" s="395"/>
      <c r="J407" s="396" t="s">
        <v>130</v>
      </c>
      <c r="K407" s="397"/>
      <c r="L407" s="476"/>
    </row>
    <row r="408" spans="1:12" ht="21.6" thickBot="1" x14ac:dyDescent="0.35">
      <c r="A408" s="16">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74"/>
    </row>
    <row r="423" spans="1:12" ht="15" customHeight="1" x14ac:dyDescent="0.3">
      <c r="A423" s="390" t="s">
        <v>138</v>
      </c>
      <c r="B423" s="391"/>
      <c r="C423" s="391"/>
      <c r="D423" s="391"/>
      <c r="E423" s="391"/>
      <c r="F423" s="391"/>
      <c r="G423" s="391"/>
      <c r="H423" s="391"/>
      <c r="I423" s="391"/>
      <c r="J423" s="392" t="s">
        <v>128</v>
      </c>
      <c r="K423" s="392"/>
      <c r="L423" s="475"/>
    </row>
    <row r="424" spans="1:12" ht="15" customHeight="1" x14ac:dyDescent="0.3">
      <c r="A424" s="390" t="s">
        <v>139</v>
      </c>
      <c r="B424" s="391"/>
      <c r="C424" s="391"/>
      <c r="D424" s="391"/>
      <c r="E424" s="391"/>
      <c r="F424" s="391"/>
      <c r="G424" s="391"/>
      <c r="H424" s="391"/>
      <c r="I424" s="391"/>
      <c r="J424" s="392" t="s">
        <v>131</v>
      </c>
      <c r="K424" s="392"/>
      <c r="L424" s="475"/>
    </row>
    <row r="425" spans="1:12" ht="15" customHeight="1" x14ac:dyDescent="0.3">
      <c r="A425" s="390" t="s">
        <v>140</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140" priority="86" operator="between">
      <formula>0</formula>
      <formula>4.999</formula>
    </cfRule>
    <cfRule type="cellIs" dxfId="3139" priority="87" operator="between">
      <formula>5</formula>
      <formula>9.999</formula>
    </cfRule>
    <cfRule type="cellIs" dxfId="3138" priority="88" operator="between">
      <formula>10</formula>
      <formula>14.999</formula>
    </cfRule>
    <cfRule type="cellIs" dxfId="3137" priority="89" operator="between">
      <formula>15</formula>
      <formula>19.999</formula>
    </cfRule>
    <cfRule type="cellIs" dxfId="3136" priority="90" operator="greaterThan">
      <formula>19.999</formula>
    </cfRule>
  </conditionalFormatting>
  <conditionalFormatting sqref="K48">
    <cfRule type="cellIs" dxfId="3135" priority="85" operator="equal">
      <formula>0</formula>
    </cfRule>
  </conditionalFormatting>
  <conditionalFormatting sqref="K48">
    <cfRule type="cellIs" dxfId="3134" priority="83" operator="equal">
      <formula>0</formula>
    </cfRule>
    <cfRule type="cellIs" dxfId="3133" priority="84" operator="equal">
      <formula>0</formula>
    </cfRule>
  </conditionalFormatting>
  <conditionalFormatting sqref="K48">
    <cfRule type="cellIs" dxfId="3132" priority="82" operator="equal">
      <formula>0</formula>
    </cfRule>
  </conditionalFormatting>
  <conditionalFormatting sqref="K91">
    <cfRule type="cellIs" dxfId="3131" priority="77" operator="between">
      <formula>0</formula>
      <formula>4.999</formula>
    </cfRule>
    <cfRule type="cellIs" dxfId="3130" priority="78" operator="between">
      <formula>5</formula>
      <formula>9.999</formula>
    </cfRule>
    <cfRule type="cellIs" dxfId="3129" priority="79" operator="between">
      <formula>10</formula>
      <formula>14.999</formula>
    </cfRule>
    <cfRule type="cellIs" dxfId="3128" priority="80" operator="between">
      <formula>15</formula>
      <formula>19.999</formula>
    </cfRule>
    <cfRule type="cellIs" dxfId="3127" priority="81" operator="greaterThan">
      <formula>19.999</formula>
    </cfRule>
  </conditionalFormatting>
  <conditionalFormatting sqref="K91">
    <cfRule type="cellIs" dxfId="3126" priority="76" operator="equal">
      <formula>0</formula>
    </cfRule>
  </conditionalFormatting>
  <conditionalFormatting sqref="K91">
    <cfRule type="cellIs" dxfId="3125" priority="74" operator="equal">
      <formula>0</formula>
    </cfRule>
    <cfRule type="cellIs" dxfId="3124" priority="75" operator="equal">
      <formula>0</formula>
    </cfRule>
  </conditionalFormatting>
  <conditionalFormatting sqref="K91">
    <cfRule type="cellIs" dxfId="3123" priority="73" operator="equal">
      <formula>0</formula>
    </cfRule>
  </conditionalFormatting>
  <conditionalFormatting sqref="K134">
    <cfRule type="cellIs" dxfId="3122" priority="68" operator="between">
      <formula>0</formula>
      <formula>4.999</formula>
    </cfRule>
    <cfRule type="cellIs" dxfId="3121" priority="69" operator="between">
      <formula>5</formula>
      <formula>9.999</formula>
    </cfRule>
    <cfRule type="cellIs" dxfId="3120" priority="70" operator="between">
      <formula>10</formula>
      <formula>14.999</formula>
    </cfRule>
    <cfRule type="cellIs" dxfId="3119" priority="71" operator="between">
      <formula>15</formula>
      <formula>19.999</formula>
    </cfRule>
    <cfRule type="cellIs" dxfId="3118" priority="72" operator="greaterThan">
      <formula>19.999</formula>
    </cfRule>
  </conditionalFormatting>
  <conditionalFormatting sqref="K134">
    <cfRule type="cellIs" dxfId="3117" priority="67" operator="equal">
      <formula>0</formula>
    </cfRule>
  </conditionalFormatting>
  <conditionalFormatting sqref="K134">
    <cfRule type="cellIs" dxfId="3116" priority="65" operator="equal">
      <formula>0</formula>
    </cfRule>
    <cfRule type="cellIs" dxfId="3115" priority="66" operator="equal">
      <formula>0</formula>
    </cfRule>
  </conditionalFormatting>
  <conditionalFormatting sqref="K134">
    <cfRule type="cellIs" dxfId="3114" priority="64" operator="equal">
      <formula>0</formula>
    </cfRule>
  </conditionalFormatting>
  <conditionalFormatting sqref="K177">
    <cfRule type="cellIs" dxfId="3113" priority="59" operator="between">
      <formula>0</formula>
      <formula>4.999</formula>
    </cfRule>
    <cfRule type="cellIs" dxfId="3112" priority="60" operator="between">
      <formula>5</formula>
      <formula>9.999</formula>
    </cfRule>
    <cfRule type="cellIs" dxfId="3111" priority="61" operator="between">
      <formula>10</formula>
      <formula>14.999</formula>
    </cfRule>
    <cfRule type="cellIs" dxfId="3110" priority="62" operator="between">
      <formula>15</formula>
      <formula>19.999</formula>
    </cfRule>
    <cfRule type="cellIs" dxfId="3109" priority="63" operator="greaterThan">
      <formula>19.999</formula>
    </cfRule>
  </conditionalFormatting>
  <conditionalFormatting sqref="K177">
    <cfRule type="cellIs" dxfId="3108" priority="58" operator="equal">
      <formula>0</formula>
    </cfRule>
  </conditionalFormatting>
  <conditionalFormatting sqref="K177">
    <cfRule type="cellIs" dxfId="3107" priority="56" operator="equal">
      <formula>0</formula>
    </cfRule>
    <cfRule type="cellIs" dxfId="3106" priority="57" operator="equal">
      <formula>0</formula>
    </cfRule>
  </conditionalFormatting>
  <conditionalFormatting sqref="K177">
    <cfRule type="cellIs" dxfId="3105" priority="55" operator="equal">
      <formula>0</formula>
    </cfRule>
  </conditionalFormatting>
  <conditionalFormatting sqref="K220">
    <cfRule type="cellIs" dxfId="3104" priority="50" operator="between">
      <formula>0</formula>
      <formula>4.999</formula>
    </cfRule>
    <cfRule type="cellIs" dxfId="3103" priority="51" operator="between">
      <formula>5</formula>
      <formula>9.999</formula>
    </cfRule>
    <cfRule type="cellIs" dxfId="3102" priority="52" operator="between">
      <formula>10</formula>
      <formula>14.999</formula>
    </cfRule>
    <cfRule type="cellIs" dxfId="3101" priority="53" operator="between">
      <formula>15</formula>
      <formula>19.999</formula>
    </cfRule>
    <cfRule type="cellIs" dxfId="3100" priority="54" operator="greaterThan">
      <formula>19.999</formula>
    </cfRule>
  </conditionalFormatting>
  <conditionalFormatting sqref="K220">
    <cfRule type="cellIs" dxfId="3099" priority="49" operator="equal">
      <formula>0</formula>
    </cfRule>
  </conditionalFormatting>
  <conditionalFormatting sqref="K220">
    <cfRule type="cellIs" dxfId="3098" priority="47" operator="equal">
      <formula>0</formula>
    </cfRule>
    <cfRule type="cellIs" dxfId="3097" priority="48" operator="equal">
      <formula>0</formula>
    </cfRule>
  </conditionalFormatting>
  <conditionalFormatting sqref="K220">
    <cfRule type="cellIs" dxfId="3096" priority="46" operator="equal">
      <formula>0</formula>
    </cfRule>
  </conditionalFormatting>
  <conditionalFormatting sqref="K263">
    <cfRule type="cellIs" dxfId="3095" priority="41" operator="between">
      <formula>0</formula>
      <formula>4.999</formula>
    </cfRule>
    <cfRule type="cellIs" dxfId="3094" priority="42" operator="between">
      <formula>5</formula>
      <formula>9.999</formula>
    </cfRule>
    <cfRule type="cellIs" dxfId="3093" priority="43" operator="between">
      <formula>10</formula>
      <formula>14.999</formula>
    </cfRule>
    <cfRule type="cellIs" dxfId="3092" priority="44" operator="between">
      <formula>15</formula>
      <formula>19.999</formula>
    </cfRule>
    <cfRule type="cellIs" dxfId="3091" priority="45" operator="greaterThan">
      <formula>19.999</formula>
    </cfRule>
  </conditionalFormatting>
  <conditionalFormatting sqref="K263">
    <cfRule type="cellIs" dxfId="3090" priority="40" operator="equal">
      <formula>0</formula>
    </cfRule>
  </conditionalFormatting>
  <conditionalFormatting sqref="K263">
    <cfRule type="cellIs" dxfId="3089" priority="38" operator="equal">
      <formula>0</formula>
    </cfRule>
    <cfRule type="cellIs" dxfId="3088" priority="39" operator="equal">
      <formula>0</formula>
    </cfRule>
  </conditionalFormatting>
  <conditionalFormatting sqref="K263">
    <cfRule type="cellIs" dxfId="3087" priority="37" operator="equal">
      <formula>0</formula>
    </cfRule>
  </conditionalFormatting>
  <conditionalFormatting sqref="K306">
    <cfRule type="cellIs" dxfId="3086" priority="32" operator="between">
      <formula>0</formula>
      <formula>4.999</formula>
    </cfRule>
    <cfRule type="cellIs" dxfId="3085" priority="33" operator="between">
      <formula>5</formula>
      <formula>9.999</formula>
    </cfRule>
    <cfRule type="cellIs" dxfId="3084" priority="34" operator="between">
      <formula>10</formula>
      <formula>14.999</formula>
    </cfRule>
    <cfRule type="cellIs" dxfId="3083" priority="35" operator="between">
      <formula>15</formula>
      <formula>19.999</formula>
    </cfRule>
    <cfRule type="cellIs" dxfId="3082" priority="36" operator="greaterThan">
      <formula>19.999</formula>
    </cfRule>
  </conditionalFormatting>
  <conditionalFormatting sqref="K306">
    <cfRule type="cellIs" dxfId="3081" priority="31" operator="equal">
      <formula>0</formula>
    </cfRule>
  </conditionalFormatting>
  <conditionalFormatting sqref="K306">
    <cfRule type="cellIs" dxfId="3080" priority="29" operator="equal">
      <formula>0</formula>
    </cfRule>
    <cfRule type="cellIs" dxfId="3079" priority="30" operator="equal">
      <formula>0</formula>
    </cfRule>
  </conditionalFormatting>
  <conditionalFormatting sqref="K306">
    <cfRule type="cellIs" dxfId="3078" priority="28" operator="equal">
      <formula>0</formula>
    </cfRule>
  </conditionalFormatting>
  <conditionalFormatting sqref="K349">
    <cfRule type="cellIs" dxfId="3077" priority="23" operator="between">
      <formula>0</formula>
      <formula>4.999</formula>
    </cfRule>
    <cfRule type="cellIs" dxfId="3076" priority="24" operator="between">
      <formula>5</formula>
      <formula>9.999</formula>
    </cfRule>
    <cfRule type="cellIs" dxfId="3075" priority="25" operator="between">
      <formula>10</formula>
      <formula>14.999</formula>
    </cfRule>
    <cfRule type="cellIs" dxfId="3074" priority="26" operator="between">
      <formula>15</formula>
      <formula>19.999</formula>
    </cfRule>
    <cfRule type="cellIs" dxfId="3073" priority="27" operator="greaterThan">
      <formula>19.999</formula>
    </cfRule>
  </conditionalFormatting>
  <conditionalFormatting sqref="K349">
    <cfRule type="cellIs" dxfId="3072" priority="22" operator="equal">
      <formula>0</formula>
    </cfRule>
  </conditionalFormatting>
  <conditionalFormatting sqref="K349">
    <cfRule type="cellIs" dxfId="3071" priority="20" operator="equal">
      <formula>0</formula>
    </cfRule>
    <cfRule type="cellIs" dxfId="3070" priority="21" operator="equal">
      <formula>0</formula>
    </cfRule>
  </conditionalFormatting>
  <conditionalFormatting sqref="K349">
    <cfRule type="cellIs" dxfId="3069" priority="19" operator="equal">
      <formula>0</formula>
    </cfRule>
  </conditionalFormatting>
  <conditionalFormatting sqref="K392">
    <cfRule type="cellIs" dxfId="3068" priority="14" operator="between">
      <formula>0</formula>
      <formula>4.999</formula>
    </cfRule>
    <cfRule type="cellIs" dxfId="3067" priority="15" operator="between">
      <formula>5</formula>
      <formula>9.999</formula>
    </cfRule>
    <cfRule type="cellIs" dxfId="3066" priority="16" operator="between">
      <formula>10</formula>
      <formula>14.999</formula>
    </cfRule>
    <cfRule type="cellIs" dxfId="3065" priority="17" operator="between">
      <formula>15</formula>
      <formula>19.999</formula>
    </cfRule>
    <cfRule type="cellIs" dxfId="3064" priority="18" operator="greaterThan">
      <formula>19.999</formula>
    </cfRule>
  </conditionalFormatting>
  <conditionalFormatting sqref="K392">
    <cfRule type="cellIs" dxfId="3063" priority="13" operator="equal">
      <formula>0</formula>
    </cfRule>
  </conditionalFormatting>
  <conditionalFormatting sqref="K392">
    <cfRule type="cellIs" dxfId="3062" priority="11" operator="equal">
      <formula>0</formula>
    </cfRule>
    <cfRule type="cellIs" dxfId="3061" priority="12" operator="equal">
      <formula>0</formula>
    </cfRule>
  </conditionalFormatting>
  <conditionalFormatting sqref="K392">
    <cfRule type="cellIs" dxfId="3060" priority="10" operator="equal">
      <formula>0</formula>
    </cfRule>
  </conditionalFormatting>
  <conditionalFormatting sqref="K435">
    <cfRule type="cellIs" dxfId="3059" priority="5" operator="between">
      <formula>0</formula>
      <formula>4.999</formula>
    </cfRule>
    <cfRule type="cellIs" dxfId="3058" priority="6" operator="between">
      <formula>5</formula>
      <formula>9.999</formula>
    </cfRule>
    <cfRule type="cellIs" dxfId="3057" priority="7" operator="between">
      <formula>10</formula>
      <formula>14.999</formula>
    </cfRule>
    <cfRule type="cellIs" dxfId="3056" priority="8" operator="between">
      <formula>15</formula>
      <formula>19.999</formula>
    </cfRule>
    <cfRule type="cellIs" dxfId="3055" priority="9" operator="greaterThan">
      <formula>19.999</formula>
    </cfRule>
  </conditionalFormatting>
  <conditionalFormatting sqref="K435">
    <cfRule type="cellIs" dxfId="3054" priority="4" operator="equal">
      <formula>0</formula>
    </cfRule>
  </conditionalFormatting>
  <conditionalFormatting sqref="K435">
    <cfRule type="cellIs" dxfId="3053" priority="2" operator="equal">
      <formula>0</formula>
    </cfRule>
    <cfRule type="cellIs" dxfId="3052" priority="3" operator="equal">
      <formula>0</formula>
    </cfRule>
  </conditionalFormatting>
  <conditionalFormatting sqref="K435">
    <cfRule type="cellIs" dxfId="305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O34" sqref="O34"/>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T(Assets!C17)</f>
        <v>Passenger Terminals</v>
      </c>
      <c r="D9" s="378"/>
      <c r="E9" s="378"/>
      <c r="F9" s="378"/>
      <c r="G9" s="378"/>
      <c r="H9" s="379"/>
      <c r="I9" s="377" t="str">
        <f>T(Assets!G17)</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(Incidents!C10)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433" t="s">
        <v>154</v>
      </c>
      <c r="C14" s="433"/>
      <c r="D14" s="433"/>
      <c r="E14" s="433"/>
      <c r="F14" s="433"/>
      <c r="G14" s="433"/>
      <c r="H14" s="433"/>
      <c r="I14" s="433"/>
      <c r="J14" s="433"/>
      <c r="K14" s="433"/>
      <c r="L14" s="434"/>
    </row>
    <row r="15" spans="1:12" ht="15.75" customHeight="1" thickBot="1" x14ac:dyDescent="0.35">
      <c r="A15" s="374"/>
      <c r="B15" s="433"/>
      <c r="C15" s="433"/>
      <c r="D15" s="433"/>
      <c r="E15" s="433"/>
      <c r="F15" s="433"/>
      <c r="G15" s="433"/>
      <c r="H15" s="433"/>
      <c r="I15" s="433"/>
      <c r="J15" s="433"/>
      <c r="K15" s="433"/>
      <c r="L15" s="434"/>
    </row>
    <row r="16" spans="1:12" x14ac:dyDescent="0.3">
      <c r="A16" s="383" t="s">
        <v>123</v>
      </c>
      <c r="B16" s="384"/>
      <c r="C16" s="384"/>
      <c r="D16" s="384"/>
      <c r="E16" s="384"/>
      <c r="F16" s="384"/>
      <c r="G16" s="384"/>
      <c r="H16" s="384"/>
      <c r="I16" s="384"/>
      <c r="J16" s="385" t="s">
        <v>124</v>
      </c>
      <c r="K16" s="386"/>
      <c r="L16" s="474"/>
    </row>
    <row r="17" spans="1:12" x14ac:dyDescent="0.3">
      <c r="A17" s="390" t="s">
        <v>126</v>
      </c>
      <c r="B17" s="391"/>
      <c r="C17" s="391"/>
      <c r="D17" s="391"/>
      <c r="E17" s="391"/>
      <c r="F17" s="391"/>
      <c r="G17" s="391"/>
      <c r="H17" s="391"/>
      <c r="I17" s="391"/>
      <c r="J17" s="392" t="s">
        <v>128</v>
      </c>
      <c r="K17" s="393"/>
      <c r="L17" s="475"/>
    </row>
    <row r="18" spans="1:12" x14ac:dyDescent="0.3">
      <c r="A18" s="390" t="s">
        <v>127</v>
      </c>
      <c r="B18" s="391"/>
      <c r="C18" s="391"/>
      <c r="D18" s="391"/>
      <c r="E18" s="391"/>
      <c r="F18" s="391"/>
      <c r="G18" s="391"/>
      <c r="H18" s="391"/>
      <c r="I18" s="391"/>
      <c r="J18" s="392" t="s">
        <v>131</v>
      </c>
      <c r="K18" s="393"/>
      <c r="L18" s="475"/>
    </row>
    <row r="19" spans="1:12" x14ac:dyDescent="0.3">
      <c r="A19" s="390" t="s">
        <v>125</v>
      </c>
      <c r="B19" s="391"/>
      <c r="C19" s="391"/>
      <c r="D19" s="391"/>
      <c r="E19" s="391"/>
      <c r="F19" s="391"/>
      <c r="G19" s="391"/>
      <c r="H19" s="391"/>
      <c r="I19" s="391"/>
      <c r="J19" s="392" t="s">
        <v>129</v>
      </c>
      <c r="K19" s="393"/>
      <c r="L19" s="475"/>
    </row>
    <row r="20" spans="1:12" ht="15" thickBot="1" x14ac:dyDescent="0.35">
      <c r="A20" s="435" t="s">
        <v>173</v>
      </c>
      <c r="B20" s="436"/>
      <c r="C20" s="436"/>
      <c r="D20" s="436"/>
      <c r="E20" s="436"/>
      <c r="F20" s="436"/>
      <c r="G20" s="436"/>
      <c r="H20" s="436"/>
      <c r="I20" s="436"/>
      <c r="J20" s="396" t="s">
        <v>130</v>
      </c>
      <c r="K20" s="397"/>
      <c r="L20" s="476"/>
    </row>
    <row r="21" spans="1:12" ht="15.75" customHeight="1" thickBot="1" x14ac:dyDescent="0.35">
      <c r="A21" s="16">
        <v>2</v>
      </c>
      <c r="B21" s="437" t="s">
        <v>159</v>
      </c>
      <c r="C21" s="437"/>
      <c r="D21" s="437"/>
      <c r="E21" s="437"/>
      <c r="F21" s="437"/>
      <c r="G21" s="437"/>
      <c r="H21" s="437"/>
      <c r="I21" s="437"/>
      <c r="J21" s="437"/>
      <c r="K21" s="437"/>
      <c r="L21" s="438"/>
    </row>
    <row r="22" spans="1:12" x14ac:dyDescent="0.3">
      <c r="A22" s="398" t="s">
        <v>133</v>
      </c>
      <c r="B22" s="399"/>
      <c r="C22" s="399"/>
      <c r="D22" s="399"/>
      <c r="E22" s="399"/>
      <c r="F22" s="399"/>
      <c r="G22" s="399"/>
      <c r="H22" s="399"/>
      <c r="I22" s="399"/>
      <c r="J22" s="400" t="s">
        <v>124</v>
      </c>
      <c r="K22" s="400"/>
      <c r="L22" s="474"/>
    </row>
    <row r="23" spans="1:12" x14ac:dyDescent="0.3">
      <c r="A23" s="390" t="s">
        <v>134</v>
      </c>
      <c r="B23" s="391"/>
      <c r="C23" s="391"/>
      <c r="D23" s="391"/>
      <c r="E23" s="391"/>
      <c r="F23" s="391"/>
      <c r="G23" s="391"/>
      <c r="H23" s="391"/>
      <c r="I23" s="391"/>
      <c r="J23" s="392" t="s">
        <v>128</v>
      </c>
      <c r="K23" s="392"/>
      <c r="L23" s="475"/>
    </row>
    <row r="24" spans="1:12" x14ac:dyDescent="0.3">
      <c r="A24" s="390" t="s">
        <v>135</v>
      </c>
      <c r="B24" s="391"/>
      <c r="C24" s="391"/>
      <c r="D24" s="391"/>
      <c r="E24" s="391"/>
      <c r="F24" s="391"/>
      <c r="G24" s="391"/>
      <c r="H24" s="391"/>
      <c r="I24" s="391"/>
      <c r="J24" s="392" t="s">
        <v>131</v>
      </c>
      <c r="K24" s="392"/>
      <c r="L24" s="475"/>
    </row>
    <row r="25" spans="1:12" x14ac:dyDescent="0.3">
      <c r="A25" s="390" t="s">
        <v>174</v>
      </c>
      <c r="B25" s="391"/>
      <c r="C25" s="391"/>
      <c r="D25" s="391"/>
      <c r="E25" s="391"/>
      <c r="F25" s="391"/>
      <c r="G25" s="391"/>
      <c r="H25" s="391"/>
      <c r="I25" s="391"/>
      <c r="J25" s="392" t="s">
        <v>129</v>
      </c>
      <c r="K25" s="392"/>
      <c r="L25" s="475"/>
    </row>
    <row r="26" spans="1:12" ht="15" thickBot="1" x14ac:dyDescent="0.35">
      <c r="A26" s="435" t="s">
        <v>166</v>
      </c>
      <c r="B26" s="436"/>
      <c r="C26" s="436"/>
      <c r="D26" s="436"/>
      <c r="E26" s="436"/>
      <c r="F26" s="436"/>
      <c r="G26" s="436"/>
      <c r="H26" s="436"/>
      <c r="I26" s="436"/>
      <c r="J26" s="396" t="s">
        <v>130</v>
      </c>
      <c r="K26" s="396"/>
      <c r="L26" s="476"/>
    </row>
    <row r="27" spans="1:12" ht="15" customHeight="1" thickBot="1" x14ac:dyDescent="0.35">
      <c r="A27" s="16">
        <v>3</v>
      </c>
      <c r="B27" s="433" t="s">
        <v>188</v>
      </c>
      <c r="C27" s="433"/>
      <c r="D27" s="433"/>
      <c r="E27" s="433"/>
      <c r="F27" s="433"/>
      <c r="G27" s="433"/>
      <c r="H27" s="433"/>
      <c r="I27" s="433"/>
      <c r="J27" s="433"/>
      <c r="K27" s="433"/>
      <c r="L27" s="434"/>
    </row>
    <row r="28" spans="1:12" x14ac:dyDescent="0.3">
      <c r="A28" s="398" t="s">
        <v>133</v>
      </c>
      <c r="B28" s="399"/>
      <c r="C28" s="399"/>
      <c r="D28" s="399"/>
      <c r="E28" s="399"/>
      <c r="F28" s="399"/>
      <c r="G28" s="399"/>
      <c r="H28" s="399"/>
      <c r="I28" s="399"/>
      <c r="J28" s="400" t="s">
        <v>124</v>
      </c>
      <c r="K28" s="400"/>
      <c r="L28" s="474"/>
    </row>
    <row r="29" spans="1:12" x14ac:dyDescent="0.3">
      <c r="A29" s="390" t="s">
        <v>134</v>
      </c>
      <c r="B29" s="391"/>
      <c r="C29" s="391"/>
      <c r="D29" s="391"/>
      <c r="E29" s="391"/>
      <c r="F29" s="391"/>
      <c r="G29" s="391"/>
      <c r="H29" s="391"/>
      <c r="I29" s="391"/>
      <c r="J29" s="392" t="s">
        <v>128</v>
      </c>
      <c r="K29" s="392"/>
      <c r="L29" s="475"/>
    </row>
    <row r="30" spans="1:12" x14ac:dyDescent="0.3">
      <c r="A30" s="390" t="s">
        <v>135</v>
      </c>
      <c r="B30" s="391"/>
      <c r="C30" s="391"/>
      <c r="D30" s="391"/>
      <c r="E30" s="391"/>
      <c r="F30" s="391"/>
      <c r="G30" s="391"/>
      <c r="H30" s="391"/>
      <c r="I30" s="391"/>
      <c r="J30" s="392" t="s">
        <v>131</v>
      </c>
      <c r="K30" s="392"/>
      <c r="L30" s="475"/>
    </row>
    <row r="31" spans="1:12" x14ac:dyDescent="0.3">
      <c r="A31" s="390" t="s">
        <v>174</v>
      </c>
      <c r="B31" s="391"/>
      <c r="C31" s="391"/>
      <c r="D31" s="391"/>
      <c r="E31" s="391"/>
      <c r="F31" s="391"/>
      <c r="G31" s="391"/>
      <c r="H31" s="391"/>
      <c r="I31" s="391"/>
      <c r="J31" s="392" t="s">
        <v>129</v>
      </c>
      <c r="K31" s="392"/>
      <c r="L31" s="475"/>
    </row>
    <row r="32" spans="1:12" ht="15" thickBot="1" x14ac:dyDescent="0.35">
      <c r="A32" s="435" t="s">
        <v>166</v>
      </c>
      <c r="B32" s="436"/>
      <c r="C32" s="436"/>
      <c r="D32" s="436"/>
      <c r="E32" s="436"/>
      <c r="F32" s="436"/>
      <c r="G32" s="436"/>
      <c r="H32" s="436"/>
      <c r="I32" s="436"/>
      <c r="J32" s="396" t="s">
        <v>130</v>
      </c>
      <c r="K32" s="396"/>
      <c r="L32" s="476"/>
    </row>
    <row r="33" spans="1:14" ht="15" thickBot="1" x14ac:dyDescent="0.35">
      <c r="A33" s="428" t="s">
        <v>3</v>
      </c>
      <c r="B33" s="429"/>
      <c r="C33" s="429"/>
      <c r="D33" s="429"/>
      <c r="E33" s="429"/>
      <c r="F33" s="429"/>
      <c r="G33" s="429"/>
      <c r="H33" s="429"/>
      <c r="I33" s="429"/>
      <c r="J33" s="429"/>
      <c r="K33" s="429"/>
      <c r="L33" s="430"/>
    </row>
    <row r="34" spans="1:14" ht="15" customHeight="1" thickBot="1" x14ac:dyDescent="0.35">
      <c r="A34" s="16">
        <v>4</v>
      </c>
      <c r="B34" s="433" t="s">
        <v>142</v>
      </c>
      <c r="C34" s="433"/>
      <c r="D34" s="433"/>
      <c r="E34" s="433"/>
      <c r="F34" s="433"/>
      <c r="G34" s="433"/>
      <c r="H34" s="433"/>
      <c r="I34" s="433"/>
      <c r="J34" s="433"/>
      <c r="K34" s="433"/>
      <c r="L34" s="434"/>
    </row>
    <row r="35" spans="1:14" x14ac:dyDescent="0.3">
      <c r="A35" s="398" t="s">
        <v>161</v>
      </c>
      <c r="B35" s="399"/>
      <c r="C35" s="399"/>
      <c r="D35" s="399"/>
      <c r="E35" s="399"/>
      <c r="F35" s="399"/>
      <c r="G35" s="399"/>
      <c r="H35" s="399"/>
      <c r="I35" s="399"/>
      <c r="J35" s="400" t="s">
        <v>124</v>
      </c>
      <c r="K35" s="400"/>
      <c r="L35" s="474"/>
    </row>
    <row r="36" spans="1:14" x14ac:dyDescent="0.3">
      <c r="A36" s="390" t="s">
        <v>162</v>
      </c>
      <c r="B36" s="391"/>
      <c r="C36" s="391"/>
      <c r="D36" s="391"/>
      <c r="E36" s="391"/>
      <c r="F36" s="391"/>
      <c r="G36" s="391"/>
      <c r="H36" s="391"/>
      <c r="I36" s="391"/>
      <c r="J36" s="392" t="s">
        <v>128</v>
      </c>
      <c r="K36" s="392"/>
      <c r="L36" s="475"/>
    </row>
    <row r="37" spans="1:14" x14ac:dyDescent="0.3">
      <c r="A37" s="390" t="s">
        <v>163</v>
      </c>
      <c r="B37" s="391"/>
      <c r="C37" s="391"/>
      <c r="D37" s="391"/>
      <c r="E37" s="391"/>
      <c r="F37" s="391"/>
      <c r="G37" s="391"/>
      <c r="H37" s="391"/>
      <c r="I37" s="391"/>
      <c r="J37" s="392" t="s">
        <v>131</v>
      </c>
      <c r="K37" s="392"/>
      <c r="L37" s="475"/>
    </row>
    <row r="38" spans="1:14" x14ac:dyDescent="0.3">
      <c r="A38" s="390" t="s">
        <v>164</v>
      </c>
      <c r="B38" s="391"/>
      <c r="C38" s="391"/>
      <c r="D38" s="391"/>
      <c r="E38" s="391"/>
      <c r="F38" s="391"/>
      <c r="G38" s="391"/>
      <c r="H38" s="391"/>
      <c r="I38" s="391"/>
      <c r="J38" s="392" t="s">
        <v>129</v>
      </c>
      <c r="K38" s="392"/>
      <c r="L38" s="475"/>
      <c r="N38" s="10"/>
    </row>
    <row r="39" spans="1:14" ht="15" thickBot="1" x14ac:dyDescent="0.35">
      <c r="A39" s="435" t="s">
        <v>141</v>
      </c>
      <c r="B39" s="436"/>
      <c r="C39" s="436"/>
      <c r="D39" s="436"/>
      <c r="E39" s="436"/>
      <c r="F39" s="436"/>
      <c r="G39" s="436"/>
      <c r="H39" s="436"/>
      <c r="I39" s="436"/>
      <c r="J39" s="396" t="s">
        <v>130</v>
      </c>
      <c r="K39" s="396"/>
      <c r="L39" s="476"/>
      <c r="N39" s="10"/>
    </row>
    <row r="40" spans="1:14" ht="15" customHeight="1" thickBot="1" x14ac:dyDescent="0.35">
      <c r="A40" s="17">
        <v>5</v>
      </c>
      <c r="B40" s="433" t="s">
        <v>143</v>
      </c>
      <c r="C40" s="439"/>
      <c r="D40" s="439"/>
      <c r="E40" s="439"/>
      <c r="F40" s="439"/>
      <c r="G40" s="439"/>
      <c r="H40" s="439"/>
      <c r="I40" s="439"/>
      <c r="J40" s="439"/>
      <c r="K40" s="439"/>
      <c r="L40" s="440"/>
      <c r="N40" s="10"/>
    </row>
    <row r="41" spans="1:14" x14ac:dyDescent="0.3">
      <c r="A41" s="398" t="s">
        <v>144</v>
      </c>
      <c r="B41" s="399"/>
      <c r="C41" s="399"/>
      <c r="D41" s="399"/>
      <c r="E41" s="399"/>
      <c r="F41" s="399"/>
      <c r="G41" s="399"/>
      <c r="H41" s="399"/>
      <c r="I41" s="399"/>
      <c r="J41" s="400" t="s">
        <v>124</v>
      </c>
      <c r="K41" s="400"/>
      <c r="L41" s="474"/>
      <c r="N41" s="10"/>
    </row>
    <row r="42" spans="1:14" x14ac:dyDescent="0.3">
      <c r="A42" s="390" t="s">
        <v>145</v>
      </c>
      <c r="B42" s="391"/>
      <c r="C42" s="391"/>
      <c r="D42" s="391"/>
      <c r="E42" s="391"/>
      <c r="F42" s="391"/>
      <c r="G42" s="391"/>
      <c r="H42" s="391"/>
      <c r="I42" s="391"/>
      <c r="J42" s="392" t="s">
        <v>128</v>
      </c>
      <c r="K42" s="392"/>
      <c r="L42" s="475"/>
      <c r="N42" s="10"/>
    </row>
    <row r="43" spans="1:14" x14ac:dyDescent="0.3">
      <c r="A43" s="390" t="s">
        <v>146</v>
      </c>
      <c r="B43" s="391"/>
      <c r="C43" s="391"/>
      <c r="D43" s="391"/>
      <c r="E43" s="391"/>
      <c r="F43" s="391"/>
      <c r="G43" s="391"/>
      <c r="H43" s="391"/>
      <c r="I43" s="391"/>
      <c r="J43" s="392" t="s">
        <v>131</v>
      </c>
      <c r="K43" s="392"/>
      <c r="L43" s="475"/>
      <c r="N43" s="11"/>
    </row>
    <row r="44" spans="1:14" x14ac:dyDescent="0.3">
      <c r="A44" s="390" t="s">
        <v>147</v>
      </c>
      <c r="B44" s="391"/>
      <c r="C44" s="391"/>
      <c r="D44" s="391"/>
      <c r="E44" s="391"/>
      <c r="F44" s="391"/>
      <c r="G44" s="391"/>
      <c r="H44" s="391"/>
      <c r="I44" s="391"/>
      <c r="J44" s="392" t="s">
        <v>129</v>
      </c>
      <c r="K44" s="392"/>
      <c r="L44" s="475"/>
    </row>
    <row r="45" spans="1:14" ht="15" thickBot="1" x14ac:dyDescent="0.35">
      <c r="A45" s="435" t="s">
        <v>148</v>
      </c>
      <c r="B45" s="436"/>
      <c r="C45" s="436"/>
      <c r="D45" s="436"/>
      <c r="E45" s="436"/>
      <c r="F45" s="436"/>
      <c r="G45" s="436"/>
      <c r="H45" s="436"/>
      <c r="I45" s="436"/>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SUM(Assets!K17)</f>
        <v>4</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Passenger Terminals</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433" t="s">
        <v>189</v>
      </c>
      <c r="C57" s="433"/>
      <c r="D57" s="433"/>
      <c r="E57" s="433"/>
      <c r="F57" s="433"/>
      <c r="G57" s="433"/>
      <c r="H57" s="433"/>
      <c r="I57" s="433"/>
      <c r="J57" s="433"/>
      <c r="K57" s="433"/>
      <c r="L57" s="434"/>
    </row>
    <row r="58" spans="1:12" ht="15" thickBot="1" x14ac:dyDescent="0.35">
      <c r="A58" s="374"/>
      <c r="B58" s="433"/>
      <c r="C58" s="433"/>
      <c r="D58" s="433"/>
      <c r="E58" s="433"/>
      <c r="F58" s="433"/>
      <c r="G58" s="433"/>
      <c r="H58" s="433"/>
      <c r="I58" s="433"/>
      <c r="J58" s="433"/>
      <c r="K58" s="433"/>
      <c r="L58" s="434"/>
    </row>
    <row r="59" spans="1:12" x14ac:dyDescent="0.3">
      <c r="A59" s="383" t="s">
        <v>123</v>
      </c>
      <c r="B59" s="384"/>
      <c r="C59" s="384"/>
      <c r="D59" s="384"/>
      <c r="E59" s="384"/>
      <c r="F59" s="384"/>
      <c r="G59" s="384"/>
      <c r="H59" s="384"/>
      <c r="I59" s="384"/>
      <c r="J59" s="385" t="s">
        <v>124</v>
      </c>
      <c r="K59" s="386"/>
      <c r="L59" s="474"/>
    </row>
    <row r="60" spans="1:12" x14ac:dyDescent="0.3">
      <c r="A60" s="390" t="s">
        <v>126</v>
      </c>
      <c r="B60" s="391"/>
      <c r="C60" s="391"/>
      <c r="D60" s="391"/>
      <c r="E60" s="391"/>
      <c r="F60" s="391"/>
      <c r="G60" s="391"/>
      <c r="H60" s="391"/>
      <c r="I60" s="391"/>
      <c r="J60" s="392" t="s">
        <v>128</v>
      </c>
      <c r="K60" s="393"/>
      <c r="L60" s="475"/>
    </row>
    <row r="61" spans="1:12" x14ac:dyDescent="0.3">
      <c r="A61" s="390" t="s">
        <v>127</v>
      </c>
      <c r="B61" s="391"/>
      <c r="C61" s="391"/>
      <c r="D61" s="391"/>
      <c r="E61" s="391"/>
      <c r="F61" s="391"/>
      <c r="G61" s="391"/>
      <c r="H61" s="391"/>
      <c r="I61" s="391"/>
      <c r="J61" s="392" t="s">
        <v>131</v>
      </c>
      <c r="K61" s="393"/>
      <c r="L61" s="475"/>
    </row>
    <row r="62" spans="1:12" x14ac:dyDescent="0.3">
      <c r="A62" s="390" t="s">
        <v>125</v>
      </c>
      <c r="B62" s="391"/>
      <c r="C62" s="391"/>
      <c r="D62" s="391"/>
      <c r="E62" s="391"/>
      <c r="F62" s="391"/>
      <c r="G62" s="391"/>
      <c r="H62" s="391"/>
      <c r="I62" s="391"/>
      <c r="J62" s="392" t="s">
        <v>129</v>
      </c>
      <c r="K62" s="393"/>
      <c r="L62" s="475"/>
    </row>
    <row r="63" spans="1:12" ht="15" thickBot="1" x14ac:dyDescent="0.35">
      <c r="A63" s="435" t="s">
        <v>173</v>
      </c>
      <c r="B63" s="436"/>
      <c r="C63" s="436"/>
      <c r="D63" s="436"/>
      <c r="E63" s="436"/>
      <c r="F63" s="436"/>
      <c r="G63" s="436"/>
      <c r="H63" s="436"/>
      <c r="I63" s="436"/>
      <c r="J63" s="396" t="s">
        <v>130</v>
      </c>
      <c r="K63" s="397"/>
      <c r="L63" s="476"/>
    </row>
    <row r="64" spans="1:12" ht="21.6" thickBot="1" x14ac:dyDescent="0.35">
      <c r="A64" s="16">
        <v>2</v>
      </c>
      <c r="B64" s="437" t="s">
        <v>159</v>
      </c>
      <c r="C64" s="437"/>
      <c r="D64" s="437"/>
      <c r="E64" s="437"/>
      <c r="F64" s="437"/>
      <c r="G64" s="437"/>
      <c r="H64" s="437"/>
      <c r="I64" s="437"/>
      <c r="J64" s="437"/>
      <c r="K64" s="437"/>
      <c r="L64" s="438"/>
    </row>
    <row r="65" spans="1:12" x14ac:dyDescent="0.3">
      <c r="A65" s="398" t="s">
        <v>133</v>
      </c>
      <c r="B65" s="399"/>
      <c r="C65" s="399"/>
      <c r="D65" s="399"/>
      <c r="E65" s="399"/>
      <c r="F65" s="399"/>
      <c r="G65" s="399"/>
      <c r="H65" s="399"/>
      <c r="I65" s="399"/>
      <c r="J65" s="400" t="s">
        <v>124</v>
      </c>
      <c r="K65" s="400"/>
      <c r="L65" s="474"/>
    </row>
    <row r="66" spans="1:12" x14ac:dyDescent="0.3">
      <c r="A66" s="390" t="s">
        <v>134</v>
      </c>
      <c r="B66" s="391"/>
      <c r="C66" s="391"/>
      <c r="D66" s="391"/>
      <c r="E66" s="391"/>
      <c r="F66" s="391"/>
      <c r="G66" s="391"/>
      <c r="H66" s="391"/>
      <c r="I66" s="391"/>
      <c r="J66" s="392" t="s">
        <v>128</v>
      </c>
      <c r="K66" s="392"/>
      <c r="L66" s="475"/>
    </row>
    <row r="67" spans="1:12" x14ac:dyDescent="0.3">
      <c r="A67" s="390" t="s">
        <v>135</v>
      </c>
      <c r="B67" s="391"/>
      <c r="C67" s="391"/>
      <c r="D67" s="391"/>
      <c r="E67" s="391"/>
      <c r="F67" s="391"/>
      <c r="G67" s="391"/>
      <c r="H67" s="391"/>
      <c r="I67" s="391"/>
      <c r="J67" s="392" t="s">
        <v>131</v>
      </c>
      <c r="K67" s="392"/>
      <c r="L67" s="475"/>
    </row>
    <row r="68" spans="1:12" x14ac:dyDescent="0.3">
      <c r="A68" s="390" t="s">
        <v>174</v>
      </c>
      <c r="B68" s="391"/>
      <c r="C68" s="391"/>
      <c r="D68" s="391"/>
      <c r="E68" s="391"/>
      <c r="F68" s="391"/>
      <c r="G68" s="391"/>
      <c r="H68" s="391"/>
      <c r="I68" s="391"/>
      <c r="J68" s="392" t="s">
        <v>129</v>
      </c>
      <c r="K68" s="392"/>
      <c r="L68" s="475"/>
    </row>
    <row r="69" spans="1:12" ht="15" thickBot="1" x14ac:dyDescent="0.35">
      <c r="A69" s="435" t="s">
        <v>166</v>
      </c>
      <c r="B69" s="436"/>
      <c r="C69" s="436"/>
      <c r="D69" s="436"/>
      <c r="E69" s="436"/>
      <c r="F69" s="436"/>
      <c r="G69" s="436"/>
      <c r="H69" s="436"/>
      <c r="I69" s="436"/>
      <c r="J69" s="396" t="s">
        <v>130</v>
      </c>
      <c r="K69" s="396"/>
      <c r="L69" s="476"/>
    </row>
    <row r="70" spans="1:12" ht="21.6" thickBot="1" x14ac:dyDescent="0.35">
      <c r="A70" s="16">
        <v>3</v>
      </c>
      <c r="B70" s="433" t="s">
        <v>188</v>
      </c>
      <c r="C70" s="433"/>
      <c r="D70" s="433"/>
      <c r="E70" s="433"/>
      <c r="F70" s="433"/>
      <c r="G70" s="433"/>
      <c r="H70" s="433"/>
      <c r="I70" s="433"/>
      <c r="J70" s="433"/>
      <c r="K70" s="433"/>
      <c r="L70" s="434"/>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435" t="s">
        <v>166</v>
      </c>
      <c r="B75" s="436"/>
      <c r="C75" s="436"/>
      <c r="D75" s="436"/>
      <c r="E75" s="436"/>
      <c r="F75" s="436"/>
      <c r="G75" s="436"/>
      <c r="H75" s="436"/>
      <c r="I75" s="436"/>
      <c r="J75" s="396" t="s">
        <v>130</v>
      </c>
      <c r="K75" s="396"/>
      <c r="L75" s="476"/>
    </row>
    <row r="76" spans="1:12" ht="15" thickBot="1" x14ac:dyDescent="0.35">
      <c r="A76" s="428" t="s">
        <v>3</v>
      </c>
      <c r="B76" s="429"/>
      <c r="C76" s="429"/>
      <c r="D76" s="429"/>
      <c r="E76" s="429"/>
      <c r="F76" s="429"/>
      <c r="G76" s="429"/>
      <c r="H76" s="429"/>
      <c r="I76" s="429"/>
      <c r="J76" s="429"/>
      <c r="K76" s="429"/>
      <c r="L76" s="430"/>
    </row>
    <row r="77" spans="1:12" ht="21.6" thickBot="1" x14ac:dyDescent="0.35">
      <c r="A77" s="16">
        <v>4</v>
      </c>
      <c r="B77" s="433" t="s">
        <v>142</v>
      </c>
      <c r="C77" s="433"/>
      <c r="D77" s="433"/>
      <c r="E77" s="433"/>
      <c r="F77" s="433"/>
      <c r="G77" s="433"/>
      <c r="H77" s="433"/>
      <c r="I77" s="433"/>
      <c r="J77" s="433"/>
      <c r="K77" s="433"/>
      <c r="L77" s="434"/>
    </row>
    <row r="78" spans="1:12" x14ac:dyDescent="0.3">
      <c r="A78" s="398" t="s">
        <v>161</v>
      </c>
      <c r="B78" s="399"/>
      <c r="C78" s="399"/>
      <c r="D78" s="399"/>
      <c r="E78" s="399"/>
      <c r="F78" s="399"/>
      <c r="G78" s="399"/>
      <c r="H78" s="399"/>
      <c r="I78" s="399"/>
      <c r="J78" s="400" t="s">
        <v>124</v>
      </c>
      <c r="K78" s="400"/>
      <c r="L78" s="474"/>
    </row>
    <row r="79" spans="1:12" x14ac:dyDescent="0.3">
      <c r="A79" s="390" t="s">
        <v>162</v>
      </c>
      <c r="B79" s="391"/>
      <c r="C79" s="391"/>
      <c r="D79" s="391"/>
      <c r="E79" s="391"/>
      <c r="F79" s="391"/>
      <c r="G79" s="391"/>
      <c r="H79" s="391"/>
      <c r="I79" s="391"/>
      <c r="J79" s="392" t="s">
        <v>128</v>
      </c>
      <c r="K79" s="392"/>
      <c r="L79" s="475"/>
    </row>
    <row r="80" spans="1:12" x14ac:dyDescent="0.3">
      <c r="A80" s="390" t="s">
        <v>163</v>
      </c>
      <c r="B80" s="391"/>
      <c r="C80" s="391"/>
      <c r="D80" s="391"/>
      <c r="E80" s="391"/>
      <c r="F80" s="391"/>
      <c r="G80" s="391"/>
      <c r="H80" s="391"/>
      <c r="I80" s="391"/>
      <c r="J80" s="392" t="s">
        <v>131</v>
      </c>
      <c r="K80" s="392"/>
      <c r="L80" s="475"/>
    </row>
    <row r="81" spans="1:12" x14ac:dyDescent="0.3">
      <c r="A81" s="390" t="s">
        <v>164</v>
      </c>
      <c r="B81" s="391"/>
      <c r="C81" s="391"/>
      <c r="D81" s="391"/>
      <c r="E81" s="391"/>
      <c r="F81" s="391"/>
      <c r="G81" s="391"/>
      <c r="H81" s="391"/>
      <c r="I81" s="391"/>
      <c r="J81" s="392" t="s">
        <v>129</v>
      </c>
      <c r="K81" s="392"/>
      <c r="L81" s="475"/>
    </row>
    <row r="82" spans="1:12" ht="15" thickBot="1" x14ac:dyDescent="0.35">
      <c r="A82" s="435" t="s">
        <v>141</v>
      </c>
      <c r="B82" s="436"/>
      <c r="C82" s="436"/>
      <c r="D82" s="436"/>
      <c r="E82" s="436"/>
      <c r="F82" s="436"/>
      <c r="G82" s="436"/>
      <c r="H82" s="436"/>
      <c r="I82" s="436"/>
      <c r="J82" s="396" t="s">
        <v>130</v>
      </c>
      <c r="K82" s="396"/>
      <c r="L82" s="476"/>
    </row>
    <row r="83" spans="1:12" ht="21.6" thickBot="1" x14ac:dyDescent="0.35">
      <c r="A83" s="17">
        <v>5</v>
      </c>
      <c r="B83" s="433" t="s">
        <v>143</v>
      </c>
      <c r="C83" s="439"/>
      <c r="D83" s="439"/>
      <c r="E83" s="439"/>
      <c r="F83" s="439"/>
      <c r="G83" s="439"/>
      <c r="H83" s="439"/>
      <c r="I83" s="439"/>
      <c r="J83" s="439"/>
      <c r="K83" s="439"/>
      <c r="L83" s="440"/>
    </row>
    <row r="84" spans="1:12" x14ac:dyDescent="0.3">
      <c r="A84" s="398" t="s">
        <v>144</v>
      </c>
      <c r="B84" s="399"/>
      <c r="C84" s="399"/>
      <c r="D84" s="399"/>
      <c r="E84" s="399"/>
      <c r="F84" s="399"/>
      <c r="G84" s="399"/>
      <c r="H84" s="399"/>
      <c r="I84" s="399"/>
      <c r="J84" s="400" t="s">
        <v>124</v>
      </c>
      <c r="K84" s="400"/>
      <c r="L84" s="474"/>
    </row>
    <row r="85" spans="1:12" x14ac:dyDescent="0.3">
      <c r="A85" s="390" t="s">
        <v>145</v>
      </c>
      <c r="B85" s="391"/>
      <c r="C85" s="391"/>
      <c r="D85" s="391"/>
      <c r="E85" s="391"/>
      <c r="F85" s="391"/>
      <c r="G85" s="391"/>
      <c r="H85" s="391"/>
      <c r="I85" s="391"/>
      <c r="J85" s="392" t="s">
        <v>128</v>
      </c>
      <c r="K85" s="392"/>
      <c r="L85" s="475"/>
    </row>
    <row r="86" spans="1:12" x14ac:dyDescent="0.3">
      <c r="A86" s="390" t="s">
        <v>146</v>
      </c>
      <c r="B86" s="391"/>
      <c r="C86" s="391"/>
      <c r="D86" s="391"/>
      <c r="E86" s="391"/>
      <c r="F86" s="391"/>
      <c r="G86" s="391"/>
      <c r="H86" s="391"/>
      <c r="I86" s="391"/>
      <c r="J86" s="392" t="s">
        <v>131</v>
      </c>
      <c r="K86" s="392"/>
      <c r="L86" s="475"/>
    </row>
    <row r="87" spans="1:12" x14ac:dyDescent="0.3">
      <c r="A87" s="390" t="s">
        <v>147</v>
      </c>
      <c r="B87" s="391"/>
      <c r="C87" s="391"/>
      <c r="D87" s="391"/>
      <c r="E87" s="391"/>
      <c r="F87" s="391"/>
      <c r="G87" s="391"/>
      <c r="H87" s="391"/>
      <c r="I87" s="391"/>
      <c r="J87" s="392" t="s">
        <v>129</v>
      </c>
      <c r="K87" s="392"/>
      <c r="L87" s="475"/>
    </row>
    <row r="88" spans="1:12" ht="15" thickBot="1" x14ac:dyDescent="0.35">
      <c r="A88" s="435" t="s">
        <v>148</v>
      </c>
      <c r="B88" s="436"/>
      <c r="C88" s="436"/>
      <c r="D88" s="436"/>
      <c r="E88" s="436"/>
      <c r="F88" s="436"/>
      <c r="G88" s="436"/>
      <c r="H88" s="436"/>
      <c r="I88" s="436"/>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4</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Passenger Terminals</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x14ac:dyDescent="0.3">
      <c r="A102" s="383" t="s">
        <v>123</v>
      </c>
      <c r="B102" s="384"/>
      <c r="C102" s="384"/>
      <c r="D102" s="384"/>
      <c r="E102" s="384"/>
      <c r="F102" s="384"/>
      <c r="G102" s="384"/>
      <c r="H102" s="384"/>
      <c r="I102" s="384"/>
      <c r="J102" s="385" t="s">
        <v>124</v>
      </c>
      <c r="K102" s="386"/>
      <c r="L102" s="474"/>
    </row>
    <row r="103" spans="1:12" x14ac:dyDescent="0.3">
      <c r="A103" s="390" t="s">
        <v>126</v>
      </c>
      <c r="B103" s="391"/>
      <c r="C103" s="391"/>
      <c r="D103" s="391"/>
      <c r="E103" s="391"/>
      <c r="F103" s="391"/>
      <c r="G103" s="391"/>
      <c r="H103" s="391"/>
      <c r="I103" s="391"/>
      <c r="J103" s="392" t="s">
        <v>128</v>
      </c>
      <c r="K103" s="393"/>
      <c r="L103" s="475"/>
    </row>
    <row r="104" spans="1:12" x14ac:dyDescent="0.3">
      <c r="A104" s="390" t="s">
        <v>127</v>
      </c>
      <c r="B104" s="391"/>
      <c r="C104" s="391"/>
      <c r="D104" s="391"/>
      <c r="E104" s="391"/>
      <c r="F104" s="391"/>
      <c r="G104" s="391"/>
      <c r="H104" s="391"/>
      <c r="I104" s="391"/>
      <c r="J104" s="392" t="s">
        <v>131</v>
      </c>
      <c r="K104" s="393"/>
      <c r="L104" s="475"/>
    </row>
    <row r="105" spans="1:12" x14ac:dyDescent="0.3">
      <c r="A105" s="390" t="s">
        <v>125</v>
      </c>
      <c r="B105" s="391"/>
      <c r="C105" s="391"/>
      <c r="D105" s="391"/>
      <c r="E105" s="391"/>
      <c r="F105" s="391"/>
      <c r="G105" s="391"/>
      <c r="H105" s="391"/>
      <c r="I105" s="391"/>
      <c r="J105" s="392" t="s">
        <v>129</v>
      </c>
      <c r="K105" s="393"/>
      <c r="L105" s="475"/>
    </row>
    <row r="106" spans="1:12" ht="15"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x14ac:dyDescent="0.3">
      <c r="A108" s="398" t="s">
        <v>133</v>
      </c>
      <c r="B108" s="399"/>
      <c r="C108" s="399"/>
      <c r="D108" s="399"/>
      <c r="E108" s="399"/>
      <c r="F108" s="399"/>
      <c r="G108" s="399"/>
      <c r="H108" s="399"/>
      <c r="I108" s="399"/>
      <c r="J108" s="400" t="s">
        <v>124</v>
      </c>
      <c r="K108" s="400"/>
      <c r="L108" s="474"/>
    </row>
    <row r="109" spans="1:12" x14ac:dyDescent="0.3">
      <c r="A109" s="390" t="s">
        <v>134</v>
      </c>
      <c r="B109" s="391"/>
      <c r="C109" s="391"/>
      <c r="D109" s="391"/>
      <c r="E109" s="391"/>
      <c r="F109" s="391"/>
      <c r="G109" s="391"/>
      <c r="H109" s="391"/>
      <c r="I109" s="391"/>
      <c r="J109" s="392" t="s">
        <v>128</v>
      </c>
      <c r="K109" s="392"/>
      <c r="L109" s="475"/>
    </row>
    <row r="110" spans="1:12" x14ac:dyDescent="0.3">
      <c r="A110" s="390" t="s">
        <v>135</v>
      </c>
      <c r="B110" s="391"/>
      <c r="C110" s="391"/>
      <c r="D110" s="391"/>
      <c r="E110" s="391"/>
      <c r="F110" s="391"/>
      <c r="G110" s="391"/>
      <c r="H110" s="391"/>
      <c r="I110" s="391"/>
      <c r="J110" s="392" t="s">
        <v>131</v>
      </c>
      <c r="K110" s="392"/>
      <c r="L110" s="475"/>
    </row>
    <row r="111" spans="1:12" x14ac:dyDescent="0.3">
      <c r="A111" s="390" t="s">
        <v>174</v>
      </c>
      <c r="B111" s="391"/>
      <c r="C111" s="391"/>
      <c r="D111" s="391"/>
      <c r="E111" s="391"/>
      <c r="F111" s="391"/>
      <c r="G111" s="391"/>
      <c r="H111" s="391"/>
      <c r="I111" s="391"/>
      <c r="J111" s="392" t="s">
        <v>129</v>
      </c>
      <c r="K111" s="392"/>
      <c r="L111" s="475"/>
    </row>
    <row r="112" spans="1:12" ht="15"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x14ac:dyDescent="0.3">
      <c r="A114" s="398" t="s">
        <v>133</v>
      </c>
      <c r="B114" s="399"/>
      <c r="C114" s="399"/>
      <c r="D114" s="399"/>
      <c r="E114" s="399"/>
      <c r="F114" s="399"/>
      <c r="G114" s="399"/>
      <c r="H114" s="399"/>
      <c r="I114" s="399"/>
      <c r="J114" s="400" t="s">
        <v>124</v>
      </c>
      <c r="K114" s="400"/>
      <c r="L114" s="474"/>
    </row>
    <row r="115" spans="1:12" x14ac:dyDescent="0.3">
      <c r="A115" s="390" t="s">
        <v>134</v>
      </c>
      <c r="B115" s="391"/>
      <c r="C115" s="391"/>
      <c r="D115" s="391"/>
      <c r="E115" s="391"/>
      <c r="F115" s="391"/>
      <c r="G115" s="391"/>
      <c r="H115" s="391"/>
      <c r="I115" s="391"/>
      <c r="J115" s="392" t="s">
        <v>128</v>
      </c>
      <c r="K115" s="392"/>
      <c r="L115" s="475"/>
    </row>
    <row r="116" spans="1:12" x14ac:dyDescent="0.3">
      <c r="A116" s="390" t="s">
        <v>135</v>
      </c>
      <c r="B116" s="391"/>
      <c r="C116" s="391"/>
      <c r="D116" s="391"/>
      <c r="E116" s="391"/>
      <c r="F116" s="391"/>
      <c r="G116" s="391"/>
      <c r="H116" s="391"/>
      <c r="I116" s="391"/>
      <c r="J116" s="392" t="s">
        <v>131</v>
      </c>
      <c r="K116" s="392"/>
      <c r="L116" s="475"/>
    </row>
    <row r="117" spans="1:12" x14ac:dyDescent="0.3">
      <c r="A117" s="390" t="s">
        <v>174</v>
      </c>
      <c r="B117" s="391"/>
      <c r="C117" s="391"/>
      <c r="D117" s="391"/>
      <c r="E117" s="391"/>
      <c r="F117" s="391"/>
      <c r="G117" s="391"/>
      <c r="H117" s="391"/>
      <c r="I117" s="391"/>
      <c r="J117" s="392" t="s">
        <v>129</v>
      </c>
      <c r="K117" s="392"/>
      <c r="L117" s="475"/>
    </row>
    <row r="118" spans="1:12" ht="15"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x14ac:dyDescent="0.3">
      <c r="A121" s="398" t="s">
        <v>161</v>
      </c>
      <c r="B121" s="399"/>
      <c r="C121" s="399"/>
      <c r="D121" s="399"/>
      <c r="E121" s="399"/>
      <c r="F121" s="399"/>
      <c r="G121" s="399"/>
      <c r="H121" s="399"/>
      <c r="I121" s="399"/>
      <c r="J121" s="400" t="s">
        <v>124</v>
      </c>
      <c r="K121" s="400"/>
      <c r="L121" s="474"/>
    </row>
    <row r="122" spans="1:12" x14ac:dyDescent="0.3">
      <c r="A122" s="390" t="s">
        <v>162</v>
      </c>
      <c r="B122" s="391"/>
      <c r="C122" s="391"/>
      <c r="D122" s="391"/>
      <c r="E122" s="391"/>
      <c r="F122" s="391"/>
      <c r="G122" s="391"/>
      <c r="H122" s="391"/>
      <c r="I122" s="391"/>
      <c r="J122" s="392" t="s">
        <v>128</v>
      </c>
      <c r="K122" s="392"/>
      <c r="L122" s="475"/>
    </row>
    <row r="123" spans="1:12" x14ac:dyDescent="0.3">
      <c r="A123" s="390" t="s">
        <v>163</v>
      </c>
      <c r="B123" s="391"/>
      <c r="C123" s="391"/>
      <c r="D123" s="391"/>
      <c r="E123" s="391"/>
      <c r="F123" s="391"/>
      <c r="G123" s="391"/>
      <c r="H123" s="391"/>
      <c r="I123" s="391"/>
      <c r="J123" s="392" t="s">
        <v>131</v>
      </c>
      <c r="K123" s="392"/>
      <c r="L123" s="475"/>
    </row>
    <row r="124" spans="1:12" x14ac:dyDescent="0.3">
      <c r="A124" s="390" t="s">
        <v>164</v>
      </c>
      <c r="B124" s="391"/>
      <c r="C124" s="391"/>
      <c r="D124" s="391"/>
      <c r="E124" s="391"/>
      <c r="F124" s="391"/>
      <c r="G124" s="391"/>
      <c r="H124" s="391"/>
      <c r="I124" s="391"/>
      <c r="J124" s="392" t="s">
        <v>129</v>
      </c>
      <c r="K124" s="392"/>
      <c r="L124" s="475"/>
    </row>
    <row r="125" spans="1:12" ht="15"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x14ac:dyDescent="0.3">
      <c r="A127" s="398" t="s">
        <v>144</v>
      </c>
      <c r="B127" s="399"/>
      <c r="C127" s="399"/>
      <c r="D127" s="399"/>
      <c r="E127" s="399"/>
      <c r="F127" s="399"/>
      <c r="G127" s="399"/>
      <c r="H127" s="399"/>
      <c r="I127" s="399"/>
      <c r="J127" s="400" t="s">
        <v>124</v>
      </c>
      <c r="K127" s="400"/>
      <c r="L127" s="474"/>
    </row>
    <row r="128" spans="1:12" x14ac:dyDescent="0.3">
      <c r="A128" s="390" t="s">
        <v>145</v>
      </c>
      <c r="B128" s="391"/>
      <c r="C128" s="391"/>
      <c r="D128" s="391"/>
      <c r="E128" s="391"/>
      <c r="F128" s="391"/>
      <c r="G128" s="391"/>
      <c r="H128" s="391"/>
      <c r="I128" s="391"/>
      <c r="J128" s="392" t="s">
        <v>128</v>
      </c>
      <c r="K128" s="392"/>
      <c r="L128" s="475"/>
    </row>
    <row r="129" spans="1:12" x14ac:dyDescent="0.3">
      <c r="A129" s="390" t="s">
        <v>146</v>
      </c>
      <c r="B129" s="391"/>
      <c r="C129" s="391"/>
      <c r="D129" s="391"/>
      <c r="E129" s="391"/>
      <c r="F129" s="391"/>
      <c r="G129" s="391"/>
      <c r="H129" s="391"/>
      <c r="I129" s="391"/>
      <c r="J129" s="392" t="s">
        <v>131</v>
      </c>
      <c r="K129" s="392"/>
      <c r="L129" s="475"/>
    </row>
    <row r="130" spans="1:12" x14ac:dyDescent="0.3">
      <c r="A130" s="390" t="s">
        <v>147</v>
      </c>
      <c r="B130" s="391"/>
      <c r="C130" s="391"/>
      <c r="D130" s="391"/>
      <c r="E130" s="391"/>
      <c r="F130" s="391"/>
      <c r="G130" s="391"/>
      <c r="H130" s="391"/>
      <c r="I130" s="391"/>
      <c r="J130" s="392" t="s">
        <v>129</v>
      </c>
      <c r="K130" s="392"/>
      <c r="L130" s="475"/>
    </row>
    <row r="131" spans="1:12" ht="15"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4</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Passenger Terminals</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x14ac:dyDescent="0.3">
      <c r="A145" s="383" t="s">
        <v>123</v>
      </c>
      <c r="B145" s="384"/>
      <c r="C145" s="384"/>
      <c r="D145" s="384"/>
      <c r="E145" s="384"/>
      <c r="F145" s="384"/>
      <c r="G145" s="384"/>
      <c r="H145" s="384"/>
      <c r="I145" s="384"/>
      <c r="J145" s="385" t="s">
        <v>124</v>
      </c>
      <c r="K145" s="386"/>
      <c r="L145" s="474"/>
    </row>
    <row r="146" spans="1:12" x14ac:dyDescent="0.3">
      <c r="A146" s="390" t="s">
        <v>126</v>
      </c>
      <c r="B146" s="391"/>
      <c r="C146" s="391"/>
      <c r="D146" s="391"/>
      <c r="E146" s="391"/>
      <c r="F146" s="391"/>
      <c r="G146" s="391"/>
      <c r="H146" s="391"/>
      <c r="I146" s="391"/>
      <c r="J146" s="392" t="s">
        <v>128</v>
      </c>
      <c r="K146" s="393"/>
      <c r="L146" s="475"/>
    </row>
    <row r="147" spans="1:12" x14ac:dyDescent="0.3">
      <c r="A147" s="390" t="s">
        <v>127</v>
      </c>
      <c r="B147" s="391"/>
      <c r="C147" s="391"/>
      <c r="D147" s="391"/>
      <c r="E147" s="391"/>
      <c r="F147" s="391"/>
      <c r="G147" s="391"/>
      <c r="H147" s="391"/>
      <c r="I147" s="391"/>
      <c r="J147" s="392" t="s">
        <v>131</v>
      </c>
      <c r="K147" s="393"/>
      <c r="L147" s="475"/>
    </row>
    <row r="148" spans="1:12" x14ac:dyDescent="0.3">
      <c r="A148" s="390" t="s">
        <v>125</v>
      </c>
      <c r="B148" s="391"/>
      <c r="C148" s="391"/>
      <c r="D148" s="391"/>
      <c r="E148" s="391"/>
      <c r="F148" s="391"/>
      <c r="G148" s="391"/>
      <c r="H148" s="391"/>
      <c r="I148" s="391"/>
      <c r="J148" s="392" t="s">
        <v>129</v>
      </c>
      <c r="K148" s="393"/>
      <c r="L148" s="475"/>
    </row>
    <row r="149" spans="1:12" ht="15"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x14ac:dyDescent="0.3">
      <c r="A151" s="398" t="s">
        <v>133</v>
      </c>
      <c r="B151" s="399"/>
      <c r="C151" s="399"/>
      <c r="D151" s="399"/>
      <c r="E151" s="399"/>
      <c r="F151" s="399"/>
      <c r="G151" s="399"/>
      <c r="H151" s="399"/>
      <c r="I151" s="399"/>
      <c r="J151" s="400" t="s">
        <v>124</v>
      </c>
      <c r="K151" s="400"/>
      <c r="L151" s="474"/>
    </row>
    <row r="152" spans="1:12" x14ac:dyDescent="0.3">
      <c r="A152" s="390" t="s">
        <v>134</v>
      </c>
      <c r="B152" s="391"/>
      <c r="C152" s="391"/>
      <c r="D152" s="391"/>
      <c r="E152" s="391"/>
      <c r="F152" s="391"/>
      <c r="G152" s="391"/>
      <c r="H152" s="391"/>
      <c r="I152" s="391"/>
      <c r="J152" s="392" t="s">
        <v>128</v>
      </c>
      <c r="K152" s="392"/>
      <c r="L152" s="475"/>
    </row>
    <row r="153" spans="1:12" x14ac:dyDescent="0.3">
      <c r="A153" s="390" t="s">
        <v>135</v>
      </c>
      <c r="B153" s="391"/>
      <c r="C153" s="391"/>
      <c r="D153" s="391"/>
      <c r="E153" s="391"/>
      <c r="F153" s="391"/>
      <c r="G153" s="391"/>
      <c r="H153" s="391"/>
      <c r="I153" s="391"/>
      <c r="J153" s="392" t="s">
        <v>131</v>
      </c>
      <c r="K153" s="392"/>
      <c r="L153" s="475"/>
    </row>
    <row r="154" spans="1:12" x14ac:dyDescent="0.3">
      <c r="A154" s="390" t="s">
        <v>174</v>
      </c>
      <c r="B154" s="391"/>
      <c r="C154" s="391"/>
      <c r="D154" s="391"/>
      <c r="E154" s="391"/>
      <c r="F154" s="391"/>
      <c r="G154" s="391"/>
      <c r="H154" s="391"/>
      <c r="I154" s="391"/>
      <c r="J154" s="392" t="s">
        <v>129</v>
      </c>
      <c r="K154" s="392"/>
      <c r="L154" s="475"/>
    </row>
    <row r="155" spans="1:12" ht="15"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x14ac:dyDescent="0.3">
      <c r="A157" s="398" t="s">
        <v>133</v>
      </c>
      <c r="B157" s="399"/>
      <c r="C157" s="399"/>
      <c r="D157" s="399"/>
      <c r="E157" s="399"/>
      <c r="F157" s="399"/>
      <c r="G157" s="399"/>
      <c r="H157" s="399"/>
      <c r="I157" s="399"/>
      <c r="J157" s="400" t="s">
        <v>124</v>
      </c>
      <c r="K157" s="400"/>
      <c r="L157" s="474"/>
    </row>
    <row r="158" spans="1:12" x14ac:dyDescent="0.3">
      <c r="A158" s="390" t="s">
        <v>134</v>
      </c>
      <c r="B158" s="391"/>
      <c r="C158" s="391"/>
      <c r="D158" s="391"/>
      <c r="E158" s="391"/>
      <c r="F158" s="391"/>
      <c r="G158" s="391"/>
      <c r="H158" s="391"/>
      <c r="I158" s="391"/>
      <c r="J158" s="392" t="s">
        <v>128</v>
      </c>
      <c r="K158" s="392"/>
      <c r="L158" s="475"/>
    </row>
    <row r="159" spans="1:12" x14ac:dyDescent="0.3">
      <c r="A159" s="390" t="s">
        <v>135</v>
      </c>
      <c r="B159" s="391"/>
      <c r="C159" s="391"/>
      <c r="D159" s="391"/>
      <c r="E159" s="391"/>
      <c r="F159" s="391"/>
      <c r="G159" s="391"/>
      <c r="H159" s="391"/>
      <c r="I159" s="391"/>
      <c r="J159" s="392" t="s">
        <v>131</v>
      </c>
      <c r="K159" s="392"/>
      <c r="L159" s="475"/>
    </row>
    <row r="160" spans="1:12" x14ac:dyDescent="0.3">
      <c r="A160" s="390" t="s">
        <v>174</v>
      </c>
      <c r="B160" s="391"/>
      <c r="C160" s="391"/>
      <c r="D160" s="391"/>
      <c r="E160" s="391"/>
      <c r="F160" s="391"/>
      <c r="G160" s="391"/>
      <c r="H160" s="391"/>
      <c r="I160" s="391"/>
      <c r="J160" s="392" t="s">
        <v>129</v>
      </c>
      <c r="K160" s="392"/>
      <c r="L160" s="475"/>
    </row>
    <row r="161" spans="1:12" ht="15"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x14ac:dyDescent="0.3">
      <c r="A164" s="398" t="s">
        <v>161</v>
      </c>
      <c r="B164" s="399"/>
      <c r="C164" s="399"/>
      <c r="D164" s="399"/>
      <c r="E164" s="399"/>
      <c r="F164" s="399"/>
      <c r="G164" s="399"/>
      <c r="H164" s="399"/>
      <c r="I164" s="399"/>
      <c r="J164" s="400" t="s">
        <v>124</v>
      </c>
      <c r="K164" s="400"/>
      <c r="L164" s="474"/>
    </row>
    <row r="165" spans="1:12" x14ac:dyDescent="0.3">
      <c r="A165" s="390" t="s">
        <v>162</v>
      </c>
      <c r="B165" s="391"/>
      <c r="C165" s="391"/>
      <c r="D165" s="391"/>
      <c r="E165" s="391"/>
      <c r="F165" s="391"/>
      <c r="G165" s="391"/>
      <c r="H165" s="391"/>
      <c r="I165" s="391"/>
      <c r="J165" s="392" t="s">
        <v>128</v>
      </c>
      <c r="K165" s="392"/>
      <c r="L165" s="475"/>
    </row>
    <row r="166" spans="1:12" x14ac:dyDescent="0.3">
      <c r="A166" s="390" t="s">
        <v>163</v>
      </c>
      <c r="B166" s="391"/>
      <c r="C166" s="391"/>
      <c r="D166" s="391"/>
      <c r="E166" s="391"/>
      <c r="F166" s="391"/>
      <c r="G166" s="391"/>
      <c r="H166" s="391"/>
      <c r="I166" s="391"/>
      <c r="J166" s="392" t="s">
        <v>131</v>
      </c>
      <c r="K166" s="392"/>
      <c r="L166" s="475"/>
    </row>
    <row r="167" spans="1:12" x14ac:dyDescent="0.3">
      <c r="A167" s="390" t="s">
        <v>164</v>
      </c>
      <c r="B167" s="391"/>
      <c r="C167" s="391"/>
      <c r="D167" s="391"/>
      <c r="E167" s="391"/>
      <c r="F167" s="391"/>
      <c r="G167" s="391"/>
      <c r="H167" s="391"/>
      <c r="I167" s="391"/>
      <c r="J167" s="392" t="s">
        <v>129</v>
      </c>
      <c r="K167" s="392"/>
      <c r="L167" s="475"/>
    </row>
    <row r="168" spans="1:12" ht="15"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x14ac:dyDescent="0.3">
      <c r="A170" s="398" t="s">
        <v>144</v>
      </c>
      <c r="B170" s="399"/>
      <c r="C170" s="399"/>
      <c r="D170" s="399"/>
      <c r="E170" s="399"/>
      <c r="F170" s="399"/>
      <c r="G170" s="399"/>
      <c r="H170" s="399"/>
      <c r="I170" s="399"/>
      <c r="J170" s="400" t="s">
        <v>124</v>
      </c>
      <c r="K170" s="400"/>
      <c r="L170" s="474"/>
    </row>
    <row r="171" spans="1:12" x14ac:dyDescent="0.3">
      <c r="A171" s="390" t="s">
        <v>145</v>
      </c>
      <c r="B171" s="391"/>
      <c r="C171" s="391"/>
      <c r="D171" s="391"/>
      <c r="E171" s="391"/>
      <c r="F171" s="391"/>
      <c r="G171" s="391"/>
      <c r="H171" s="391"/>
      <c r="I171" s="391"/>
      <c r="J171" s="392" t="s">
        <v>128</v>
      </c>
      <c r="K171" s="392"/>
      <c r="L171" s="475"/>
    </row>
    <row r="172" spans="1:12" x14ac:dyDescent="0.3">
      <c r="A172" s="390" t="s">
        <v>146</v>
      </c>
      <c r="B172" s="391"/>
      <c r="C172" s="391"/>
      <c r="D172" s="391"/>
      <c r="E172" s="391"/>
      <c r="F172" s="391"/>
      <c r="G172" s="391"/>
      <c r="H172" s="391"/>
      <c r="I172" s="391"/>
      <c r="J172" s="392" t="s">
        <v>131</v>
      </c>
      <c r="K172" s="392"/>
      <c r="L172" s="475"/>
    </row>
    <row r="173" spans="1:12" x14ac:dyDescent="0.3">
      <c r="A173" s="390" t="s">
        <v>147</v>
      </c>
      <c r="B173" s="391"/>
      <c r="C173" s="391"/>
      <c r="D173" s="391"/>
      <c r="E173" s="391"/>
      <c r="F173" s="391"/>
      <c r="G173" s="391"/>
      <c r="H173" s="391"/>
      <c r="I173" s="391"/>
      <c r="J173" s="392" t="s">
        <v>129</v>
      </c>
      <c r="K173" s="392"/>
      <c r="L173" s="475"/>
    </row>
    <row r="174" spans="1:12" ht="15"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4</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Passenger Terminals</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x14ac:dyDescent="0.3">
      <c r="A188" s="383" t="s">
        <v>123</v>
      </c>
      <c r="B188" s="384"/>
      <c r="C188" s="384"/>
      <c r="D188" s="384"/>
      <c r="E188" s="384"/>
      <c r="F188" s="384"/>
      <c r="G188" s="384"/>
      <c r="H188" s="384"/>
      <c r="I188" s="384"/>
      <c r="J188" s="385" t="s">
        <v>124</v>
      </c>
      <c r="K188" s="386"/>
      <c r="L188" s="474"/>
    </row>
    <row r="189" spans="1:12" x14ac:dyDescent="0.3">
      <c r="A189" s="390" t="s">
        <v>126</v>
      </c>
      <c r="B189" s="391"/>
      <c r="C189" s="391"/>
      <c r="D189" s="391"/>
      <c r="E189" s="391"/>
      <c r="F189" s="391"/>
      <c r="G189" s="391"/>
      <c r="H189" s="391"/>
      <c r="I189" s="391"/>
      <c r="J189" s="392" t="s">
        <v>128</v>
      </c>
      <c r="K189" s="393"/>
      <c r="L189" s="475"/>
    </row>
    <row r="190" spans="1:12" x14ac:dyDescent="0.3">
      <c r="A190" s="390" t="s">
        <v>127</v>
      </c>
      <c r="B190" s="391"/>
      <c r="C190" s="391"/>
      <c r="D190" s="391"/>
      <c r="E190" s="391"/>
      <c r="F190" s="391"/>
      <c r="G190" s="391"/>
      <c r="H190" s="391"/>
      <c r="I190" s="391"/>
      <c r="J190" s="392" t="s">
        <v>131</v>
      </c>
      <c r="K190" s="393"/>
      <c r="L190" s="475"/>
    </row>
    <row r="191" spans="1:12" x14ac:dyDescent="0.3">
      <c r="A191" s="390" t="s">
        <v>125</v>
      </c>
      <c r="B191" s="391"/>
      <c r="C191" s="391"/>
      <c r="D191" s="391"/>
      <c r="E191" s="391"/>
      <c r="F191" s="391"/>
      <c r="G191" s="391"/>
      <c r="H191" s="391"/>
      <c r="I191" s="391"/>
      <c r="J191" s="392" t="s">
        <v>129</v>
      </c>
      <c r="K191" s="393"/>
      <c r="L191" s="475"/>
    </row>
    <row r="192" spans="1:12" ht="15"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x14ac:dyDescent="0.3">
      <c r="A194" s="398" t="s">
        <v>133</v>
      </c>
      <c r="B194" s="399"/>
      <c r="C194" s="399"/>
      <c r="D194" s="399"/>
      <c r="E194" s="399"/>
      <c r="F194" s="399"/>
      <c r="G194" s="399"/>
      <c r="H194" s="399"/>
      <c r="I194" s="399"/>
      <c r="J194" s="400" t="s">
        <v>124</v>
      </c>
      <c r="K194" s="400"/>
      <c r="L194" s="474"/>
    </row>
    <row r="195" spans="1:12" x14ac:dyDescent="0.3">
      <c r="A195" s="390" t="s">
        <v>134</v>
      </c>
      <c r="B195" s="391"/>
      <c r="C195" s="391"/>
      <c r="D195" s="391"/>
      <c r="E195" s="391"/>
      <c r="F195" s="391"/>
      <c r="G195" s="391"/>
      <c r="H195" s="391"/>
      <c r="I195" s="391"/>
      <c r="J195" s="392" t="s">
        <v>128</v>
      </c>
      <c r="K195" s="392"/>
      <c r="L195" s="475"/>
    </row>
    <row r="196" spans="1:12" x14ac:dyDescent="0.3">
      <c r="A196" s="390" t="s">
        <v>135</v>
      </c>
      <c r="B196" s="391"/>
      <c r="C196" s="391"/>
      <c r="D196" s="391"/>
      <c r="E196" s="391"/>
      <c r="F196" s="391"/>
      <c r="G196" s="391"/>
      <c r="H196" s="391"/>
      <c r="I196" s="391"/>
      <c r="J196" s="392" t="s">
        <v>131</v>
      </c>
      <c r="K196" s="392"/>
      <c r="L196" s="475"/>
    </row>
    <row r="197" spans="1:12" x14ac:dyDescent="0.3">
      <c r="A197" s="390" t="s">
        <v>174</v>
      </c>
      <c r="B197" s="391"/>
      <c r="C197" s="391"/>
      <c r="D197" s="391"/>
      <c r="E197" s="391"/>
      <c r="F197" s="391"/>
      <c r="G197" s="391"/>
      <c r="H197" s="391"/>
      <c r="I197" s="391"/>
      <c r="J197" s="392" t="s">
        <v>129</v>
      </c>
      <c r="K197" s="392"/>
      <c r="L197" s="475"/>
    </row>
    <row r="198" spans="1:12" ht="15"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x14ac:dyDescent="0.3">
      <c r="A200" s="398" t="s">
        <v>133</v>
      </c>
      <c r="B200" s="399"/>
      <c r="C200" s="399"/>
      <c r="D200" s="399"/>
      <c r="E200" s="399"/>
      <c r="F200" s="399"/>
      <c r="G200" s="399"/>
      <c r="H200" s="399"/>
      <c r="I200" s="399"/>
      <c r="J200" s="400" t="s">
        <v>124</v>
      </c>
      <c r="K200" s="400"/>
      <c r="L200" s="474"/>
    </row>
    <row r="201" spans="1:12" x14ac:dyDescent="0.3">
      <c r="A201" s="390" t="s">
        <v>134</v>
      </c>
      <c r="B201" s="391"/>
      <c r="C201" s="391"/>
      <c r="D201" s="391"/>
      <c r="E201" s="391"/>
      <c r="F201" s="391"/>
      <c r="G201" s="391"/>
      <c r="H201" s="391"/>
      <c r="I201" s="391"/>
      <c r="J201" s="392" t="s">
        <v>128</v>
      </c>
      <c r="K201" s="392"/>
      <c r="L201" s="475"/>
    </row>
    <row r="202" spans="1:12" x14ac:dyDescent="0.3">
      <c r="A202" s="390" t="s">
        <v>135</v>
      </c>
      <c r="B202" s="391"/>
      <c r="C202" s="391"/>
      <c r="D202" s="391"/>
      <c r="E202" s="391"/>
      <c r="F202" s="391"/>
      <c r="G202" s="391"/>
      <c r="H202" s="391"/>
      <c r="I202" s="391"/>
      <c r="J202" s="392" t="s">
        <v>131</v>
      </c>
      <c r="K202" s="392"/>
      <c r="L202" s="475"/>
    </row>
    <row r="203" spans="1:12" x14ac:dyDescent="0.3">
      <c r="A203" s="390" t="s">
        <v>174</v>
      </c>
      <c r="B203" s="391"/>
      <c r="C203" s="391"/>
      <c r="D203" s="391"/>
      <c r="E203" s="391"/>
      <c r="F203" s="391"/>
      <c r="G203" s="391"/>
      <c r="H203" s="391"/>
      <c r="I203" s="391"/>
      <c r="J203" s="392" t="s">
        <v>129</v>
      </c>
      <c r="K203" s="392"/>
      <c r="L203" s="475"/>
    </row>
    <row r="204" spans="1:12" ht="15"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x14ac:dyDescent="0.3">
      <c r="A207" s="398" t="s">
        <v>161</v>
      </c>
      <c r="B207" s="399"/>
      <c r="C207" s="399"/>
      <c r="D207" s="399"/>
      <c r="E207" s="399"/>
      <c r="F207" s="399"/>
      <c r="G207" s="399"/>
      <c r="H207" s="399"/>
      <c r="I207" s="399"/>
      <c r="J207" s="400" t="s">
        <v>124</v>
      </c>
      <c r="K207" s="400"/>
      <c r="L207" s="474"/>
    </row>
    <row r="208" spans="1:12" x14ac:dyDescent="0.3">
      <c r="A208" s="390" t="s">
        <v>162</v>
      </c>
      <c r="B208" s="391"/>
      <c r="C208" s="391"/>
      <c r="D208" s="391"/>
      <c r="E208" s="391"/>
      <c r="F208" s="391"/>
      <c r="G208" s="391"/>
      <c r="H208" s="391"/>
      <c r="I208" s="391"/>
      <c r="J208" s="392" t="s">
        <v>128</v>
      </c>
      <c r="K208" s="392"/>
      <c r="L208" s="475"/>
    </row>
    <row r="209" spans="1:12" x14ac:dyDescent="0.3">
      <c r="A209" s="390" t="s">
        <v>163</v>
      </c>
      <c r="B209" s="391"/>
      <c r="C209" s="391"/>
      <c r="D209" s="391"/>
      <c r="E209" s="391"/>
      <c r="F209" s="391"/>
      <c r="G209" s="391"/>
      <c r="H209" s="391"/>
      <c r="I209" s="391"/>
      <c r="J209" s="392" t="s">
        <v>131</v>
      </c>
      <c r="K209" s="392"/>
      <c r="L209" s="475"/>
    </row>
    <row r="210" spans="1:12" x14ac:dyDescent="0.3">
      <c r="A210" s="390" t="s">
        <v>164</v>
      </c>
      <c r="B210" s="391"/>
      <c r="C210" s="391"/>
      <c r="D210" s="391"/>
      <c r="E210" s="391"/>
      <c r="F210" s="391"/>
      <c r="G210" s="391"/>
      <c r="H210" s="391"/>
      <c r="I210" s="391"/>
      <c r="J210" s="392" t="s">
        <v>129</v>
      </c>
      <c r="K210" s="392"/>
      <c r="L210" s="475"/>
    </row>
    <row r="211" spans="1:12" ht="15"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4</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Passenger Terminals</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x14ac:dyDescent="0.3">
      <c r="A231" s="383" t="s">
        <v>123</v>
      </c>
      <c r="B231" s="384"/>
      <c r="C231" s="384"/>
      <c r="D231" s="384"/>
      <c r="E231" s="384"/>
      <c r="F231" s="384"/>
      <c r="G231" s="384"/>
      <c r="H231" s="384"/>
      <c r="I231" s="384"/>
      <c r="J231" s="385" t="s">
        <v>124</v>
      </c>
      <c r="K231" s="386"/>
      <c r="L231" s="474"/>
    </row>
    <row r="232" spans="1:12" x14ac:dyDescent="0.3">
      <c r="A232" s="390" t="s">
        <v>151</v>
      </c>
      <c r="B232" s="391"/>
      <c r="C232" s="391"/>
      <c r="D232" s="391"/>
      <c r="E232" s="391"/>
      <c r="F232" s="391"/>
      <c r="G232" s="391"/>
      <c r="H232" s="391"/>
      <c r="I232" s="391"/>
      <c r="J232" s="392" t="s">
        <v>128</v>
      </c>
      <c r="K232" s="393"/>
      <c r="L232" s="475"/>
    </row>
    <row r="233" spans="1:12" x14ac:dyDescent="0.3">
      <c r="A233" s="390" t="s">
        <v>177</v>
      </c>
      <c r="B233" s="391"/>
      <c r="C233" s="391"/>
      <c r="D233" s="391"/>
      <c r="E233" s="391"/>
      <c r="F233" s="391"/>
      <c r="G233" s="391"/>
      <c r="H233" s="391"/>
      <c r="I233" s="391"/>
      <c r="J233" s="392" t="s">
        <v>131</v>
      </c>
      <c r="K233" s="393"/>
      <c r="L233" s="475"/>
    </row>
    <row r="234" spans="1:12" x14ac:dyDescent="0.3">
      <c r="A234" s="390" t="s">
        <v>150</v>
      </c>
      <c r="B234" s="391"/>
      <c r="C234" s="391"/>
      <c r="D234" s="391"/>
      <c r="E234" s="391"/>
      <c r="F234" s="391"/>
      <c r="G234" s="391"/>
      <c r="H234" s="391"/>
      <c r="I234" s="391"/>
      <c r="J234" s="392" t="s">
        <v>129</v>
      </c>
      <c r="K234" s="393"/>
      <c r="L234" s="475"/>
    </row>
    <row r="235" spans="1:12" ht="15"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x14ac:dyDescent="0.3">
      <c r="A237" s="398" t="s">
        <v>133</v>
      </c>
      <c r="B237" s="399"/>
      <c r="C237" s="399"/>
      <c r="D237" s="399"/>
      <c r="E237" s="399"/>
      <c r="F237" s="399"/>
      <c r="G237" s="399"/>
      <c r="H237" s="399"/>
      <c r="I237" s="399"/>
      <c r="J237" s="400" t="s">
        <v>124</v>
      </c>
      <c r="K237" s="400"/>
      <c r="L237" s="474"/>
    </row>
    <row r="238" spans="1:12" x14ac:dyDescent="0.3">
      <c r="A238" s="390" t="s">
        <v>134</v>
      </c>
      <c r="B238" s="391"/>
      <c r="C238" s="391"/>
      <c r="D238" s="391"/>
      <c r="E238" s="391"/>
      <c r="F238" s="391"/>
      <c r="G238" s="391"/>
      <c r="H238" s="391"/>
      <c r="I238" s="391"/>
      <c r="J238" s="392" t="s">
        <v>128</v>
      </c>
      <c r="K238" s="392"/>
      <c r="L238" s="475"/>
    </row>
    <row r="239" spans="1:12" x14ac:dyDescent="0.3">
      <c r="A239" s="390" t="s">
        <v>135</v>
      </c>
      <c r="B239" s="391"/>
      <c r="C239" s="391"/>
      <c r="D239" s="391"/>
      <c r="E239" s="391"/>
      <c r="F239" s="391"/>
      <c r="G239" s="391"/>
      <c r="H239" s="391"/>
      <c r="I239" s="391"/>
      <c r="J239" s="392" t="s">
        <v>131</v>
      </c>
      <c r="K239" s="392"/>
      <c r="L239" s="475"/>
    </row>
    <row r="240" spans="1:12" x14ac:dyDescent="0.3">
      <c r="A240" s="390" t="s">
        <v>174</v>
      </c>
      <c r="B240" s="391"/>
      <c r="C240" s="391"/>
      <c r="D240" s="391"/>
      <c r="E240" s="391"/>
      <c r="F240" s="391"/>
      <c r="G240" s="391"/>
      <c r="H240" s="391"/>
      <c r="I240" s="391"/>
      <c r="J240" s="392" t="s">
        <v>129</v>
      </c>
      <c r="K240" s="392"/>
      <c r="L240" s="475"/>
    </row>
    <row r="241" spans="1:12" ht="15"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x14ac:dyDescent="0.3">
      <c r="A243" s="398" t="s">
        <v>133</v>
      </c>
      <c r="B243" s="399"/>
      <c r="C243" s="399"/>
      <c r="D243" s="399"/>
      <c r="E243" s="399"/>
      <c r="F243" s="399"/>
      <c r="G243" s="399"/>
      <c r="H243" s="399"/>
      <c r="I243" s="399"/>
      <c r="J243" s="400" t="s">
        <v>124</v>
      </c>
      <c r="K243" s="400"/>
      <c r="L243" s="474"/>
    </row>
    <row r="244" spans="1:12" x14ac:dyDescent="0.3">
      <c r="A244" s="390" t="s">
        <v>134</v>
      </c>
      <c r="B244" s="391"/>
      <c r="C244" s="391"/>
      <c r="D244" s="391"/>
      <c r="E244" s="391"/>
      <c r="F244" s="391"/>
      <c r="G244" s="391"/>
      <c r="H244" s="391"/>
      <c r="I244" s="391"/>
      <c r="J244" s="392" t="s">
        <v>128</v>
      </c>
      <c r="K244" s="392"/>
      <c r="L244" s="475"/>
    </row>
    <row r="245" spans="1:12" x14ac:dyDescent="0.3">
      <c r="A245" s="390" t="s">
        <v>135</v>
      </c>
      <c r="B245" s="391"/>
      <c r="C245" s="391"/>
      <c r="D245" s="391"/>
      <c r="E245" s="391"/>
      <c r="F245" s="391"/>
      <c r="G245" s="391"/>
      <c r="H245" s="391"/>
      <c r="I245" s="391"/>
      <c r="J245" s="392" t="s">
        <v>131</v>
      </c>
      <c r="K245" s="392"/>
      <c r="L245" s="475"/>
    </row>
    <row r="246" spans="1:12" x14ac:dyDescent="0.3">
      <c r="A246" s="390" t="s">
        <v>174</v>
      </c>
      <c r="B246" s="391"/>
      <c r="C246" s="391"/>
      <c r="D246" s="391"/>
      <c r="E246" s="391"/>
      <c r="F246" s="391"/>
      <c r="G246" s="391"/>
      <c r="H246" s="391"/>
      <c r="I246" s="391"/>
      <c r="J246" s="392" t="s">
        <v>129</v>
      </c>
      <c r="K246" s="392"/>
      <c r="L246" s="475"/>
    </row>
    <row r="247" spans="1:12" ht="15"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x14ac:dyDescent="0.3">
      <c r="A256" s="398" t="s">
        <v>144</v>
      </c>
      <c r="B256" s="399"/>
      <c r="C256" s="399"/>
      <c r="D256" s="399"/>
      <c r="E256" s="399"/>
      <c r="F256" s="399"/>
      <c r="G256" s="399"/>
      <c r="H256" s="399"/>
      <c r="I256" s="399"/>
      <c r="J256" s="400" t="s">
        <v>124</v>
      </c>
      <c r="K256" s="400"/>
      <c r="L256" s="474"/>
    </row>
    <row r="257" spans="1:12" x14ac:dyDescent="0.3">
      <c r="A257" s="390" t="s">
        <v>145</v>
      </c>
      <c r="B257" s="391"/>
      <c r="C257" s="391"/>
      <c r="D257" s="391"/>
      <c r="E257" s="391"/>
      <c r="F257" s="391"/>
      <c r="G257" s="391"/>
      <c r="H257" s="391"/>
      <c r="I257" s="391"/>
      <c r="J257" s="392" t="s">
        <v>128</v>
      </c>
      <c r="K257" s="392"/>
      <c r="L257" s="475"/>
    </row>
    <row r="258" spans="1:12" x14ac:dyDescent="0.3">
      <c r="A258" s="390" t="s">
        <v>146</v>
      </c>
      <c r="B258" s="391"/>
      <c r="C258" s="391"/>
      <c r="D258" s="391"/>
      <c r="E258" s="391"/>
      <c r="F258" s="391"/>
      <c r="G258" s="391"/>
      <c r="H258" s="391"/>
      <c r="I258" s="391"/>
      <c r="J258" s="392" t="s">
        <v>131</v>
      </c>
      <c r="K258" s="392"/>
      <c r="L258" s="475"/>
    </row>
    <row r="259" spans="1:12" x14ac:dyDescent="0.3">
      <c r="A259" s="390" t="s">
        <v>147</v>
      </c>
      <c r="B259" s="391"/>
      <c r="C259" s="391"/>
      <c r="D259" s="391"/>
      <c r="E259" s="391"/>
      <c r="F259" s="391"/>
      <c r="G259" s="391"/>
      <c r="H259" s="391"/>
      <c r="I259" s="391"/>
      <c r="J259" s="392" t="s">
        <v>129</v>
      </c>
      <c r="K259" s="392"/>
      <c r="L259" s="475"/>
    </row>
    <row r="260" spans="1:12" ht="15"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4</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Passenger Terminals</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x14ac:dyDescent="0.3">
      <c r="A274" s="383" t="s">
        <v>123</v>
      </c>
      <c r="B274" s="384"/>
      <c r="C274" s="384"/>
      <c r="D274" s="384"/>
      <c r="E274" s="384"/>
      <c r="F274" s="384"/>
      <c r="G274" s="384"/>
      <c r="H274" s="384"/>
      <c r="I274" s="384"/>
      <c r="J274" s="385" t="s">
        <v>124</v>
      </c>
      <c r="K274" s="386"/>
      <c r="L274" s="474"/>
    </row>
    <row r="275" spans="1:12" x14ac:dyDescent="0.3">
      <c r="A275" s="390" t="s">
        <v>126</v>
      </c>
      <c r="B275" s="391"/>
      <c r="C275" s="391"/>
      <c r="D275" s="391"/>
      <c r="E275" s="391"/>
      <c r="F275" s="391"/>
      <c r="G275" s="391"/>
      <c r="H275" s="391"/>
      <c r="I275" s="391"/>
      <c r="J275" s="392" t="s">
        <v>128</v>
      </c>
      <c r="K275" s="393"/>
      <c r="L275" s="475"/>
    </row>
    <row r="276" spans="1:12" x14ac:dyDescent="0.3">
      <c r="A276" s="390" t="s">
        <v>127</v>
      </c>
      <c r="B276" s="391"/>
      <c r="C276" s="391"/>
      <c r="D276" s="391"/>
      <c r="E276" s="391"/>
      <c r="F276" s="391"/>
      <c r="G276" s="391"/>
      <c r="H276" s="391"/>
      <c r="I276" s="391"/>
      <c r="J276" s="392" t="s">
        <v>131</v>
      </c>
      <c r="K276" s="393"/>
      <c r="L276" s="475"/>
    </row>
    <row r="277" spans="1:12" x14ac:dyDescent="0.3">
      <c r="A277" s="390" t="s">
        <v>125</v>
      </c>
      <c r="B277" s="391"/>
      <c r="C277" s="391"/>
      <c r="D277" s="391"/>
      <c r="E277" s="391"/>
      <c r="F277" s="391"/>
      <c r="G277" s="391"/>
      <c r="H277" s="391"/>
      <c r="I277" s="391"/>
      <c r="J277" s="392" t="s">
        <v>129</v>
      </c>
      <c r="K277" s="393"/>
      <c r="L277" s="475"/>
    </row>
    <row r="278" spans="1:12" ht="15"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x14ac:dyDescent="0.3">
      <c r="A280" s="398" t="s">
        <v>133</v>
      </c>
      <c r="B280" s="399"/>
      <c r="C280" s="399"/>
      <c r="D280" s="399"/>
      <c r="E280" s="399"/>
      <c r="F280" s="399"/>
      <c r="G280" s="399"/>
      <c r="H280" s="399"/>
      <c r="I280" s="399"/>
      <c r="J280" s="400" t="s">
        <v>124</v>
      </c>
      <c r="K280" s="400"/>
      <c r="L280" s="474"/>
    </row>
    <row r="281" spans="1:12" x14ac:dyDescent="0.3">
      <c r="A281" s="390" t="s">
        <v>134</v>
      </c>
      <c r="B281" s="391"/>
      <c r="C281" s="391"/>
      <c r="D281" s="391"/>
      <c r="E281" s="391"/>
      <c r="F281" s="391"/>
      <c r="G281" s="391"/>
      <c r="H281" s="391"/>
      <c r="I281" s="391"/>
      <c r="J281" s="392" t="s">
        <v>128</v>
      </c>
      <c r="K281" s="392"/>
      <c r="L281" s="475"/>
    </row>
    <row r="282" spans="1:12" x14ac:dyDescent="0.3">
      <c r="A282" s="390" t="s">
        <v>135</v>
      </c>
      <c r="B282" s="391"/>
      <c r="C282" s="391"/>
      <c r="D282" s="391"/>
      <c r="E282" s="391"/>
      <c r="F282" s="391"/>
      <c r="G282" s="391"/>
      <c r="H282" s="391"/>
      <c r="I282" s="391"/>
      <c r="J282" s="392" t="s">
        <v>131</v>
      </c>
      <c r="K282" s="392"/>
      <c r="L282" s="475"/>
    </row>
    <row r="283" spans="1:12" x14ac:dyDescent="0.3">
      <c r="A283" s="390" t="s">
        <v>174</v>
      </c>
      <c r="B283" s="391"/>
      <c r="C283" s="391"/>
      <c r="D283" s="391"/>
      <c r="E283" s="391"/>
      <c r="F283" s="391"/>
      <c r="G283" s="391"/>
      <c r="H283" s="391"/>
      <c r="I283" s="391"/>
      <c r="J283" s="392" t="s">
        <v>129</v>
      </c>
      <c r="K283" s="392"/>
      <c r="L283" s="475"/>
    </row>
    <row r="284" spans="1:12" ht="15"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x14ac:dyDescent="0.3">
      <c r="A286" s="398" t="s">
        <v>133</v>
      </c>
      <c r="B286" s="399"/>
      <c r="C286" s="399"/>
      <c r="D286" s="399"/>
      <c r="E286" s="399"/>
      <c r="F286" s="399"/>
      <c r="G286" s="399"/>
      <c r="H286" s="399"/>
      <c r="I286" s="399"/>
      <c r="J286" s="400" t="s">
        <v>124</v>
      </c>
      <c r="K286" s="400"/>
      <c r="L286" s="474"/>
    </row>
    <row r="287" spans="1:12" x14ac:dyDescent="0.3">
      <c r="A287" s="390" t="s">
        <v>134</v>
      </c>
      <c r="B287" s="391"/>
      <c r="C287" s="391"/>
      <c r="D287" s="391"/>
      <c r="E287" s="391"/>
      <c r="F287" s="391"/>
      <c r="G287" s="391"/>
      <c r="H287" s="391"/>
      <c r="I287" s="391"/>
      <c r="J287" s="392" t="s">
        <v>128</v>
      </c>
      <c r="K287" s="392"/>
      <c r="L287" s="475"/>
    </row>
    <row r="288" spans="1:12" x14ac:dyDescent="0.3">
      <c r="A288" s="390" t="s">
        <v>135</v>
      </c>
      <c r="B288" s="391"/>
      <c r="C288" s="391"/>
      <c r="D288" s="391"/>
      <c r="E288" s="391"/>
      <c r="F288" s="391"/>
      <c r="G288" s="391"/>
      <c r="H288" s="391"/>
      <c r="I288" s="391"/>
      <c r="J288" s="392" t="s">
        <v>131</v>
      </c>
      <c r="K288" s="392"/>
      <c r="L288" s="475"/>
    </row>
    <row r="289" spans="1:12" x14ac:dyDescent="0.3">
      <c r="A289" s="390" t="s">
        <v>174</v>
      </c>
      <c r="B289" s="391"/>
      <c r="C289" s="391"/>
      <c r="D289" s="391"/>
      <c r="E289" s="391"/>
      <c r="F289" s="391"/>
      <c r="G289" s="391"/>
      <c r="H289" s="391"/>
      <c r="I289" s="391"/>
      <c r="J289" s="392" t="s">
        <v>129</v>
      </c>
      <c r="K289" s="392"/>
      <c r="L289" s="475"/>
    </row>
    <row r="290" spans="1:12" ht="15"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x14ac:dyDescent="0.3">
      <c r="A293" s="398" t="s">
        <v>161</v>
      </c>
      <c r="B293" s="399"/>
      <c r="C293" s="399"/>
      <c r="D293" s="399"/>
      <c r="E293" s="399"/>
      <c r="F293" s="399"/>
      <c r="G293" s="399"/>
      <c r="H293" s="399"/>
      <c r="I293" s="399"/>
      <c r="J293" s="400" t="s">
        <v>124</v>
      </c>
      <c r="K293" s="400"/>
      <c r="L293" s="474"/>
    </row>
    <row r="294" spans="1:12" x14ac:dyDescent="0.3">
      <c r="A294" s="390" t="s">
        <v>162</v>
      </c>
      <c r="B294" s="391"/>
      <c r="C294" s="391"/>
      <c r="D294" s="391"/>
      <c r="E294" s="391"/>
      <c r="F294" s="391"/>
      <c r="G294" s="391"/>
      <c r="H294" s="391"/>
      <c r="I294" s="391"/>
      <c r="J294" s="392" t="s">
        <v>128</v>
      </c>
      <c r="K294" s="392"/>
      <c r="L294" s="475"/>
    </row>
    <row r="295" spans="1:12" x14ac:dyDescent="0.3">
      <c r="A295" s="390" t="s">
        <v>163</v>
      </c>
      <c r="B295" s="391"/>
      <c r="C295" s="391"/>
      <c r="D295" s="391"/>
      <c r="E295" s="391"/>
      <c r="F295" s="391"/>
      <c r="G295" s="391"/>
      <c r="H295" s="391"/>
      <c r="I295" s="391"/>
      <c r="J295" s="392" t="s">
        <v>131</v>
      </c>
      <c r="K295" s="392"/>
      <c r="L295" s="475"/>
    </row>
    <row r="296" spans="1:12" x14ac:dyDescent="0.3">
      <c r="A296" s="390" t="s">
        <v>164</v>
      </c>
      <c r="B296" s="391"/>
      <c r="C296" s="391"/>
      <c r="D296" s="391"/>
      <c r="E296" s="391"/>
      <c r="F296" s="391"/>
      <c r="G296" s="391"/>
      <c r="H296" s="391"/>
      <c r="I296" s="391"/>
      <c r="J296" s="392" t="s">
        <v>129</v>
      </c>
      <c r="K296" s="392"/>
      <c r="L296" s="475"/>
    </row>
    <row r="297" spans="1:12" ht="15"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x14ac:dyDescent="0.3">
      <c r="A299" s="398" t="s">
        <v>144</v>
      </c>
      <c r="B299" s="399"/>
      <c r="C299" s="399"/>
      <c r="D299" s="399"/>
      <c r="E299" s="399"/>
      <c r="F299" s="399"/>
      <c r="G299" s="399"/>
      <c r="H299" s="399"/>
      <c r="I299" s="399"/>
      <c r="J299" s="400" t="s">
        <v>124</v>
      </c>
      <c r="K299" s="400"/>
      <c r="L299" s="474"/>
    </row>
    <row r="300" spans="1:12" x14ac:dyDescent="0.3">
      <c r="A300" s="390" t="s">
        <v>145</v>
      </c>
      <c r="B300" s="391"/>
      <c r="C300" s="391"/>
      <c r="D300" s="391"/>
      <c r="E300" s="391"/>
      <c r="F300" s="391"/>
      <c r="G300" s="391"/>
      <c r="H300" s="391"/>
      <c r="I300" s="391"/>
      <c r="J300" s="392" t="s">
        <v>128</v>
      </c>
      <c r="K300" s="392"/>
      <c r="L300" s="475"/>
    </row>
    <row r="301" spans="1:12" x14ac:dyDescent="0.3">
      <c r="A301" s="390" t="s">
        <v>146</v>
      </c>
      <c r="B301" s="391"/>
      <c r="C301" s="391"/>
      <c r="D301" s="391"/>
      <c r="E301" s="391"/>
      <c r="F301" s="391"/>
      <c r="G301" s="391"/>
      <c r="H301" s="391"/>
      <c r="I301" s="391"/>
      <c r="J301" s="392" t="s">
        <v>131</v>
      </c>
      <c r="K301" s="392"/>
      <c r="L301" s="475"/>
    </row>
    <row r="302" spans="1:12" x14ac:dyDescent="0.3">
      <c r="A302" s="390" t="s">
        <v>147</v>
      </c>
      <c r="B302" s="391"/>
      <c r="C302" s="391"/>
      <c r="D302" s="391"/>
      <c r="E302" s="391"/>
      <c r="F302" s="391"/>
      <c r="G302" s="391"/>
      <c r="H302" s="391"/>
      <c r="I302" s="391"/>
      <c r="J302" s="392" t="s">
        <v>129</v>
      </c>
      <c r="K302" s="392"/>
      <c r="L302" s="475"/>
    </row>
    <row r="303" spans="1:12" ht="15"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4</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Passenger Terminals</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x14ac:dyDescent="0.3">
      <c r="A317" s="383" t="s">
        <v>123</v>
      </c>
      <c r="B317" s="384"/>
      <c r="C317" s="384"/>
      <c r="D317" s="384"/>
      <c r="E317" s="384"/>
      <c r="F317" s="384"/>
      <c r="G317" s="384"/>
      <c r="H317" s="384"/>
      <c r="I317" s="384"/>
      <c r="J317" s="385" t="s">
        <v>124</v>
      </c>
      <c r="K317" s="386"/>
      <c r="L317" s="474"/>
    </row>
    <row r="318" spans="1:12" x14ac:dyDescent="0.3">
      <c r="A318" s="390" t="s">
        <v>126</v>
      </c>
      <c r="B318" s="391"/>
      <c r="C318" s="391"/>
      <c r="D318" s="391"/>
      <c r="E318" s="391"/>
      <c r="F318" s="391"/>
      <c r="G318" s="391"/>
      <c r="H318" s="391"/>
      <c r="I318" s="391"/>
      <c r="J318" s="392" t="s">
        <v>128</v>
      </c>
      <c r="K318" s="393"/>
      <c r="L318" s="475"/>
    </row>
    <row r="319" spans="1:12" x14ac:dyDescent="0.3">
      <c r="A319" s="390" t="s">
        <v>127</v>
      </c>
      <c r="B319" s="391"/>
      <c r="C319" s="391"/>
      <c r="D319" s="391"/>
      <c r="E319" s="391"/>
      <c r="F319" s="391"/>
      <c r="G319" s="391"/>
      <c r="H319" s="391"/>
      <c r="I319" s="391"/>
      <c r="J319" s="392" t="s">
        <v>131</v>
      </c>
      <c r="K319" s="393"/>
      <c r="L319" s="475"/>
    </row>
    <row r="320" spans="1:12" x14ac:dyDescent="0.3">
      <c r="A320" s="390" t="s">
        <v>125</v>
      </c>
      <c r="B320" s="391"/>
      <c r="C320" s="391"/>
      <c r="D320" s="391"/>
      <c r="E320" s="391"/>
      <c r="F320" s="391"/>
      <c r="G320" s="391"/>
      <c r="H320" s="391"/>
      <c r="I320" s="391"/>
      <c r="J320" s="392" t="s">
        <v>129</v>
      </c>
      <c r="K320" s="393"/>
      <c r="L320" s="475"/>
    </row>
    <row r="321" spans="1:12" ht="15"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x14ac:dyDescent="0.3">
      <c r="A323" s="398" t="s">
        <v>133</v>
      </c>
      <c r="B323" s="399"/>
      <c r="C323" s="399"/>
      <c r="D323" s="399"/>
      <c r="E323" s="399"/>
      <c r="F323" s="399"/>
      <c r="G323" s="399"/>
      <c r="H323" s="399"/>
      <c r="I323" s="399"/>
      <c r="J323" s="400" t="s">
        <v>124</v>
      </c>
      <c r="K323" s="400"/>
      <c r="L323" s="474"/>
    </row>
    <row r="324" spans="1:12" x14ac:dyDescent="0.3">
      <c r="A324" s="390" t="s">
        <v>134</v>
      </c>
      <c r="B324" s="391"/>
      <c r="C324" s="391"/>
      <c r="D324" s="391"/>
      <c r="E324" s="391"/>
      <c r="F324" s="391"/>
      <c r="G324" s="391"/>
      <c r="H324" s="391"/>
      <c r="I324" s="391"/>
      <c r="J324" s="392" t="s">
        <v>128</v>
      </c>
      <c r="K324" s="392"/>
      <c r="L324" s="475"/>
    </row>
    <row r="325" spans="1:12" x14ac:dyDescent="0.3">
      <c r="A325" s="390" t="s">
        <v>135</v>
      </c>
      <c r="B325" s="391"/>
      <c r="C325" s="391"/>
      <c r="D325" s="391"/>
      <c r="E325" s="391"/>
      <c r="F325" s="391"/>
      <c r="G325" s="391"/>
      <c r="H325" s="391"/>
      <c r="I325" s="391"/>
      <c r="J325" s="392" t="s">
        <v>131</v>
      </c>
      <c r="K325" s="392"/>
      <c r="L325" s="475"/>
    </row>
    <row r="326" spans="1:12" x14ac:dyDescent="0.3">
      <c r="A326" s="390" t="s">
        <v>174</v>
      </c>
      <c r="B326" s="391"/>
      <c r="C326" s="391"/>
      <c r="D326" s="391"/>
      <c r="E326" s="391"/>
      <c r="F326" s="391"/>
      <c r="G326" s="391"/>
      <c r="H326" s="391"/>
      <c r="I326" s="391"/>
      <c r="J326" s="392" t="s">
        <v>129</v>
      </c>
      <c r="K326" s="392"/>
      <c r="L326" s="475"/>
    </row>
    <row r="327" spans="1:12" ht="15"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x14ac:dyDescent="0.3">
      <c r="A329" s="398" t="s">
        <v>133</v>
      </c>
      <c r="B329" s="399"/>
      <c r="C329" s="399"/>
      <c r="D329" s="399"/>
      <c r="E329" s="399"/>
      <c r="F329" s="399"/>
      <c r="G329" s="399"/>
      <c r="H329" s="399"/>
      <c r="I329" s="399"/>
      <c r="J329" s="400" t="s">
        <v>124</v>
      </c>
      <c r="K329" s="400"/>
      <c r="L329" s="474"/>
    </row>
    <row r="330" spans="1:12" x14ac:dyDescent="0.3">
      <c r="A330" s="390" t="s">
        <v>134</v>
      </c>
      <c r="B330" s="391"/>
      <c r="C330" s="391"/>
      <c r="D330" s="391"/>
      <c r="E330" s="391"/>
      <c r="F330" s="391"/>
      <c r="G330" s="391"/>
      <c r="H330" s="391"/>
      <c r="I330" s="391"/>
      <c r="J330" s="392" t="s">
        <v>128</v>
      </c>
      <c r="K330" s="392"/>
      <c r="L330" s="475"/>
    </row>
    <row r="331" spans="1:12" x14ac:dyDescent="0.3">
      <c r="A331" s="390" t="s">
        <v>135</v>
      </c>
      <c r="B331" s="391"/>
      <c r="C331" s="391"/>
      <c r="D331" s="391"/>
      <c r="E331" s="391"/>
      <c r="F331" s="391"/>
      <c r="G331" s="391"/>
      <c r="H331" s="391"/>
      <c r="I331" s="391"/>
      <c r="J331" s="392" t="s">
        <v>131</v>
      </c>
      <c r="K331" s="392"/>
      <c r="L331" s="475"/>
    </row>
    <row r="332" spans="1:12" x14ac:dyDescent="0.3">
      <c r="A332" s="390" t="s">
        <v>174</v>
      </c>
      <c r="B332" s="391"/>
      <c r="C332" s="391"/>
      <c r="D332" s="391"/>
      <c r="E332" s="391"/>
      <c r="F332" s="391"/>
      <c r="G332" s="391"/>
      <c r="H332" s="391"/>
      <c r="I332" s="391"/>
      <c r="J332" s="392" t="s">
        <v>129</v>
      </c>
      <c r="K332" s="392"/>
      <c r="L332" s="475"/>
    </row>
    <row r="333" spans="1:12" ht="15"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x14ac:dyDescent="0.3">
      <c r="A336" s="398" t="s">
        <v>161</v>
      </c>
      <c r="B336" s="399"/>
      <c r="C336" s="399"/>
      <c r="D336" s="399"/>
      <c r="E336" s="399"/>
      <c r="F336" s="399"/>
      <c r="G336" s="399"/>
      <c r="H336" s="399"/>
      <c r="I336" s="399"/>
      <c r="J336" s="400" t="s">
        <v>124</v>
      </c>
      <c r="K336" s="400"/>
      <c r="L336" s="474"/>
    </row>
    <row r="337" spans="1:12" x14ac:dyDescent="0.3">
      <c r="A337" s="390" t="s">
        <v>162</v>
      </c>
      <c r="B337" s="391"/>
      <c r="C337" s="391"/>
      <c r="D337" s="391"/>
      <c r="E337" s="391"/>
      <c r="F337" s="391"/>
      <c r="G337" s="391"/>
      <c r="H337" s="391"/>
      <c r="I337" s="391"/>
      <c r="J337" s="392" t="s">
        <v>128</v>
      </c>
      <c r="K337" s="392"/>
      <c r="L337" s="475"/>
    </row>
    <row r="338" spans="1:12" x14ac:dyDescent="0.3">
      <c r="A338" s="390" t="s">
        <v>163</v>
      </c>
      <c r="B338" s="391"/>
      <c r="C338" s="391"/>
      <c r="D338" s="391"/>
      <c r="E338" s="391"/>
      <c r="F338" s="391"/>
      <c r="G338" s="391"/>
      <c r="H338" s="391"/>
      <c r="I338" s="391"/>
      <c r="J338" s="392" t="s">
        <v>131</v>
      </c>
      <c r="K338" s="392"/>
      <c r="L338" s="475"/>
    </row>
    <row r="339" spans="1:12" x14ac:dyDescent="0.3">
      <c r="A339" s="390" t="s">
        <v>164</v>
      </c>
      <c r="B339" s="391"/>
      <c r="C339" s="391"/>
      <c r="D339" s="391"/>
      <c r="E339" s="391"/>
      <c r="F339" s="391"/>
      <c r="G339" s="391"/>
      <c r="H339" s="391"/>
      <c r="I339" s="391"/>
      <c r="J339" s="392" t="s">
        <v>129</v>
      </c>
      <c r="K339" s="392"/>
      <c r="L339" s="475"/>
    </row>
    <row r="340" spans="1:12" ht="15"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x14ac:dyDescent="0.3">
      <c r="A342" s="398" t="s">
        <v>144</v>
      </c>
      <c r="B342" s="399"/>
      <c r="C342" s="399"/>
      <c r="D342" s="399"/>
      <c r="E342" s="399"/>
      <c r="F342" s="399"/>
      <c r="G342" s="399"/>
      <c r="H342" s="399"/>
      <c r="I342" s="399"/>
      <c r="J342" s="400" t="s">
        <v>124</v>
      </c>
      <c r="K342" s="400"/>
      <c r="L342" s="474"/>
    </row>
    <row r="343" spans="1:12" x14ac:dyDescent="0.3">
      <c r="A343" s="390" t="s">
        <v>145</v>
      </c>
      <c r="B343" s="391"/>
      <c r="C343" s="391"/>
      <c r="D343" s="391"/>
      <c r="E343" s="391"/>
      <c r="F343" s="391"/>
      <c r="G343" s="391"/>
      <c r="H343" s="391"/>
      <c r="I343" s="391"/>
      <c r="J343" s="392" t="s">
        <v>128</v>
      </c>
      <c r="K343" s="392"/>
      <c r="L343" s="475"/>
    </row>
    <row r="344" spans="1:12" x14ac:dyDescent="0.3">
      <c r="A344" s="390" t="s">
        <v>146</v>
      </c>
      <c r="B344" s="391"/>
      <c r="C344" s="391"/>
      <c r="D344" s="391"/>
      <c r="E344" s="391"/>
      <c r="F344" s="391"/>
      <c r="G344" s="391"/>
      <c r="H344" s="391"/>
      <c r="I344" s="391"/>
      <c r="J344" s="392" t="s">
        <v>131</v>
      </c>
      <c r="K344" s="392"/>
      <c r="L344" s="475"/>
    </row>
    <row r="345" spans="1:12" x14ac:dyDescent="0.3">
      <c r="A345" s="390" t="s">
        <v>147</v>
      </c>
      <c r="B345" s="391"/>
      <c r="C345" s="391"/>
      <c r="D345" s="391"/>
      <c r="E345" s="391"/>
      <c r="F345" s="391"/>
      <c r="G345" s="391"/>
      <c r="H345" s="391"/>
      <c r="I345" s="391"/>
      <c r="J345" s="392" t="s">
        <v>129</v>
      </c>
      <c r="K345" s="392"/>
      <c r="L345" s="475"/>
    </row>
    <row r="346" spans="1:12" ht="15"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4</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Passenger Terminals</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x14ac:dyDescent="0.3">
      <c r="A360" s="383" t="s">
        <v>123</v>
      </c>
      <c r="B360" s="384"/>
      <c r="C360" s="384"/>
      <c r="D360" s="384"/>
      <c r="E360" s="384"/>
      <c r="F360" s="384"/>
      <c r="G360" s="384"/>
      <c r="H360" s="384"/>
      <c r="I360" s="384"/>
      <c r="J360" s="385" t="s">
        <v>124</v>
      </c>
      <c r="K360" s="386"/>
      <c r="L360" s="474"/>
    </row>
    <row r="361" spans="1:12" x14ac:dyDescent="0.3">
      <c r="A361" s="390" t="s">
        <v>126</v>
      </c>
      <c r="B361" s="391"/>
      <c r="C361" s="391"/>
      <c r="D361" s="391"/>
      <c r="E361" s="391"/>
      <c r="F361" s="391"/>
      <c r="G361" s="391"/>
      <c r="H361" s="391"/>
      <c r="I361" s="391"/>
      <c r="J361" s="392" t="s">
        <v>128</v>
      </c>
      <c r="K361" s="393"/>
      <c r="L361" s="475"/>
    </row>
    <row r="362" spans="1:12" x14ac:dyDescent="0.3">
      <c r="A362" s="390" t="s">
        <v>127</v>
      </c>
      <c r="B362" s="391"/>
      <c r="C362" s="391"/>
      <c r="D362" s="391"/>
      <c r="E362" s="391"/>
      <c r="F362" s="391"/>
      <c r="G362" s="391"/>
      <c r="H362" s="391"/>
      <c r="I362" s="391"/>
      <c r="J362" s="392" t="s">
        <v>131</v>
      </c>
      <c r="K362" s="393"/>
      <c r="L362" s="475"/>
    </row>
    <row r="363" spans="1:12" x14ac:dyDescent="0.3">
      <c r="A363" s="390" t="s">
        <v>125</v>
      </c>
      <c r="B363" s="391"/>
      <c r="C363" s="391"/>
      <c r="D363" s="391"/>
      <c r="E363" s="391"/>
      <c r="F363" s="391"/>
      <c r="G363" s="391"/>
      <c r="H363" s="391"/>
      <c r="I363" s="391"/>
      <c r="J363" s="392" t="s">
        <v>129</v>
      </c>
      <c r="K363" s="393"/>
      <c r="L363" s="475"/>
    </row>
    <row r="364" spans="1:12" ht="15"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x14ac:dyDescent="0.3">
      <c r="A366" s="398" t="s">
        <v>133</v>
      </c>
      <c r="B366" s="399"/>
      <c r="C366" s="399"/>
      <c r="D366" s="399"/>
      <c r="E366" s="399"/>
      <c r="F366" s="399"/>
      <c r="G366" s="399"/>
      <c r="H366" s="399"/>
      <c r="I366" s="399"/>
      <c r="J366" s="400" t="s">
        <v>124</v>
      </c>
      <c r="K366" s="400"/>
      <c r="L366" s="474"/>
    </row>
    <row r="367" spans="1:12" x14ac:dyDescent="0.3">
      <c r="A367" s="390" t="s">
        <v>134</v>
      </c>
      <c r="B367" s="391"/>
      <c r="C367" s="391"/>
      <c r="D367" s="391"/>
      <c r="E367" s="391"/>
      <c r="F367" s="391"/>
      <c r="G367" s="391"/>
      <c r="H367" s="391"/>
      <c r="I367" s="391"/>
      <c r="J367" s="392" t="s">
        <v>128</v>
      </c>
      <c r="K367" s="392"/>
      <c r="L367" s="475"/>
    </row>
    <row r="368" spans="1:12" x14ac:dyDescent="0.3">
      <c r="A368" s="390" t="s">
        <v>135</v>
      </c>
      <c r="B368" s="391"/>
      <c r="C368" s="391"/>
      <c r="D368" s="391"/>
      <c r="E368" s="391"/>
      <c r="F368" s="391"/>
      <c r="G368" s="391"/>
      <c r="H368" s="391"/>
      <c r="I368" s="391"/>
      <c r="J368" s="392" t="s">
        <v>131</v>
      </c>
      <c r="K368" s="392"/>
      <c r="L368" s="475"/>
    </row>
    <row r="369" spans="1:12" x14ac:dyDescent="0.3">
      <c r="A369" s="390" t="s">
        <v>174</v>
      </c>
      <c r="B369" s="391"/>
      <c r="C369" s="391"/>
      <c r="D369" s="391"/>
      <c r="E369" s="391"/>
      <c r="F369" s="391"/>
      <c r="G369" s="391"/>
      <c r="H369" s="391"/>
      <c r="I369" s="391"/>
      <c r="J369" s="392" t="s">
        <v>129</v>
      </c>
      <c r="K369" s="392"/>
      <c r="L369" s="475"/>
    </row>
    <row r="370" spans="1:12" ht="15"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x14ac:dyDescent="0.3">
      <c r="A372" s="398" t="s">
        <v>133</v>
      </c>
      <c r="B372" s="399"/>
      <c r="C372" s="399"/>
      <c r="D372" s="399"/>
      <c r="E372" s="399"/>
      <c r="F372" s="399"/>
      <c r="G372" s="399"/>
      <c r="H372" s="399"/>
      <c r="I372" s="399"/>
      <c r="J372" s="400" t="s">
        <v>124</v>
      </c>
      <c r="K372" s="400"/>
      <c r="L372" s="474"/>
    </row>
    <row r="373" spans="1:12" x14ac:dyDescent="0.3">
      <c r="A373" s="390" t="s">
        <v>134</v>
      </c>
      <c r="B373" s="391"/>
      <c r="C373" s="391"/>
      <c r="D373" s="391"/>
      <c r="E373" s="391"/>
      <c r="F373" s="391"/>
      <c r="G373" s="391"/>
      <c r="H373" s="391"/>
      <c r="I373" s="391"/>
      <c r="J373" s="392" t="s">
        <v>128</v>
      </c>
      <c r="K373" s="392"/>
      <c r="L373" s="475"/>
    </row>
    <row r="374" spans="1:12" x14ac:dyDescent="0.3">
      <c r="A374" s="390" t="s">
        <v>135</v>
      </c>
      <c r="B374" s="391"/>
      <c r="C374" s="391"/>
      <c r="D374" s="391"/>
      <c r="E374" s="391"/>
      <c r="F374" s="391"/>
      <c r="G374" s="391"/>
      <c r="H374" s="391"/>
      <c r="I374" s="391"/>
      <c r="J374" s="392" t="s">
        <v>131</v>
      </c>
      <c r="K374" s="392"/>
      <c r="L374" s="475"/>
    </row>
    <row r="375" spans="1:12" x14ac:dyDescent="0.3">
      <c r="A375" s="390" t="s">
        <v>174</v>
      </c>
      <c r="B375" s="391"/>
      <c r="C375" s="391"/>
      <c r="D375" s="391"/>
      <c r="E375" s="391"/>
      <c r="F375" s="391"/>
      <c r="G375" s="391"/>
      <c r="H375" s="391"/>
      <c r="I375" s="391"/>
      <c r="J375" s="392" t="s">
        <v>129</v>
      </c>
      <c r="K375" s="392"/>
      <c r="L375" s="475"/>
    </row>
    <row r="376" spans="1:12" ht="15"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x14ac:dyDescent="0.3">
      <c r="A379" s="398" t="s">
        <v>161</v>
      </c>
      <c r="B379" s="399"/>
      <c r="C379" s="399"/>
      <c r="D379" s="399"/>
      <c r="E379" s="399"/>
      <c r="F379" s="399"/>
      <c r="G379" s="399"/>
      <c r="H379" s="399"/>
      <c r="I379" s="399"/>
      <c r="J379" s="400" t="s">
        <v>124</v>
      </c>
      <c r="K379" s="400"/>
      <c r="L379" s="474"/>
    </row>
    <row r="380" spans="1:12" x14ac:dyDescent="0.3">
      <c r="A380" s="390" t="s">
        <v>162</v>
      </c>
      <c r="B380" s="391"/>
      <c r="C380" s="391"/>
      <c r="D380" s="391"/>
      <c r="E380" s="391"/>
      <c r="F380" s="391"/>
      <c r="G380" s="391"/>
      <c r="H380" s="391"/>
      <c r="I380" s="391"/>
      <c r="J380" s="392" t="s">
        <v>128</v>
      </c>
      <c r="K380" s="392"/>
      <c r="L380" s="475"/>
    </row>
    <row r="381" spans="1:12" x14ac:dyDescent="0.3">
      <c r="A381" s="390" t="s">
        <v>163</v>
      </c>
      <c r="B381" s="391"/>
      <c r="C381" s="391"/>
      <c r="D381" s="391"/>
      <c r="E381" s="391"/>
      <c r="F381" s="391"/>
      <c r="G381" s="391"/>
      <c r="H381" s="391"/>
      <c r="I381" s="391"/>
      <c r="J381" s="392" t="s">
        <v>131</v>
      </c>
      <c r="K381" s="392"/>
      <c r="L381" s="475"/>
    </row>
    <row r="382" spans="1:12" x14ac:dyDescent="0.3">
      <c r="A382" s="390" t="s">
        <v>164</v>
      </c>
      <c r="B382" s="391"/>
      <c r="C382" s="391"/>
      <c r="D382" s="391"/>
      <c r="E382" s="391"/>
      <c r="F382" s="391"/>
      <c r="G382" s="391"/>
      <c r="H382" s="391"/>
      <c r="I382" s="391"/>
      <c r="J382" s="392" t="s">
        <v>129</v>
      </c>
      <c r="K382" s="392"/>
      <c r="L382" s="475"/>
    </row>
    <row r="383" spans="1:12" ht="15"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x14ac:dyDescent="0.3">
      <c r="A385" s="398" t="s">
        <v>144</v>
      </c>
      <c r="B385" s="399"/>
      <c r="C385" s="399"/>
      <c r="D385" s="399"/>
      <c r="E385" s="399"/>
      <c r="F385" s="399"/>
      <c r="G385" s="399"/>
      <c r="H385" s="399"/>
      <c r="I385" s="399"/>
      <c r="J385" s="400" t="s">
        <v>124</v>
      </c>
      <c r="K385" s="400"/>
      <c r="L385" s="474"/>
    </row>
    <row r="386" spans="1:12" x14ac:dyDescent="0.3">
      <c r="A386" s="390" t="s">
        <v>145</v>
      </c>
      <c r="B386" s="391"/>
      <c r="C386" s="391"/>
      <c r="D386" s="391"/>
      <c r="E386" s="391"/>
      <c r="F386" s="391"/>
      <c r="G386" s="391"/>
      <c r="H386" s="391"/>
      <c r="I386" s="391"/>
      <c r="J386" s="392" t="s">
        <v>128</v>
      </c>
      <c r="K386" s="392"/>
      <c r="L386" s="475"/>
    </row>
    <row r="387" spans="1:12" x14ac:dyDescent="0.3">
      <c r="A387" s="390" t="s">
        <v>146</v>
      </c>
      <c r="B387" s="391"/>
      <c r="C387" s="391"/>
      <c r="D387" s="391"/>
      <c r="E387" s="391"/>
      <c r="F387" s="391"/>
      <c r="G387" s="391"/>
      <c r="H387" s="391"/>
      <c r="I387" s="391"/>
      <c r="J387" s="392" t="s">
        <v>131</v>
      </c>
      <c r="K387" s="392"/>
      <c r="L387" s="475"/>
    </row>
    <row r="388" spans="1:12" x14ac:dyDescent="0.3">
      <c r="A388" s="390" t="s">
        <v>147</v>
      </c>
      <c r="B388" s="391"/>
      <c r="C388" s="391"/>
      <c r="D388" s="391"/>
      <c r="E388" s="391"/>
      <c r="F388" s="391"/>
      <c r="G388" s="391"/>
      <c r="H388" s="391"/>
      <c r="I388" s="391"/>
      <c r="J388" s="392" t="s">
        <v>129</v>
      </c>
      <c r="K388" s="392"/>
      <c r="L388" s="475"/>
    </row>
    <row r="389" spans="1:12" ht="15"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4</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Passenger Terminals</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0.5" customHeight="1" thickBot="1" x14ac:dyDescent="0.35">
      <c r="A402" s="374"/>
      <c r="B402" s="375"/>
      <c r="C402" s="375"/>
      <c r="D402" s="375"/>
      <c r="E402" s="375"/>
      <c r="F402" s="375"/>
      <c r="G402" s="375"/>
      <c r="H402" s="375"/>
      <c r="I402" s="375"/>
      <c r="J402" s="375"/>
      <c r="K402" s="375"/>
      <c r="L402" s="376"/>
    </row>
    <row r="403" spans="1:12" x14ac:dyDescent="0.3">
      <c r="A403" s="383" t="s">
        <v>123</v>
      </c>
      <c r="B403" s="384"/>
      <c r="C403" s="384"/>
      <c r="D403" s="384"/>
      <c r="E403" s="384"/>
      <c r="F403" s="384"/>
      <c r="G403" s="384"/>
      <c r="H403" s="384"/>
      <c r="I403" s="384"/>
      <c r="J403" s="385" t="s">
        <v>124</v>
      </c>
      <c r="K403" s="386"/>
      <c r="L403" s="474"/>
    </row>
    <row r="404" spans="1:12" x14ac:dyDescent="0.3">
      <c r="A404" s="390" t="s">
        <v>126</v>
      </c>
      <c r="B404" s="391"/>
      <c r="C404" s="391"/>
      <c r="D404" s="391"/>
      <c r="E404" s="391"/>
      <c r="F404" s="391"/>
      <c r="G404" s="391"/>
      <c r="H404" s="391"/>
      <c r="I404" s="391"/>
      <c r="J404" s="392" t="s">
        <v>128</v>
      </c>
      <c r="K404" s="393"/>
      <c r="L404" s="475"/>
    </row>
    <row r="405" spans="1:12" x14ac:dyDescent="0.3">
      <c r="A405" s="390" t="s">
        <v>127</v>
      </c>
      <c r="B405" s="391"/>
      <c r="C405" s="391"/>
      <c r="D405" s="391"/>
      <c r="E405" s="391"/>
      <c r="F405" s="391"/>
      <c r="G405" s="391"/>
      <c r="H405" s="391"/>
      <c r="I405" s="391"/>
      <c r="J405" s="392" t="s">
        <v>131</v>
      </c>
      <c r="K405" s="393"/>
      <c r="L405" s="475"/>
    </row>
    <row r="406" spans="1:12" x14ac:dyDescent="0.3">
      <c r="A406" s="390" t="s">
        <v>125</v>
      </c>
      <c r="B406" s="391"/>
      <c r="C406" s="391"/>
      <c r="D406" s="391"/>
      <c r="E406" s="391"/>
      <c r="F406" s="391"/>
      <c r="G406" s="391"/>
      <c r="H406" s="391"/>
      <c r="I406" s="391"/>
      <c r="J406" s="392" t="s">
        <v>129</v>
      </c>
      <c r="K406" s="393"/>
      <c r="L406" s="475"/>
    </row>
    <row r="407" spans="1:12" ht="15"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x14ac:dyDescent="0.3">
      <c r="A409" s="398" t="s">
        <v>133</v>
      </c>
      <c r="B409" s="399"/>
      <c r="C409" s="399"/>
      <c r="D409" s="399"/>
      <c r="E409" s="399"/>
      <c r="F409" s="399"/>
      <c r="G409" s="399"/>
      <c r="H409" s="399"/>
      <c r="I409" s="399"/>
      <c r="J409" s="400" t="s">
        <v>124</v>
      </c>
      <c r="K409" s="400"/>
      <c r="L409" s="474"/>
    </row>
    <row r="410" spans="1:12" x14ac:dyDescent="0.3">
      <c r="A410" s="390" t="s">
        <v>134</v>
      </c>
      <c r="B410" s="391"/>
      <c r="C410" s="391"/>
      <c r="D410" s="391"/>
      <c r="E410" s="391"/>
      <c r="F410" s="391"/>
      <c r="G410" s="391"/>
      <c r="H410" s="391"/>
      <c r="I410" s="391"/>
      <c r="J410" s="392" t="s">
        <v>128</v>
      </c>
      <c r="K410" s="392"/>
      <c r="L410" s="475"/>
    </row>
    <row r="411" spans="1:12" x14ac:dyDescent="0.3">
      <c r="A411" s="390" t="s">
        <v>135</v>
      </c>
      <c r="B411" s="391"/>
      <c r="C411" s="391"/>
      <c r="D411" s="391"/>
      <c r="E411" s="391"/>
      <c r="F411" s="391"/>
      <c r="G411" s="391"/>
      <c r="H411" s="391"/>
      <c r="I411" s="391"/>
      <c r="J411" s="392" t="s">
        <v>131</v>
      </c>
      <c r="K411" s="392"/>
      <c r="L411" s="475"/>
    </row>
    <row r="412" spans="1:12" x14ac:dyDescent="0.3">
      <c r="A412" s="390" t="s">
        <v>174</v>
      </c>
      <c r="B412" s="391"/>
      <c r="C412" s="391"/>
      <c r="D412" s="391"/>
      <c r="E412" s="391"/>
      <c r="F412" s="391"/>
      <c r="G412" s="391"/>
      <c r="H412" s="391"/>
      <c r="I412" s="391"/>
      <c r="J412" s="392" t="s">
        <v>129</v>
      </c>
      <c r="K412" s="392"/>
      <c r="L412" s="475"/>
    </row>
    <row r="413" spans="1:12" ht="15"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x14ac:dyDescent="0.3">
      <c r="A415" s="398" t="s">
        <v>133</v>
      </c>
      <c r="B415" s="399"/>
      <c r="C415" s="399"/>
      <c r="D415" s="399"/>
      <c r="E415" s="399"/>
      <c r="F415" s="399"/>
      <c r="G415" s="399"/>
      <c r="H415" s="399"/>
      <c r="I415" s="399"/>
      <c r="J415" s="400" t="s">
        <v>124</v>
      </c>
      <c r="K415" s="400"/>
      <c r="L415" s="474"/>
    </row>
    <row r="416" spans="1:12" x14ac:dyDescent="0.3">
      <c r="A416" s="390" t="s">
        <v>134</v>
      </c>
      <c r="B416" s="391"/>
      <c r="C416" s="391"/>
      <c r="D416" s="391"/>
      <c r="E416" s="391"/>
      <c r="F416" s="391"/>
      <c r="G416" s="391"/>
      <c r="H416" s="391"/>
      <c r="I416" s="391"/>
      <c r="J416" s="392" t="s">
        <v>128</v>
      </c>
      <c r="K416" s="392"/>
      <c r="L416" s="475"/>
    </row>
    <row r="417" spans="1:12" x14ac:dyDescent="0.3">
      <c r="A417" s="390" t="s">
        <v>135</v>
      </c>
      <c r="B417" s="391"/>
      <c r="C417" s="391"/>
      <c r="D417" s="391"/>
      <c r="E417" s="391"/>
      <c r="F417" s="391"/>
      <c r="G417" s="391"/>
      <c r="H417" s="391"/>
      <c r="I417" s="391"/>
      <c r="J417" s="392" t="s">
        <v>131</v>
      </c>
      <c r="K417" s="392"/>
      <c r="L417" s="475"/>
    </row>
    <row r="418" spans="1:12" x14ac:dyDescent="0.3">
      <c r="A418" s="390" t="s">
        <v>174</v>
      </c>
      <c r="B418" s="391"/>
      <c r="C418" s="391"/>
      <c r="D418" s="391"/>
      <c r="E418" s="391"/>
      <c r="F418" s="391"/>
      <c r="G418" s="391"/>
      <c r="H418" s="391"/>
      <c r="I418" s="391"/>
      <c r="J418" s="392" t="s">
        <v>129</v>
      </c>
      <c r="K418" s="392"/>
      <c r="L418" s="475"/>
    </row>
    <row r="419" spans="1:12" ht="15"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x14ac:dyDescent="0.3">
      <c r="A422" s="398" t="s">
        <v>161</v>
      </c>
      <c r="B422" s="399"/>
      <c r="C422" s="399"/>
      <c r="D422" s="399"/>
      <c r="E422" s="399"/>
      <c r="F422" s="399"/>
      <c r="G422" s="399"/>
      <c r="H422" s="399"/>
      <c r="I422" s="399"/>
      <c r="J422" s="400" t="s">
        <v>124</v>
      </c>
      <c r="K422" s="400"/>
      <c r="L422" s="474"/>
    </row>
    <row r="423" spans="1:12" x14ac:dyDescent="0.3">
      <c r="A423" s="390" t="s">
        <v>162</v>
      </c>
      <c r="B423" s="391"/>
      <c r="C423" s="391"/>
      <c r="D423" s="391"/>
      <c r="E423" s="391"/>
      <c r="F423" s="391"/>
      <c r="G423" s="391"/>
      <c r="H423" s="391"/>
      <c r="I423" s="391"/>
      <c r="J423" s="392" t="s">
        <v>128</v>
      </c>
      <c r="K423" s="392"/>
      <c r="L423" s="475"/>
    </row>
    <row r="424" spans="1:12" x14ac:dyDescent="0.3">
      <c r="A424" s="390" t="s">
        <v>163</v>
      </c>
      <c r="B424" s="391"/>
      <c r="C424" s="391"/>
      <c r="D424" s="391"/>
      <c r="E424" s="391"/>
      <c r="F424" s="391"/>
      <c r="G424" s="391"/>
      <c r="H424" s="391"/>
      <c r="I424" s="391"/>
      <c r="J424" s="392" t="s">
        <v>131</v>
      </c>
      <c r="K424" s="392"/>
      <c r="L424" s="475"/>
    </row>
    <row r="425" spans="1:12" x14ac:dyDescent="0.3">
      <c r="A425" s="390" t="s">
        <v>164</v>
      </c>
      <c r="B425" s="391"/>
      <c r="C425" s="391"/>
      <c r="D425" s="391"/>
      <c r="E425" s="391"/>
      <c r="F425" s="391"/>
      <c r="G425" s="391"/>
      <c r="H425" s="391"/>
      <c r="I425" s="391"/>
      <c r="J425" s="392" t="s">
        <v>129</v>
      </c>
      <c r="K425" s="392"/>
      <c r="L425" s="475"/>
    </row>
    <row r="426" spans="1:12" ht="15"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x14ac:dyDescent="0.3">
      <c r="A428" s="398" t="s">
        <v>144</v>
      </c>
      <c r="B428" s="399"/>
      <c r="C428" s="399"/>
      <c r="D428" s="399"/>
      <c r="E428" s="399"/>
      <c r="F428" s="399"/>
      <c r="G428" s="399"/>
      <c r="H428" s="399"/>
      <c r="I428" s="399"/>
      <c r="J428" s="400" t="s">
        <v>124</v>
      </c>
      <c r="K428" s="400"/>
      <c r="L428" s="474"/>
    </row>
    <row r="429" spans="1:12" x14ac:dyDescent="0.3">
      <c r="A429" s="390" t="s">
        <v>145</v>
      </c>
      <c r="B429" s="391"/>
      <c r="C429" s="391"/>
      <c r="D429" s="391"/>
      <c r="E429" s="391"/>
      <c r="F429" s="391"/>
      <c r="G429" s="391"/>
      <c r="H429" s="391"/>
      <c r="I429" s="391"/>
      <c r="J429" s="392" t="s">
        <v>128</v>
      </c>
      <c r="K429" s="392"/>
      <c r="L429" s="475"/>
    </row>
    <row r="430" spans="1:12" x14ac:dyDescent="0.3">
      <c r="A430" s="390" t="s">
        <v>146</v>
      </c>
      <c r="B430" s="391"/>
      <c r="C430" s="391"/>
      <c r="D430" s="391"/>
      <c r="E430" s="391"/>
      <c r="F430" s="391"/>
      <c r="G430" s="391"/>
      <c r="H430" s="391"/>
      <c r="I430" s="391"/>
      <c r="J430" s="392" t="s">
        <v>131</v>
      </c>
      <c r="K430" s="392"/>
      <c r="L430" s="475"/>
    </row>
    <row r="431" spans="1:12" x14ac:dyDescent="0.3">
      <c r="A431" s="390" t="s">
        <v>147</v>
      </c>
      <c r="B431" s="391"/>
      <c r="C431" s="391"/>
      <c r="D431" s="391"/>
      <c r="E431" s="391"/>
      <c r="F431" s="391"/>
      <c r="G431" s="391"/>
      <c r="H431" s="391"/>
      <c r="I431" s="391"/>
      <c r="J431" s="392" t="s">
        <v>129</v>
      </c>
      <c r="K431" s="392"/>
      <c r="L431" s="475"/>
    </row>
    <row r="432" spans="1:12" ht="15"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4</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050" priority="104" operator="between">
      <formula>0</formula>
      <formula>4.999</formula>
    </cfRule>
    <cfRule type="cellIs" dxfId="3049" priority="105" operator="between">
      <formula>5</formula>
      <formula>9.999</formula>
    </cfRule>
    <cfRule type="cellIs" dxfId="3048" priority="106" operator="between">
      <formula>10</formula>
      <formula>14.999</formula>
    </cfRule>
    <cfRule type="cellIs" dxfId="3047" priority="107" operator="between">
      <formula>15</formula>
      <formula>19.999</formula>
    </cfRule>
    <cfRule type="cellIs" dxfId="3046" priority="108" operator="greaterThan">
      <formula>19.999</formula>
    </cfRule>
  </conditionalFormatting>
  <conditionalFormatting sqref="K48">
    <cfRule type="cellIs" dxfId="3045" priority="103" operator="equal">
      <formula>0</formula>
    </cfRule>
  </conditionalFormatting>
  <conditionalFormatting sqref="K48">
    <cfRule type="cellIs" dxfId="3044" priority="101" operator="equal">
      <formula>0</formula>
    </cfRule>
    <cfRule type="cellIs" dxfId="3043" priority="102" operator="equal">
      <formula>0</formula>
    </cfRule>
  </conditionalFormatting>
  <conditionalFormatting sqref="K48">
    <cfRule type="cellIs" dxfId="3042" priority="100" operator="equal">
      <formula>0</formula>
    </cfRule>
  </conditionalFormatting>
  <conditionalFormatting sqref="K91">
    <cfRule type="cellIs" dxfId="3041" priority="95" operator="between">
      <formula>0</formula>
      <formula>4.999</formula>
    </cfRule>
    <cfRule type="cellIs" dxfId="3040" priority="96" operator="between">
      <formula>5</formula>
      <formula>9.999</formula>
    </cfRule>
    <cfRule type="cellIs" dxfId="3039" priority="97" operator="between">
      <formula>10</formula>
      <formula>14.999</formula>
    </cfRule>
    <cfRule type="cellIs" dxfId="3038" priority="98" operator="between">
      <formula>15</formula>
      <formula>19.999</formula>
    </cfRule>
    <cfRule type="cellIs" dxfId="3037" priority="99" operator="greaterThan">
      <formula>19.999</formula>
    </cfRule>
  </conditionalFormatting>
  <conditionalFormatting sqref="K91">
    <cfRule type="cellIs" dxfId="3036" priority="94" operator="equal">
      <formula>0</formula>
    </cfRule>
  </conditionalFormatting>
  <conditionalFormatting sqref="K91">
    <cfRule type="cellIs" dxfId="3035" priority="92" operator="equal">
      <formula>0</formula>
    </cfRule>
    <cfRule type="cellIs" dxfId="3034" priority="93" operator="equal">
      <formula>0</formula>
    </cfRule>
  </conditionalFormatting>
  <conditionalFormatting sqref="K91">
    <cfRule type="cellIs" dxfId="3033" priority="91" operator="equal">
      <formula>0</formula>
    </cfRule>
  </conditionalFormatting>
  <conditionalFormatting sqref="K134">
    <cfRule type="cellIs" dxfId="3032" priority="86" operator="between">
      <formula>0</formula>
      <formula>4.999</formula>
    </cfRule>
    <cfRule type="cellIs" dxfId="3031" priority="87" operator="between">
      <formula>5</formula>
      <formula>9.999</formula>
    </cfRule>
    <cfRule type="cellIs" dxfId="3030" priority="88" operator="between">
      <formula>10</formula>
      <formula>14.999</formula>
    </cfRule>
    <cfRule type="cellIs" dxfId="3029" priority="89" operator="between">
      <formula>15</formula>
      <formula>19.999</formula>
    </cfRule>
    <cfRule type="cellIs" dxfId="3028" priority="90" operator="greaterThan">
      <formula>19.999</formula>
    </cfRule>
  </conditionalFormatting>
  <conditionalFormatting sqref="K134">
    <cfRule type="cellIs" dxfId="3027" priority="85" operator="equal">
      <formula>0</formula>
    </cfRule>
  </conditionalFormatting>
  <conditionalFormatting sqref="K134">
    <cfRule type="cellIs" dxfId="3026" priority="83" operator="equal">
      <formula>0</formula>
    </cfRule>
    <cfRule type="cellIs" dxfId="3025" priority="84" operator="equal">
      <formula>0</formula>
    </cfRule>
  </conditionalFormatting>
  <conditionalFormatting sqref="K134">
    <cfRule type="cellIs" dxfId="3024" priority="82" operator="equal">
      <formula>0</formula>
    </cfRule>
  </conditionalFormatting>
  <conditionalFormatting sqref="K177">
    <cfRule type="cellIs" dxfId="3023" priority="77" operator="between">
      <formula>0</formula>
      <formula>4.999</formula>
    </cfRule>
    <cfRule type="cellIs" dxfId="3022" priority="78" operator="between">
      <formula>5</formula>
      <formula>9.999</formula>
    </cfRule>
    <cfRule type="cellIs" dxfId="3021" priority="79" operator="between">
      <formula>10</formula>
      <formula>14.999</formula>
    </cfRule>
    <cfRule type="cellIs" dxfId="3020" priority="80" operator="between">
      <formula>15</formula>
      <formula>19.999</formula>
    </cfRule>
    <cfRule type="cellIs" dxfId="3019" priority="81" operator="greaterThan">
      <formula>19.999</formula>
    </cfRule>
  </conditionalFormatting>
  <conditionalFormatting sqref="K177">
    <cfRule type="cellIs" dxfId="3018" priority="76" operator="equal">
      <formula>0</formula>
    </cfRule>
  </conditionalFormatting>
  <conditionalFormatting sqref="K177">
    <cfRule type="cellIs" dxfId="3017" priority="74" operator="equal">
      <formula>0</formula>
    </cfRule>
    <cfRule type="cellIs" dxfId="3016" priority="75" operator="equal">
      <formula>0</formula>
    </cfRule>
  </conditionalFormatting>
  <conditionalFormatting sqref="K177">
    <cfRule type="cellIs" dxfId="3015" priority="73" operator="equal">
      <formula>0</formula>
    </cfRule>
  </conditionalFormatting>
  <conditionalFormatting sqref="K220">
    <cfRule type="cellIs" dxfId="3014" priority="68" operator="between">
      <formula>0</formula>
      <formula>4.999</formula>
    </cfRule>
    <cfRule type="cellIs" dxfId="3013" priority="69" operator="between">
      <formula>5</formula>
      <formula>9.999</formula>
    </cfRule>
    <cfRule type="cellIs" dxfId="3012" priority="70" operator="between">
      <formula>10</formula>
      <formula>14.999</formula>
    </cfRule>
    <cfRule type="cellIs" dxfId="3011" priority="71" operator="between">
      <formula>15</formula>
      <formula>19.999</formula>
    </cfRule>
    <cfRule type="cellIs" dxfId="3010" priority="72" operator="greaterThan">
      <formula>19.999</formula>
    </cfRule>
  </conditionalFormatting>
  <conditionalFormatting sqref="K220">
    <cfRule type="cellIs" dxfId="3009" priority="67" operator="equal">
      <formula>0</formula>
    </cfRule>
  </conditionalFormatting>
  <conditionalFormatting sqref="K220">
    <cfRule type="cellIs" dxfId="3008" priority="65" operator="equal">
      <formula>0</formula>
    </cfRule>
    <cfRule type="cellIs" dxfId="3007" priority="66" operator="equal">
      <formula>0</formula>
    </cfRule>
  </conditionalFormatting>
  <conditionalFormatting sqref="K220">
    <cfRule type="cellIs" dxfId="3006" priority="64" operator="equal">
      <formula>0</formula>
    </cfRule>
  </conditionalFormatting>
  <conditionalFormatting sqref="K263">
    <cfRule type="cellIs" dxfId="3005" priority="59" operator="between">
      <formula>0</formula>
      <formula>4.999</formula>
    </cfRule>
    <cfRule type="cellIs" dxfId="3004" priority="60" operator="between">
      <formula>5</formula>
      <formula>9.999</formula>
    </cfRule>
    <cfRule type="cellIs" dxfId="3003" priority="61" operator="between">
      <formula>10</formula>
      <formula>14.999</formula>
    </cfRule>
    <cfRule type="cellIs" dxfId="3002" priority="62" operator="between">
      <formula>15</formula>
      <formula>19.999</formula>
    </cfRule>
    <cfRule type="cellIs" dxfId="3001" priority="63" operator="greaterThan">
      <formula>19.999</formula>
    </cfRule>
  </conditionalFormatting>
  <conditionalFormatting sqref="K263">
    <cfRule type="cellIs" dxfId="3000" priority="58" operator="equal">
      <formula>0</formula>
    </cfRule>
  </conditionalFormatting>
  <conditionalFormatting sqref="K263">
    <cfRule type="cellIs" dxfId="2999" priority="56" operator="equal">
      <formula>0</formula>
    </cfRule>
    <cfRule type="cellIs" dxfId="2998" priority="57" operator="equal">
      <formula>0</formula>
    </cfRule>
  </conditionalFormatting>
  <conditionalFormatting sqref="K263">
    <cfRule type="cellIs" dxfId="2997" priority="55" operator="equal">
      <formula>0</formula>
    </cfRule>
  </conditionalFormatting>
  <conditionalFormatting sqref="K306">
    <cfRule type="cellIs" dxfId="2996" priority="50" operator="between">
      <formula>0</formula>
      <formula>4.999</formula>
    </cfRule>
    <cfRule type="cellIs" dxfId="2995" priority="51" operator="between">
      <formula>5</formula>
      <formula>9.999</formula>
    </cfRule>
    <cfRule type="cellIs" dxfId="2994" priority="52" operator="between">
      <formula>10</formula>
      <formula>14.999</formula>
    </cfRule>
    <cfRule type="cellIs" dxfId="2993" priority="53" operator="between">
      <formula>15</formula>
      <formula>19.999</formula>
    </cfRule>
    <cfRule type="cellIs" dxfId="2992" priority="54" operator="greaterThan">
      <formula>19.999</formula>
    </cfRule>
  </conditionalFormatting>
  <conditionalFormatting sqref="K306">
    <cfRule type="cellIs" dxfId="2991" priority="49" operator="equal">
      <formula>0</formula>
    </cfRule>
  </conditionalFormatting>
  <conditionalFormatting sqref="K306">
    <cfRule type="cellIs" dxfId="2990" priority="47" operator="equal">
      <formula>0</formula>
    </cfRule>
    <cfRule type="cellIs" dxfId="2989" priority="48" operator="equal">
      <formula>0</formula>
    </cfRule>
  </conditionalFormatting>
  <conditionalFormatting sqref="K306">
    <cfRule type="cellIs" dxfId="2988" priority="46" operator="equal">
      <formula>0</formula>
    </cfRule>
  </conditionalFormatting>
  <conditionalFormatting sqref="K349">
    <cfRule type="cellIs" dxfId="2987" priority="41" operator="between">
      <formula>0</formula>
      <formula>4.999</formula>
    </cfRule>
    <cfRule type="cellIs" dxfId="2986" priority="42" operator="between">
      <formula>5</formula>
      <formula>9.999</formula>
    </cfRule>
    <cfRule type="cellIs" dxfId="2985" priority="43" operator="between">
      <formula>10</formula>
      <formula>14.999</formula>
    </cfRule>
    <cfRule type="cellIs" dxfId="2984" priority="44" operator="between">
      <formula>15</formula>
      <formula>19.999</formula>
    </cfRule>
    <cfRule type="cellIs" dxfId="2983" priority="45" operator="greaterThan">
      <formula>19.999</formula>
    </cfRule>
  </conditionalFormatting>
  <conditionalFormatting sqref="K349">
    <cfRule type="cellIs" dxfId="2982" priority="40" operator="equal">
      <formula>0</formula>
    </cfRule>
  </conditionalFormatting>
  <conditionalFormatting sqref="K349">
    <cfRule type="cellIs" dxfId="2981" priority="38" operator="equal">
      <formula>0</formula>
    </cfRule>
    <cfRule type="cellIs" dxfId="2980" priority="39" operator="equal">
      <formula>0</formula>
    </cfRule>
  </conditionalFormatting>
  <conditionalFormatting sqref="K349">
    <cfRule type="cellIs" dxfId="2979" priority="37" operator="equal">
      <formula>0</formula>
    </cfRule>
  </conditionalFormatting>
  <conditionalFormatting sqref="K392">
    <cfRule type="cellIs" dxfId="2978" priority="32" operator="between">
      <formula>0</formula>
      <formula>4.999</formula>
    </cfRule>
    <cfRule type="cellIs" dxfId="2977" priority="33" operator="between">
      <formula>5</formula>
      <formula>9.999</formula>
    </cfRule>
    <cfRule type="cellIs" dxfId="2976" priority="34" operator="between">
      <formula>10</formula>
      <formula>14.999</formula>
    </cfRule>
    <cfRule type="cellIs" dxfId="2975" priority="35" operator="between">
      <formula>15</formula>
      <formula>19.999</formula>
    </cfRule>
    <cfRule type="cellIs" dxfId="2974" priority="36" operator="greaterThan">
      <formula>19.999</formula>
    </cfRule>
  </conditionalFormatting>
  <conditionalFormatting sqref="K392">
    <cfRule type="cellIs" dxfId="2973" priority="31" operator="equal">
      <formula>0</formula>
    </cfRule>
  </conditionalFormatting>
  <conditionalFormatting sqref="K392">
    <cfRule type="cellIs" dxfId="2972" priority="29" operator="equal">
      <formula>0</formula>
    </cfRule>
    <cfRule type="cellIs" dxfId="2971" priority="30" operator="equal">
      <formula>0</formula>
    </cfRule>
  </conditionalFormatting>
  <conditionalFormatting sqref="K392">
    <cfRule type="cellIs" dxfId="2970" priority="28" operator="equal">
      <formula>0</formula>
    </cfRule>
  </conditionalFormatting>
  <conditionalFormatting sqref="K435">
    <cfRule type="cellIs" dxfId="2969" priority="5" operator="between">
      <formula>0</formula>
      <formula>4.999</formula>
    </cfRule>
    <cfRule type="cellIs" dxfId="2968" priority="6" operator="between">
      <formula>5</formula>
      <formula>9.999</formula>
    </cfRule>
    <cfRule type="cellIs" dxfId="2967" priority="7" operator="between">
      <formula>10</formula>
      <formula>14.999</formula>
    </cfRule>
    <cfRule type="cellIs" dxfId="2966" priority="8" operator="between">
      <formula>15</formula>
      <formula>19.999</formula>
    </cfRule>
    <cfRule type="cellIs" dxfId="2965" priority="9" operator="greaterThan">
      <formula>19.999</formula>
    </cfRule>
  </conditionalFormatting>
  <conditionalFormatting sqref="K435">
    <cfRule type="cellIs" dxfId="2964" priority="4" operator="equal">
      <formula>0</formula>
    </cfRule>
  </conditionalFormatting>
  <conditionalFormatting sqref="K435">
    <cfRule type="cellIs" dxfId="2963" priority="2" operator="equal">
      <formula>0</formula>
    </cfRule>
    <cfRule type="cellIs" dxfId="2962" priority="3" operator="equal">
      <formula>0</formula>
    </cfRule>
  </conditionalFormatting>
  <conditionalFormatting sqref="K435">
    <cfRule type="cellIs" dxfId="296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25" right="0.25" top="0.75" bottom="0.75" header="0.3" footer="0.3"/>
  <pageSetup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P25" sqref="P25"/>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T(Assets!C18)</f>
        <v>Park and Ride Facilities</v>
      </c>
      <c r="D9" s="378"/>
      <c r="E9" s="378"/>
      <c r="F9" s="378"/>
      <c r="G9" s="378"/>
      <c r="H9" s="379"/>
      <c r="I9" s="377" t="str">
        <f>T(Assets!G18)</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(Incidents!C10)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SUM(Assets!K18)</f>
        <v>3</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Park and Ride Facilities</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3</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Park and Ride Facilities</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3</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Park and Ride Facilities</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435" t="s">
        <v>148</v>
      </c>
      <c r="B174" s="436"/>
      <c r="C174" s="436"/>
      <c r="D174" s="436"/>
      <c r="E174" s="436"/>
      <c r="F174" s="436"/>
      <c r="G174" s="436"/>
      <c r="H174" s="436"/>
      <c r="I174" s="436"/>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3</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Park and Ride Facilities</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3</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Park and Ride Facilities</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3</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Park and Ride Facilities</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435" t="s">
        <v>148</v>
      </c>
      <c r="B303" s="436"/>
      <c r="C303" s="436"/>
      <c r="D303" s="436"/>
      <c r="E303" s="436"/>
      <c r="F303" s="436"/>
      <c r="G303" s="436"/>
      <c r="H303" s="436"/>
      <c r="I303" s="436"/>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3</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Park and Ride Facilities</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3</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Park and Ride Facilities</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3</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Park and Ride Facilities</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3</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960" priority="86" operator="between">
      <formula>0</formula>
      <formula>4.999</formula>
    </cfRule>
    <cfRule type="cellIs" dxfId="2959" priority="87" operator="between">
      <formula>5</formula>
      <formula>9.999</formula>
    </cfRule>
    <cfRule type="cellIs" dxfId="2958" priority="88" operator="between">
      <formula>10</formula>
      <formula>14.999</formula>
    </cfRule>
    <cfRule type="cellIs" dxfId="2957" priority="89" operator="between">
      <formula>15</formula>
      <formula>19.999</formula>
    </cfRule>
    <cfRule type="cellIs" dxfId="2956" priority="90" operator="greaterThan">
      <formula>19.999</formula>
    </cfRule>
  </conditionalFormatting>
  <conditionalFormatting sqref="K48">
    <cfRule type="cellIs" dxfId="2955" priority="85" operator="equal">
      <formula>0</formula>
    </cfRule>
  </conditionalFormatting>
  <conditionalFormatting sqref="K48">
    <cfRule type="cellIs" dxfId="2954" priority="83" operator="equal">
      <formula>0</formula>
    </cfRule>
    <cfRule type="cellIs" dxfId="2953" priority="84" operator="equal">
      <formula>0</formula>
    </cfRule>
  </conditionalFormatting>
  <conditionalFormatting sqref="K48">
    <cfRule type="cellIs" dxfId="2952" priority="82" operator="equal">
      <formula>0</formula>
    </cfRule>
  </conditionalFormatting>
  <conditionalFormatting sqref="K91">
    <cfRule type="cellIs" dxfId="2951" priority="77" operator="between">
      <formula>0</formula>
      <formula>4.999</formula>
    </cfRule>
    <cfRule type="cellIs" dxfId="2950" priority="78" operator="between">
      <formula>5</formula>
      <formula>9.999</formula>
    </cfRule>
    <cfRule type="cellIs" dxfId="2949" priority="79" operator="between">
      <formula>10</formula>
      <formula>14.999</formula>
    </cfRule>
    <cfRule type="cellIs" dxfId="2948" priority="80" operator="between">
      <formula>15</formula>
      <formula>19.999</formula>
    </cfRule>
    <cfRule type="cellIs" dxfId="2947" priority="81" operator="greaterThan">
      <formula>19.999</formula>
    </cfRule>
  </conditionalFormatting>
  <conditionalFormatting sqref="K91">
    <cfRule type="cellIs" dxfId="2946" priority="76" operator="equal">
      <formula>0</formula>
    </cfRule>
  </conditionalFormatting>
  <conditionalFormatting sqref="K91">
    <cfRule type="cellIs" dxfId="2945" priority="74" operator="equal">
      <formula>0</formula>
    </cfRule>
    <cfRule type="cellIs" dxfId="2944" priority="75" operator="equal">
      <formula>0</formula>
    </cfRule>
  </conditionalFormatting>
  <conditionalFormatting sqref="K91">
    <cfRule type="cellIs" dxfId="2943" priority="73" operator="equal">
      <formula>0</formula>
    </cfRule>
  </conditionalFormatting>
  <conditionalFormatting sqref="K134">
    <cfRule type="cellIs" dxfId="2942" priority="68" operator="between">
      <formula>0</formula>
      <formula>4.999</formula>
    </cfRule>
    <cfRule type="cellIs" dxfId="2941" priority="69" operator="between">
      <formula>5</formula>
      <formula>9.999</formula>
    </cfRule>
    <cfRule type="cellIs" dxfId="2940" priority="70" operator="between">
      <formula>10</formula>
      <formula>14.999</formula>
    </cfRule>
    <cfRule type="cellIs" dxfId="2939" priority="71" operator="between">
      <formula>15</formula>
      <formula>19.999</formula>
    </cfRule>
    <cfRule type="cellIs" dxfId="2938" priority="72" operator="greaterThan">
      <formula>19.999</formula>
    </cfRule>
  </conditionalFormatting>
  <conditionalFormatting sqref="K134">
    <cfRule type="cellIs" dxfId="2937" priority="67" operator="equal">
      <formula>0</formula>
    </cfRule>
  </conditionalFormatting>
  <conditionalFormatting sqref="K134">
    <cfRule type="cellIs" dxfId="2936" priority="65" operator="equal">
      <formula>0</formula>
    </cfRule>
    <cfRule type="cellIs" dxfId="2935" priority="66" operator="equal">
      <formula>0</formula>
    </cfRule>
  </conditionalFormatting>
  <conditionalFormatting sqref="K134">
    <cfRule type="cellIs" dxfId="2934" priority="64" operator="equal">
      <formula>0</formula>
    </cfRule>
  </conditionalFormatting>
  <conditionalFormatting sqref="K177">
    <cfRule type="cellIs" dxfId="2933" priority="59" operator="between">
      <formula>0</formula>
      <formula>4.999</formula>
    </cfRule>
    <cfRule type="cellIs" dxfId="2932" priority="60" operator="between">
      <formula>5</formula>
      <formula>9.999</formula>
    </cfRule>
    <cfRule type="cellIs" dxfId="2931" priority="61" operator="between">
      <formula>10</formula>
      <formula>14.999</formula>
    </cfRule>
    <cfRule type="cellIs" dxfId="2930" priority="62" operator="between">
      <formula>15</formula>
      <formula>19.999</formula>
    </cfRule>
    <cfRule type="cellIs" dxfId="2929" priority="63" operator="greaterThan">
      <formula>19.999</formula>
    </cfRule>
  </conditionalFormatting>
  <conditionalFormatting sqref="K177">
    <cfRule type="cellIs" dxfId="2928" priority="58" operator="equal">
      <formula>0</formula>
    </cfRule>
  </conditionalFormatting>
  <conditionalFormatting sqref="K177">
    <cfRule type="cellIs" dxfId="2927" priority="56" operator="equal">
      <formula>0</formula>
    </cfRule>
    <cfRule type="cellIs" dxfId="2926" priority="57" operator="equal">
      <formula>0</formula>
    </cfRule>
  </conditionalFormatting>
  <conditionalFormatting sqref="K177">
    <cfRule type="cellIs" dxfId="2925" priority="55" operator="equal">
      <formula>0</formula>
    </cfRule>
  </conditionalFormatting>
  <conditionalFormatting sqref="K220">
    <cfRule type="cellIs" dxfId="2924" priority="50" operator="between">
      <formula>0</formula>
      <formula>4.999</formula>
    </cfRule>
    <cfRule type="cellIs" dxfId="2923" priority="51" operator="between">
      <formula>5</formula>
      <formula>9.999</formula>
    </cfRule>
    <cfRule type="cellIs" dxfId="2922" priority="52" operator="between">
      <formula>10</formula>
      <formula>14.999</formula>
    </cfRule>
    <cfRule type="cellIs" dxfId="2921" priority="53" operator="between">
      <formula>15</formula>
      <formula>19.999</formula>
    </cfRule>
    <cfRule type="cellIs" dxfId="2920" priority="54" operator="greaterThan">
      <formula>19.999</formula>
    </cfRule>
  </conditionalFormatting>
  <conditionalFormatting sqref="K220">
    <cfRule type="cellIs" dxfId="2919" priority="49" operator="equal">
      <formula>0</formula>
    </cfRule>
  </conditionalFormatting>
  <conditionalFormatting sqref="K220">
    <cfRule type="cellIs" dxfId="2918" priority="47" operator="equal">
      <formula>0</formula>
    </cfRule>
    <cfRule type="cellIs" dxfId="2917" priority="48" operator="equal">
      <formula>0</formula>
    </cfRule>
  </conditionalFormatting>
  <conditionalFormatting sqref="K220">
    <cfRule type="cellIs" dxfId="2916" priority="46" operator="equal">
      <formula>0</formula>
    </cfRule>
  </conditionalFormatting>
  <conditionalFormatting sqref="K263">
    <cfRule type="cellIs" dxfId="2915" priority="41" operator="between">
      <formula>0</formula>
      <formula>4.999</formula>
    </cfRule>
    <cfRule type="cellIs" dxfId="2914" priority="42" operator="between">
      <formula>5</formula>
      <formula>9.999</formula>
    </cfRule>
    <cfRule type="cellIs" dxfId="2913" priority="43" operator="between">
      <formula>10</formula>
      <formula>14.999</formula>
    </cfRule>
    <cfRule type="cellIs" dxfId="2912" priority="44" operator="between">
      <formula>15</formula>
      <formula>19.999</formula>
    </cfRule>
    <cfRule type="cellIs" dxfId="2911" priority="45" operator="greaterThan">
      <formula>19.999</formula>
    </cfRule>
  </conditionalFormatting>
  <conditionalFormatting sqref="K263">
    <cfRule type="cellIs" dxfId="2910" priority="40" operator="equal">
      <formula>0</formula>
    </cfRule>
  </conditionalFormatting>
  <conditionalFormatting sqref="K263">
    <cfRule type="cellIs" dxfId="2909" priority="38" operator="equal">
      <formula>0</formula>
    </cfRule>
    <cfRule type="cellIs" dxfId="2908" priority="39" operator="equal">
      <formula>0</formula>
    </cfRule>
  </conditionalFormatting>
  <conditionalFormatting sqref="K263">
    <cfRule type="cellIs" dxfId="2907" priority="37" operator="equal">
      <formula>0</formula>
    </cfRule>
  </conditionalFormatting>
  <conditionalFormatting sqref="K306">
    <cfRule type="cellIs" dxfId="2906" priority="32" operator="between">
      <formula>0</formula>
      <formula>4.999</formula>
    </cfRule>
    <cfRule type="cellIs" dxfId="2905" priority="33" operator="between">
      <formula>5</formula>
      <formula>9.999</formula>
    </cfRule>
    <cfRule type="cellIs" dxfId="2904" priority="34" operator="between">
      <formula>10</formula>
      <formula>14.999</formula>
    </cfRule>
    <cfRule type="cellIs" dxfId="2903" priority="35" operator="between">
      <formula>15</formula>
      <formula>19.999</formula>
    </cfRule>
    <cfRule type="cellIs" dxfId="2902" priority="36" operator="greaterThan">
      <formula>19.999</formula>
    </cfRule>
  </conditionalFormatting>
  <conditionalFormatting sqref="K306">
    <cfRule type="cellIs" dxfId="2901" priority="31" operator="equal">
      <formula>0</formula>
    </cfRule>
  </conditionalFormatting>
  <conditionalFormatting sqref="K306">
    <cfRule type="cellIs" dxfId="2900" priority="29" operator="equal">
      <formula>0</formula>
    </cfRule>
    <cfRule type="cellIs" dxfId="2899" priority="30" operator="equal">
      <formula>0</formula>
    </cfRule>
  </conditionalFormatting>
  <conditionalFormatting sqref="K306">
    <cfRule type="cellIs" dxfId="2898" priority="28" operator="equal">
      <formula>0</formula>
    </cfRule>
  </conditionalFormatting>
  <conditionalFormatting sqref="K349">
    <cfRule type="cellIs" dxfId="2897" priority="23" operator="between">
      <formula>0</formula>
      <formula>4.999</formula>
    </cfRule>
    <cfRule type="cellIs" dxfId="2896" priority="24" operator="between">
      <formula>5</formula>
      <formula>9.999</formula>
    </cfRule>
    <cfRule type="cellIs" dxfId="2895" priority="25" operator="between">
      <formula>10</formula>
      <formula>14.999</formula>
    </cfRule>
    <cfRule type="cellIs" dxfId="2894" priority="26" operator="between">
      <formula>15</formula>
      <formula>19.999</formula>
    </cfRule>
    <cfRule type="cellIs" dxfId="2893" priority="27" operator="greaterThan">
      <formula>19.999</formula>
    </cfRule>
  </conditionalFormatting>
  <conditionalFormatting sqref="K349">
    <cfRule type="cellIs" dxfId="2892" priority="22" operator="equal">
      <formula>0</formula>
    </cfRule>
  </conditionalFormatting>
  <conditionalFormatting sqref="K349">
    <cfRule type="cellIs" dxfId="2891" priority="20" operator="equal">
      <formula>0</formula>
    </cfRule>
    <cfRule type="cellIs" dxfId="2890" priority="21" operator="equal">
      <formula>0</formula>
    </cfRule>
  </conditionalFormatting>
  <conditionalFormatting sqref="K349">
    <cfRule type="cellIs" dxfId="2889" priority="19" operator="equal">
      <formula>0</formula>
    </cfRule>
  </conditionalFormatting>
  <conditionalFormatting sqref="K392">
    <cfRule type="cellIs" dxfId="2888" priority="14" operator="between">
      <formula>0</formula>
      <formula>4.999</formula>
    </cfRule>
    <cfRule type="cellIs" dxfId="2887" priority="15" operator="between">
      <formula>5</formula>
      <formula>9.999</formula>
    </cfRule>
    <cfRule type="cellIs" dxfId="2886" priority="16" operator="between">
      <formula>10</formula>
      <formula>14.999</formula>
    </cfRule>
    <cfRule type="cellIs" dxfId="2885" priority="17" operator="between">
      <formula>15</formula>
      <formula>19.999</formula>
    </cfRule>
    <cfRule type="cellIs" dxfId="2884" priority="18" operator="greaterThan">
      <formula>19.999</formula>
    </cfRule>
  </conditionalFormatting>
  <conditionalFormatting sqref="K392">
    <cfRule type="cellIs" dxfId="2883" priority="13" operator="equal">
      <formula>0</formula>
    </cfRule>
  </conditionalFormatting>
  <conditionalFormatting sqref="K392">
    <cfRule type="cellIs" dxfId="2882" priority="11" operator="equal">
      <formula>0</formula>
    </cfRule>
    <cfRule type="cellIs" dxfId="2881" priority="12" operator="equal">
      <formula>0</formula>
    </cfRule>
  </conditionalFormatting>
  <conditionalFormatting sqref="K392">
    <cfRule type="cellIs" dxfId="2880" priority="10" operator="equal">
      <formula>0</formula>
    </cfRule>
  </conditionalFormatting>
  <conditionalFormatting sqref="K435">
    <cfRule type="cellIs" dxfId="2879" priority="5" operator="between">
      <formula>0</formula>
      <formula>4.999</formula>
    </cfRule>
    <cfRule type="cellIs" dxfId="2878" priority="6" operator="between">
      <formula>5</formula>
      <formula>9.999</formula>
    </cfRule>
    <cfRule type="cellIs" dxfId="2877" priority="7" operator="between">
      <formula>10</formula>
      <formula>14.999</formula>
    </cfRule>
    <cfRule type="cellIs" dxfId="2876" priority="8" operator="between">
      <formula>15</formula>
      <formula>19.999</formula>
    </cfRule>
    <cfRule type="cellIs" dxfId="2875" priority="9" operator="greaterThan">
      <formula>19.999</formula>
    </cfRule>
  </conditionalFormatting>
  <conditionalFormatting sqref="K435">
    <cfRule type="cellIs" dxfId="2874" priority="4" operator="equal">
      <formula>0</formula>
    </cfRule>
  </conditionalFormatting>
  <conditionalFormatting sqref="K435">
    <cfRule type="cellIs" dxfId="2873" priority="2" operator="equal">
      <formula>0</formula>
    </cfRule>
    <cfRule type="cellIs" dxfId="2872" priority="3" operator="equal">
      <formula>0</formula>
    </cfRule>
  </conditionalFormatting>
  <conditionalFormatting sqref="K435">
    <cfRule type="cellIs" dxfId="287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25" right="0.25" top="0.75" bottom="0.75" header="0.3" footer="0.3"/>
  <pageSetup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P26" sqref="P26"/>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T(Assets!C19)</f>
        <v>Curbside Passenger Points of Service</v>
      </c>
      <c r="D9" s="378"/>
      <c r="E9" s="378"/>
      <c r="F9" s="378"/>
      <c r="G9" s="378"/>
      <c r="H9" s="379"/>
      <c r="I9" s="377" t="str">
        <f>T(Assets!G19)</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(Incidents!C10)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SUM(Assets!K19)</f>
        <v>2</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Curbside Passenger Points of Service</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371" t="s">
        <v>2</v>
      </c>
      <c r="B56" s="372"/>
      <c r="C56" s="372"/>
      <c r="D56" s="372"/>
      <c r="E56" s="372"/>
      <c r="F56" s="372"/>
      <c r="G56" s="372"/>
      <c r="H56" s="372"/>
      <c r="I56" s="372"/>
      <c r="J56" s="372"/>
      <c r="K56" s="372"/>
      <c r="L56" s="373"/>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2</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Curbside Passenger Points of Service</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433" t="s">
        <v>190</v>
      </c>
      <c r="C100" s="433"/>
      <c r="D100" s="433"/>
      <c r="E100" s="433"/>
      <c r="F100" s="433"/>
      <c r="G100" s="433"/>
      <c r="H100" s="433"/>
      <c r="I100" s="433"/>
      <c r="J100" s="433"/>
      <c r="K100" s="433"/>
      <c r="L100" s="434"/>
    </row>
    <row r="101" spans="1:12" ht="15" thickBot="1" x14ac:dyDescent="0.35">
      <c r="A101" s="374"/>
      <c r="B101" s="433"/>
      <c r="C101" s="433"/>
      <c r="D101" s="433"/>
      <c r="E101" s="433"/>
      <c r="F101" s="433"/>
      <c r="G101" s="433"/>
      <c r="H101" s="433"/>
      <c r="I101" s="433"/>
      <c r="J101" s="433"/>
      <c r="K101" s="433"/>
      <c r="L101" s="434"/>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435" t="s">
        <v>173</v>
      </c>
      <c r="B106" s="436"/>
      <c r="C106" s="436"/>
      <c r="D106" s="436"/>
      <c r="E106" s="436"/>
      <c r="F106" s="436"/>
      <c r="G106" s="436"/>
      <c r="H106" s="436"/>
      <c r="I106" s="436"/>
      <c r="J106" s="396" t="s">
        <v>130</v>
      </c>
      <c r="K106" s="397"/>
      <c r="L106" s="476"/>
    </row>
    <row r="107" spans="1:12" ht="21.6" thickBot="1" x14ac:dyDescent="0.35">
      <c r="A107" s="16">
        <v>2</v>
      </c>
      <c r="B107" s="437" t="s">
        <v>159</v>
      </c>
      <c r="C107" s="437"/>
      <c r="D107" s="437"/>
      <c r="E107" s="437"/>
      <c r="F107" s="437"/>
      <c r="G107" s="437"/>
      <c r="H107" s="437"/>
      <c r="I107" s="437"/>
      <c r="J107" s="437"/>
      <c r="K107" s="437"/>
      <c r="L107" s="438"/>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435" t="s">
        <v>166</v>
      </c>
      <c r="B112" s="436"/>
      <c r="C112" s="436"/>
      <c r="D112" s="436"/>
      <c r="E112" s="436"/>
      <c r="F112" s="436"/>
      <c r="G112" s="436"/>
      <c r="H112" s="436"/>
      <c r="I112" s="436"/>
      <c r="J112" s="396" t="s">
        <v>130</v>
      </c>
      <c r="K112" s="396"/>
      <c r="L112" s="476"/>
    </row>
    <row r="113" spans="1:12" ht="21.6" thickBot="1" x14ac:dyDescent="0.35">
      <c r="A113" s="16">
        <v>3</v>
      </c>
      <c r="B113" s="433" t="s">
        <v>188</v>
      </c>
      <c r="C113" s="433"/>
      <c r="D113" s="433"/>
      <c r="E113" s="433"/>
      <c r="F113" s="433"/>
      <c r="G113" s="433"/>
      <c r="H113" s="433"/>
      <c r="I113" s="433"/>
      <c r="J113" s="433"/>
      <c r="K113" s="433"/>
      <c r="L113" s="434"/>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435" t="s">
        <v>166</v>
      </c>
      <c r="B118" s="436"/>
      <c r="C118" s="436"/>
      <c r="D118" s="436"/>
      <c r="E118" s="436"/>
      <c r="F118" s="436"/>
      <c r="G118" s="436"/>
      <c r="H118" s="436"/>
      <c r="I118" s="436"/>
      <c r="J118" s="396" t="s">
        <v>130</v>
      </c>
      <c r="K118" s="396"/>
      <c r="L118" s="476"/>
    </row>
    <row r="119" spans="1:12" ht="15" thickBot="1" x14ac:dyDescent="0.35">
      <c r="A119" s="428" t="s">
        <v>3</v>
      </c>
      <c r="B119" s="429"/>
      <c r="C119" s="429"/>
      <c r="D119" s="429"/>
      <c r="E119" s="429"/>
      <c r="F119" s="429"/>
      <c r="G119" s="429"/>
      <c r="H119" s="429"/>
      <c r="I119" s="429"/>
      <c r="J119" s="429"/>
      <c r="K119" s="429"/>
      <c r="L119" s="430"/>
    </row>
    <row r="120" spans="1:12" ht="21.6" thickBot="1" x14ac:dyDescent="0.35">
      <c r="A120" s="16">
        <v>4</v>
      </c>
      <c r="B120" s="433" t="s">
        <v>142</v>
      </c>
      <c r="C120" s="433"/>
      <c r="D120" s="433"/>
      <c r="E120" s="433"/>
      <c r="F120" s="433"/>
      <c r="G120" s="433"/>
      <c r="H120" s="433"/>
      <c r="I120" s="433"/>
      <c r="J120" s="433"/>
      <c r="K120" s="433"/>
      <c r="L120" s="434"/>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435" t="s">
        <v>141</v>
      </c>
      <c r="B125" s="436"/>
      <c r="C125" s="436"/>
      <c r="D125" s="436"/>
      <c r="E125" s="436"/>
      <c r="F125" s="436"/>
      <c r="G125" s="436"/>
      <c r="H125" s="436"/>
      <c r="I125" s="436"/>
      <c r="J125" s="396" t="s">
        <v>130</v>
      </c>
      <c r="K125" s="396"/>
      <c r="L125" s="476"/>
    </row>
    <row r="126" spans="1:12" ht="21.6" thickBot="1" x14ac:dyDescent="0.35">
      <c r="A126" s="17">
        <v>5</v>
      </c>
      <c r="B126" s="433" t="s">
        <v>143</v>
      </c>
      <c r="C126" s="439"/>
      <c r="D126" s="439"/>
      <c r="E126" s="439"/>
      <c r="F126" s="439"/>
      <c r="G126" s="439"/>
      <c r="H126" s="439"/>
      <c r="I126" s="439"/>
      <c r="J126" s="439"/>
      <c r="K126" s="439"/>
      <c r="L126" s="440"/>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435" t="s">
        <v>148</v>
      </c>
      <c r="B131" s="436"/>
      <c r="C131" s="436"/>
      <c r="D131" s="436"/>
      <c r="E131" s="436"/>
      <c r="F131" s="436"/>
      <c r="G131" s="436"/>
      <c r="H131" s="436"/>
      <c r="I131" s="436"/>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2</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Curbside Passenger Points of Service</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435" t="s">
        <v>148</v>
      </c>
      <c r="B174" s="436"/>
      <c r="C174" s="436"/>
      <c r="D174" s="436"/>
      <c r="E174" s="436"/>
      <c r="F174" s="436"/>
      <c r="G174" s="436"/>
      <c r="H174" s="436"/>
      <c r="I174" s="436"/>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2</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Curbside Passenger Points of Service</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2</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Curbside Passenger Points of Service</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2</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Curbside Passenger Points of Service</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2</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Curbside Passenger Points of Service</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435" t="s">
        <v>148</v>
      </c>
      <c r="B346" s="436"/>
      <c r="C346" s="436"/>
      <c r="D346" s="436"/>
      <c r="E346" s="436"/>
      <c r="F346" s="436"/>
      <c r="G346" s="436"/>
      <c r="H346" s="436"/>
      <c r="I346" s="436"/>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2</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Curbside Passenger Points of Service</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2</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Curbside Passenger Points of Service</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2</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35">
    <cfRule type="cellIs" dxfId="2870" priority="1" operator="equal">
      <formula>0</formula>
    </cfRule>
  </conditionalFormatting>
  <conditionalFormatting sqref="K48">
    <cfRule type="cellIs" dxfId="2869" priority="86" operator="between">
      <formula>0</formula>
      <formula>4.999</formula>
    </cfRule>
    <cfRule type="cellIs" dxfId="2868" priority="87" operator="between">
      <formula>5</formula>
      <formula>9.999</formula>
    </cfRule>
    <cfRule type="cellIs" dxfId="2867" priority="88" operator="between">
      <formula>10</formula>
      <formula>14.999</formula>
    </cfRule>
    <cfRule type="cellIs" dxfId="2866" priority="89" operator="between">
      <formula>15</formula>
      <formula>19.999</formula>
    </cfRule>
    <cfRule type="cellIs" dxfId="2865" priority="90" operator="greaterThan">
      <formula>19.999</formula>
    </cfRule>
  </conditionalFormatting>
  <conditionalFormatting sqref="K48">
    <cfRule type="cellIs" dxfId="2864" priority="85" operator="equal">
      <formula>0</formula>
    </cfRule>
  </conditionalFormatting>
  <conditionalFormatting sqref="K48">
    <cfRule type="cellIs" dxfId="2863" priority="83" operator="equal">
      <formula>0</formula>
    </cfRule>
    <cfRule type="cellIs" dxfId="2862" priority="84" operator="equal">
      <formula>0</formula>
    </cfRule>
  </conditionalFormatting>
  <conditionalFormatting sqref="K48">
    <cfRule type="cellIs" dxfId="2861" priority="82" operator="equal">
      <formula>0</formula>
    </cfRule>
  </conditionalFormatting>
  <conditionalFormatting sqref="K91">
    <cfRule type="cellIs" dxfId="2860" priority="77" operator="between">
      <formula>0</formula>
      <formula>4.999</formula>
    </cfRule>
    <cfRule type="cellIs" dxfId="2859" priority="78" operator="between">
      <formula>5</formula>
      <formula>9.999</formula>
    </cfRule>
    <cfRule type="cellIs" dxfId="2858" priority="79" operator="between">
      <formula>10</formula>
      <formula>14.999</formula>
    </cfRule>
    <cfRule type="cellIs" dxfId="2857" priority="80" operator="between">
      <formula>15</formula>
      <formula>19.999</formula>
    </cfRule>
    <cfRule type="cellIs" dxfId="2856" priority="81" operator="greaterThan">
      <formula>19.999</formula>
    </cfRule>
  </conditionalFormatting>
  <conditionalFormatting sqref="K91">
    <cfRule type="cellIs" dxfId="2855" priority="76" operator="equal">
      <formula>0</formula>
    </cfRule>
  </conditionalFormatting>
  <conditionalFormatting sqref="K91">
    <cfRule type="cellIs" dxfId="2854" priority="74" operator="equal">
      <formula>0</formula>
    </cfRule>
    <cfRule type="cellIs" dxfId="2853" priority="75" operator="equal">
      <formula>0</formula>
    </cfRule>
  </conditionalFormatting>
  <conditionalFormatting sqref="K91">
    <cfRule type="cellIs" dxfId="2852" priority="73" operator="equal">
      <formula>0</formula>
    </cfRule>
  </conditionalFormatting>
  <conditionalFormatting sqref="K134">
    <cfRule type="cellIs" dxfId="2851" priority="68" operator="between">
      <formula>0</formula>
      <formula>4.999</formula>
    </cfRule>
    <cfRule type="cellIs" dxfId="2850" priority="69" operator="between">
      <formula>5</formula>
      <formula>9.999</formula>
    </cfRule>
    <cfRule type="cellIs" dxfId="2849" priority="70" operator="between">
      <formula>10</formula>
      <formula>14.999</formula>
    </cfRule>
    <cfRule type="cellIs" dxfId="2848" priority="71" operator="between">
      <formula>15</formula>
      <formula>19.999</formula>
    </cfRule>
    <cfRule type="cellIs" dxfId="2847" priority="72" operator="greaterThan">
      <formula>19.999</formula>
    </cfRule>
  </conditionalFormatting>
  <conditionalFormatting sqref="K134">
    <cfRule type="cellIs" dxfId="2846" priority="67" operator="equal">
      <formula>0</formula>
    </cfRule>
  </conditionalFormatting>
  <conditionalFormatting sqref="K134">
    <cfRule type="cellIs" dxfId="2845" priority="65" operator="equal">
      <formula>0</formula>
    </cfRule>
    <cfRule type="cellIs" dxfId="2844" priority="66" operator="equal">
      <formula>0</formula>
    </cfRule>
  </conditionalFormatting>
  <conditionalFormatting sqref="K134">
    <cfRule type="cellIs" dxfId="2843" priority="64" operator="equal">
      <formula>0</formula>
    </cfRule>
  </conditionalFormatting>
  <conditionalFormatting sqref="K177">
    <cfRule type="cellIs" dxfId="2842" priority="59" operator="between">
      <formula>0</formula>
      <formula>4.999</formula>
    </cfRule>
    <cfRule type="cellIs" dxfId="2841" priority="60" operator="between">
      <formula>5</formula>
      <formula>9.999</formula>
    </cfRule>
    <cfRule type="cellIs" dxfId="2840" priority="61" operator="between">
      <formula>10</formula>
      <formula>14.999</formula>
    </cfRule>
    <cfRule type="cellIs" dxfId="2839" priority="62" operator="between">
      <formula>15</formula>
      <formula>19.999</formula>
    </cfRule>
    <cfRule type="cellIs" dxfId="2838" priority="63" operator="greaterThan">
      <formula>19.999</formula>
    </cfRule>
  </conditionalFormatting>
  <conditionalFormatting sqref="K177">
    <cfRule type="cellIs" dxfId="2837" priority="58" operator="equal">
      <formula>0</formula>
    </cfRule>
  </conditionalFormatting>
  <conditionalFormatting sqref="K177">
    <cfRule type="cellIs" dxfId="2836" priority="56" operator="equal">
      <formula>0</formula>
    </cfRule>
    <cfRule type="cellIs" dxfId="2835" priority="57" operator="equal">
      <formula>0</formula>
    </cfRule>
  </conditionalFormatting>
  <conditionalFormatting sqref="K177">
    <cfRule type="cellIs" dxfId="2834" priority="55" operator="equal">
      <formula>0</formula>
    </cfRule>
  </conditionalFormatting>
  <conditionalFormatting sqref="K220">
    <cfRule type="cellIs" dxfId="2833" priority="50" operator="between">
      <formula>0</formula>
      <formula>4.999</formula>
    </cfRule>
    <cfRule type="cellIs" dxfId="2832" priority="51" operator="between">
      <formula>5</formula>
      <formula>9.999</formula>
    </cfRule>
    <cfRule type="cellIs" dxfId="2831" priority="52" operator="between">
      <formula>10</formula>
      <formula>14.999</formula>
    </cfRule>
    <cfRule type="cellIs" dxfId="2830" priority="53" operator="between">
      <formula>15</formula>
      <formula>19.999</formula>
    </cfRule>
    <cfRule type="cellIs" dxfId="2829" priority="54" operator="greaterThan">
      <formula>19.999</formula>
    </cfRule>
  </conditionalFormatting>
  <conditionalFormatting sqref="K220">
    <cfRule type="cellIs" dxfId="2828" priority="49" operator="equal">
      <formula>0</formula>
    </cfRule>
  </conditionalFormatting>
  <conditionalFormatting sqref="K220">
    <cfRule type="cellIs" dxfId="2827" priority="47" operator="equal">
      <formula>0</formula>
    </cfRule>
    <cfRule type="cellIs" dxfId="2826" priority="48" operator="equal">
      <formula>0</formula>
    </cfRule>
  </conditionalFormatting>
  <conditionalFormatting sqref="K220">
    <cfRule type="cellIs" dxfId="2825" priority="46" operator="equal">
      <formula>0</formula>
    </cfRule>
  </conditionalFormatting>
  <conditionalFormatting sqref="K263">
    <cfRule type="cellIs" dxfId="2824" priority="41" operator="between">
      <formula>0</formula>
      <formula>4.999</formula>
    </cfRule>
    <cfRule type="cellIs" dxfId="2823" priority="42" operator="between">
      <formula>5</formula>
      <formula>9.999</formula>
    </cfRule>
    <cfRule type="cellIs" dxfId="2822" priority="43" operator="between">
      <formula>10</formula>
      <formula>14.999</formula>
    </cfRule>
    <cfRule type="cellIs" dxfId="2821" priority="44" operator="between">
      <formula>15</formula>
      <formula>19.999</formula>
    </cfRule>
    <cfRule type="cellIs" dxfId="2820" priority="45" operator="greaterThan">
      <formula>19.999</formula>
    </cfRule>
  </conditionalFormatting>
  <conditionalFormatting sqref="K263">
    <cfRule type="cellIs" dxfId="2819" priority="40" operator="equal">
      <formula>0</formula>
    </cfRule>
  </conditionalFormatting>
  <conditionalFormatting sqref="K263">
    <cfRule type="cellIs" dxfId="2818" priority="38" operator="equal">
      <formula>0</formula>
    </cfRule>
    <cfRule type="cellIs" dxfId="2817" priority="39" operator="equal">
      <formula>0</formula>
    </cfRule>
  </conditionalFormatting>
  <conditionalFormatting sqref="K263">
    <cfRule type="cellIs" dxfId="2816" priority="37" operator="equal">
      <formula>0</formula>
    </cfRule>
  </conditionalFormatting>
  <conditionalFormatting sqref="K306">
    <cfRule type="cellIs" dxfId="2815" priority="32" operator="between">
      <formula>0</formula>
      <formula>4.999</formula>
    </cfRule>
    <cfRule type="cellIs" dxfId="2814" priority="33" operator="between">
      <formula>5</formula>
      <formula>9.999</formula>
    </cfRule>
    <cfRule type="cellIs" dxfId="2813" priority="34" operator="between">
      <formula>10</formula>
      <formula>14.999</formula>
    </cfRule>
    <cfRule type="cellIs" dxfId="2812" priority="35" operator="between">
      <formula>15</formula>
      <formula>19.999</formula>
    </cfRule>
    <cfRule type="cellIs" dxfId="2811" priority="36" operator="greaterThan">
      <formula>19.999</formula>
    </cfRule>
  </conditionalFormatting>
  <conditionalFormatting sqref="K306">
    <cfRule type="cellIs" dxfId="2810" priority="31" operator="equal">
      <formula>0</formula>
    </cfRule>
  </conditionalFormatting>
  <conditionalFormatting sqref="K306">
    <cfRule type="cellIs" dxfId="2809" priority="29" operator="equal">
      <formula>0</formula>
    </cfRule>
    <cfRule type="cellIs" dxfId="2808" priority="30" operator="equal">
      <formula>0</formula>
    </cfRule>
  </conditionalFormatting>
  <conditionalFormatting sqref="K306">
    <cfRule type="cellIs" dxfId="2807" priority="28" operator="equal">
      <formula>0</formula>
    </cfRule>
  </conditionalFormatting>
  <conditionalFormatting sqref="K349">
    <cfRule type="cellIs" dxfId="2806" priority="23" operator="between">
      <formula>0</formula>
      <formula>4.999</formula>
    </cfRule>
    <cfRule type="cellIs" dxfId="2805" priority="24" operator="between">
      <formula>5</formula>
      <formula>9.999</formula>
    </cfRule>
    <cfRule type="cellIs" dxfId="2804" priority="25" operator="between">
      <formula>10</formula>
      <formula>14.999</formula>
    </cfRule>
    <cfRule type="cellIs" dxfId="2803" priority="26" operator="between">
      <formula>15</formula>
      <formula>19.999</formula>
    </cfRule>
    <cfRule type="cellIs" dxfId="2802" priority="27" operator="greaterThan">
      <formula>19.999</formula>
    </cfRule>
  </conditionalFormatting>
  <conditionalFormatting sqref="K349">
    <cfRule type="cellIs" dxfId="2801" priority="22" operator="equal">
      <formula>0</formula>
    </cfRule>
  </conditionalFormatting>
  <conditionalFormatting sqref="K349">
    <cfRule type="cellIs" dxfId="2800" priority="20" operator="equal">
      <formula>0</formula>
    </cfRule>
    <cfRule type="cellIs" dxfId="2799" priority="21" operator="equal">
      <formula>0</formula>
    </cfRule>
  </conditionalFormatting>
  <conditionalFormatting sqref="K349">
    <cfRule type="cellIs" dxfId="2798" priority="19" operator="equal">
      <formula>0</formula>
    </cfRule>
  </conditionalFormatting>
  <conditionalFormatting sqref="K392">
    <cfRule type="cellIs" dxfId="2797" priority="14" operator="between">
      <formula>0</formula>
      <formula>4.999</formula>
    </cfRule>
    <cfRule type="cellIs" dxfId="2796" priority="15" operator="between">
      <formula>5</formula>
      <formula>9.999</formula>
    </cfRule>
    <cfRule type="cellIs" dxfId="2795" priority="16" operator="between">
      <formula>10</formula>
      <formula>14.999</formula>
    </cfRule>
    <cfRule type="cellIs" dxfId="2794" priority="17" operator="between">
      <formula>15</formula>
      <formula>19.999</formula>
    </cfRule>
    <cfRule type="cellIs" dxfId="2793" priority="18" operator="greaterThan">
      <formula>19.999</formula>
    </cfRule>
  </conditionalFormatting>
  <conditionalFormatting sqref="K392">
    <cfRule type="cellIs" dxfId="2792" priority="13" operator="equal">
      <formula>0</formula>
    </cfRule>
  </conditionalFormatting>
  <conditionalFormatting sqref="K392">
    <cfRule type="cellIs" dxfId="2791" priority="11" operator="equal">
      <formula>0</formula>
    </cfRule>
    <cfRule type="cellIs" dxfId="2790" priority="12" operator="equal">
      <formula>0</formula>
    </cfRule>
  </conditionalFormatting>
  <conditionalFormatting sqref="K392">
    <cfRule type="cellIs" dxfId="2789" priority="10" operator="equal">
      <formula>0</formula>
    </cfRule>
  </conditionalFormatting>
  <conditionalFormatting sqref="K435">
    <cfRule type="cellIs" dxfId="2788" priority="5" operator="between">
      <formula>0</formula>
      <formula>4.999</formula>
    </cfRule>
    <cfRule type="cellIs" dxfId="2787" priority="6" operator="between">
      <formula>5</formula>
      <formula>9.999</formula>
    </cfRule>
    <cfRule type="cellIs" dxfId="2786" priority="7" operator="between">
      <formula>10</formula>
      <formula>14.999</formula>
    </cfRule>
    <cfRule type="cellIs" dxfId="2785" priority="8" operator="between">
      <formula>15</formula>
      <formula>19.999</formula>
    </cfRule>
    <cfRule type="cellIs" dxfId="2784" priority="9" operator="greaterThan">
      <formula>19.999</formula>
    </cfRule>
  </conditionalFormatting>
  <conditionalFormatting sqref="K435">
    <cfRule type="cellIs" dxfId="2783" priority="4" operator="equal">
      <formula>0</formula>
    </cfRule>
  </conditionalFormatting>
  <conditionalFormatting sqref="K435">
    <cfRule type="cellIs" dxfId="2782" priority="2" operator="equal">
      <formula>0</formula>
    </cfRule>
    <cfRule type="cellIs" dxfId="2781" priority="3"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25" right="0.25" top="0.75" bottom="0.75" header="0.3" footer="0.3"/>
  <pageSetup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P18" sqref="P18"/>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T(Assets!C20)</f>
        <v>User Defined Public 1</v>
      </c>
      <c r="D9" s="378"/>
      <c r="E9" s="378"/>
      <c r="F9" s="378"/>
      <c r="G9" s="378"/>
      <c r="H9" s="379"/>
      <c r="I9" s="377" t="str">
        <f>T(Assets!G20)</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(Incidents!C10)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SUM(Assets!K20)</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Public 1</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371" t="s">
        <v>2</v>
      </c>
      <c r="B56" s="372"/>
      <c r="C56" s="372"/>
      <c r="D56" s="372"/>
      <c r="E56" s="372"/>
      <c r="F56" s="372"/>
      <c r="G56" s="372"/>
      <c r="H56" s="372"/>
      <c r="I56" s="372"/>
      <c r="J56" s="372"/>
      <c r="K56" s="372"/>
      <c r="L56" s="373"/>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Public 1</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433" t="s">
        <v>190</v>
      </c>
      <c r="C100" s="433"/>
      <c r="D100" s="433"/>
      <c r="E100" s="433"/>
      <c r="F100" s="433"/>
      <c r="G100" s="433"/>
      <c r="H100" s="433"/>
      <c r="I100" s="433"/>
      <c r="J100" s="433"/>
      <c r="K100" s="433"/>
      <c r="L100" s="434"/>
    </row>
    <row r="101" spans="1:12" ht="15" thickBot="1" x14ac:dyDescent="0.35">
      <c r="A101" s="374"/>
      <c r="B101" s="433"/>
      <c r="C101" s="433"/>
      <c r="D101" s="433"/>
      <c r="E101" s="433"/>
      <c r="F101" s="433"/>
      <c r="G101" s="433"/>
      <c r="H101" s="433"/>
      <c r="I101" s="433"/>
      <c r="J101" s="433"/>
      <c r="K101" s="433"/>
      <c r="L101" s="434"/>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435" t="s">
        <v>173</v>
      </c>
      <c r="B106" s="436"/>
      <c r="C106" s="436"/>
      <c r="D106" s="436"/>
      <c r="E106" s="436"/>
      <c r="F106" s="436"/>
      <c r="G106" s="436"/>
      <c r="H106" s="436"/>
      <c r="I106" s="436"/>
      <c r="J106" s="396" t="s">
        <v>130</v>
      </c>
      <c r="K106" s="397"/>
      <c r="L106" s="476"/>
    </row>
    <row r="107" spans="1:12" ht="21.6" thickBot="1" x14ac:dyDescent="0.35">
      <c r="A107" s="16">
        <v>2</v>
      </c>
      <c r="B107" s="437" t="s">
        <v>159</v>
      </c>
      <c r="C107" s="437"/>
      <c r="D107" s="437"/>
      <c r="E107" s="437"/>
      <c r="F107" s="437"/>
      <c r="G107" s="437"/>
      <c r="H107" s="437"/>
      <c r="I107" s="437"/>
      <c r="J107" s="437"/>
      <c r="K107" s="437"/>
      <c r="L107" s="438"/>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435" t="s">
        <v>166</v>
      </c>
      <c r="B112" s="436"/>
      <c r="C112" s="436"/>
      <c r="D112" s="436"/>
      <c r="E112" s="436"/>
      <c r="F112" s="436"/>
      <c r="G112" s="436"/>
      <c r="H112" s="436"/>
      <c r="I112" s="436"/>
      <c r="J112" s="396" t="s">
        <v>130</v>
      </c>
      <c r="K112" s="396"/>
      <c r="L112" s="476"/>
    </row>
    <row r="113" spans="1:12" ht="21.6" thickBot="1" x14ac:dyDescent="0.35">
      <c r="A113" s="16">
        <v>3</v>
      </c>
      <c r="B113" s="433" t="s">
        <v>188</v>
      </c>
      <c r="C113" s="433"/>
      <c r="D113" s="433"/>
      <c r="E113" s="433"/>
      <c r="F113" s="433"/>
      <c r="G113" s="433"/>
      <c r="H113" s="433"/>
      <c r="I113" s="433"/>
      <c r="J113" s="433"/>
      <c r="K113" s="433"/>
      <c r="L113" s="434"/>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435" t="s">
        <v>166</v>
      </c>
      <c r="B118" s="436"/>
      <c r="C118" s="436"/>
      <c r="D118" s="436"/>
      <c r="E118" s="436"/>
      <c r="F118" s="436"/>
      <c r="G118" s="436"/>
      <c r="H118" s="436"/>
      <c r="I118" s="436"/>
      <c r="J118" s="396" t="s">
        <v>130</v>
      </c>
      <c r="K118" s="396"/>
      <c r="L118" s="476"/>
    </row>
    <row r="119" spans="1:12" ht="15" thickBot="1" x14ac:dyDescent="0.35">
      <c r="A119" s="428" t="s">
        <v>3</v>
      </c>
      <c r="B119" s="429"/>
      <c r="C119" s="429"/>
      <c r="D119" s="429"/>
      <c r="E119" s="429"/>
      <c r="F119" s="429"/>
      <c r="G119" s="429"/>
      <c r="H119" s="429"/>
      <c r="I119" s="429"/>
      <c r="J119" s="429"/>
      <c r="K119" s="429"/>
      <c r="L119" s="430"/>
    </row>
    <row r="120" spans="1:12" ht="21.6" thickBot="1" x14ac:dyDescent="0.35">
      <c r="A120" s="16">
        <v>4</v>
      </c>
      <c r="B120" s="433" t="s">
        <v>142</v>
      </c>
      <c r="C120" s="433"/>
      <c r="D120" s="433"/>
      <c r="E120" s="433"/>
      <c r="F120" s="433"/>
      <c r="G120" s="433"/>
      <c r="H120" s="433"/>
      <c r="I120" s="433"/>
      <c r="J120" s="433"/>
      <c r="K120" s="433"/>
      <c r="L120" s="434"/>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435" t="s">
        <v>141</v>
      </c>
      <c r="B125" s="436"/>
      <c r="C125" s="436"/>
      <c r="D125" s="436"/>
      <c r="E125" s="436"/>
      <c r="F125" s="436"/>
      <c r="G125" s="436"/>
      <c r="H125" s="436"/>
      <c r="I125" s="436"/>
      <c r="J125" s="396" t="s">
        <v>130</v>
      </c>
      <c r="K125" s="396"/>
      <c r="L125" s="476"/>
    </row>
    <row r="126" spans="1:12" ht="21.6" thickBot="1" x14ac:dyDescent="0.35">
      <c r="A126" s="17">
        <v>5</v>
      </c>
      <c r="B126" s="433" t="s">
        <v>143</v>
      </c>
      <c r="C126" s="439"/>
      <c r="D126" s="439"/>
      <c r="E126" s="439"/>
      <c r="F126" s="439"/>
      <c r="G126" s="439"/>
      <c r="H126" s="439"/>
      <c r="I126" s="439"/>
      <c r="J126" s="439"/>
      <c r="K126" s="439"/>
      <c r="L126" s="440"/>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435" t="s">
        <v>148</v>
      </c>
      <c r="B131" s="436"/>
      <c r="C131" s="436"/>
      <c r="D131" s="436"/>
      <c r="E131" s="436"/>
      <c r="F131" s="436"/>
      <c r="G131" s="436"/>
      <c r="H131" s="436"/>
      <c r="I131" s="436"/>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Public 1</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435" t="s">
        <v>148</v>
      </c>
      <c r="B174" s="436"/>
      <c r="C174" s="436"/>
      <c r="D174" s="436"/>
      <c r="E174" s="436"/>
      <c r="F174" s="436"/>
      <c r="G174" s="436"/>
      <c r="H174" s="436"/>
      <c r="I174" s="436"/>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Public 1</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Public 1</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Public 1</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Public 1</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435" t="s">
        <v>148</v>
      </c>
      <c r="B346" s="436"/>
      <c r="C346" s="436"/>
      <c r="D346" s="436"/>
      <c r="E346" s="436"/>
      <c r="F346" s="436"/>
      <c r="G346" s="436"/>
      <c r="H346" s="436"/>
      <c r="I346" s="436"/>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Public 1</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Public 1</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35">
    <cfRule type="cellIs" dxfId="2780" priority="1" operator="equal">
      <formula>0</formula>
    </cfRule>
  </conditionalFormatting>
  <conditionalFormatting sqref="K48">
    <cfRule type="cellIs" dxfId="2779" priority="86" operator="between">
      <formula>0</formula>
      <formula>4.999</formula>
    </cfRule>
    <cfRule type="cellIs" dxfId="2778" priority="87" operator="between">
      <formula>5</formula>
      <formula>9.999</formula>
    </cfRule>
    <cfRule type="cellIs" dxfId="2777" priority="88" operator="between">
      <formula>10</formula>
      <formula>14.999</formula>
    </cfRule>
    <cfRule type="cellIs" dxfId="2776" priority="89" operator="between">
      <formula>15</formula>
      <formula>19.999</formula>
    </cfRule>
    <cfRule type="cellIs" dxfId="2775" priority="90" operator="greaterThan">
      <formula>19.999</formula>
    </cfRule>
  </conditionalFormatting>
  <conditionalFormatting sqref="K48">
    <cfRule type="cellIs" dxfId="2774" priority="85" operator="equal">
      <formula>0</formula>
    </cfRule>
  </conditionalFormatting>
  <conditionalFormatting sqref="K48">
    <cfRule type="cellIs" dxfId="2773" priority="83" operator="equal">
      <formula>0</formula>
    </cfRule>
    <cfRule type="cellIs" dxfId="2772" priority="84" operator="equal">
      <formula>0</formula>
    </cfRule>
  </conditionalFormatting>
  <conditionalFormatting sqref="K48">
    <cfRule type="cellIs" dxfId="2771" priority="82" operator="equal">
      <formula>0</formula>
    </cfRule>
  </conditionalFormatting>
  <conditionalFormatting sqref="K91">
    <cfRule type="cellIs" dxfId="2770" priority="77" operator="between">
      <formula>0</formula>
      <formula>4.999</formula>
    </cfRule>
    <cfRule type="cellIs" dxfId="2769" priority="78" operator="between">
      <formula>5</formula>
      <formula>9.999</formula>
    </cfRule>
    <cfRule type="cellIs" dxfId="2768" priority="79" operator="between">
      <formula>10</formula>
      <formula>14.999</formula>
    </cfRule>
    <cfRule type="cellIs" dxfId="2767" priority="80" operator="between">
      <formula>15</formula>
      <formula>19.999</formula>
    </cfRule>
    <cfRule type="cellIs" dxfId="2766" priority="81" operator="greaterThan">
      <formula>19.999</formula>
    </cfRule>
  </conditionalFormatting>
  <conditionalFormatting sqref="K91">
    <cfRule type="cellIs" dxfId="2765" priority="76" operator="equal">
      <formula>0</formula>
    </cfRule>
  </conditionalFormatting>
  <conditionalFormatting sqref="K91">
    <cfRule type="cellIs" dxfId="2764" priority="74" operator="equal">
      <formula>0</formula>
    </cfRule>
    <cfRule type="cellIs" dxfId="2763" priority="75" operator="equal">
      <formula>0</formula>
    </cfRule>
  </conditionalFormatting>
  <conditionalFormatting sqref="K91">
    <cfRule type="cellIs" dxfId="2762" priority="73" operator="equal">
      <formula>0</formula>
    </cfRule>
  </conditionalFormatting>
  <conditionalFormatting sqref="K134">
    <cfRule type="cellIs" dxfId="2761" priority="68" operator="between">
      <formula>0</formula>
      <formula>4.999</formula>
    </cfRule>
    <cfRule type="cellIs" dxfId="2760" priority="69" operator="between">
      <formula>5</formula>
      <formula>9.999</formula>
    </cfRule>
    <cfRule type="cellIs" dxfId="2759" priority="70" operator="between">
      <formula>10</formula>
      <formula>14.999</formula>
    </cfRule>
    <cfRule type="cellIs" dxfId="2758" priority="71" operator="between">
      <formula>15</formula>
      <formula>19.999</formula>
    </cfRule>
    <cfRule type="cellIs" dxfId="2757" priority="72" operator="greaterThan">
      <formula>19.999</formula>
    </cfRule>
  </conditionalFormatting>
  <conditionalFormatting sqref="K134">
    <cfRule type="cellIs" dxfId="2756" priority="67" operator="equal">
      <formula>0</formula>
    </cfRule>
  </conditionalFormatting>
  <conditionalFormatting sqref="K134">
    <cfRule type="cellIs" dxfId="2755" priority="65" operator="equal">
      <formula>0</formula>
    </cfRule>
    <cfRule type="cellIs" dxfId="2754" priority="66" operator="equal">
      <formula>0</formula>
    </cfRule>
  </conditionalFormatting>
  <conditionalFormatting sqref="K134">
    <cfRule type="cellIs" dxfId="2753" priority="64" operator="equal">
      <formula>0</formula>
    </cfRule>
  </conditionalFormatting>
  <conditionalFormatting sqref="K177">
    <cfRule type="cellIs" dxfId="2752" priority="59" operator="between">
      <formula>0</formula>
      <formula>4.999</formula>
    </cfRule>
    <cfRule type="cellIs" dxfId="2751" priority="60" operator="between">
      <formula>5</formula>
      <formula>9.999</formula>
    </cfRule>
    <cfRule type="cellIs" dxfId="2750" priority="61" operator="between">
      <formula>10</formula>
      <formula>14.999</formula>
    </cfRule>
    <cfRule type="cellIs" dxfId="2749" priority="62" operator="between">
      <formula>15</formula>
      <formula>19.999</formula>
    </cfRule>
    <cfRule type="cellIs" dxfId="2748" priority="63" operator="greaterThan">
      <formula>19.999</formula>
    </cfRule>
  </conditionalFormatting>
  <conditionalFormatting sqref="K177">
    <cfRule type="cellIs" dxfId="2747" priority="58" operator="equal">
      <formula>0</formula>
    </cfRule>
  </conditionalFormatting>
  <conditionalFormatting sqref="K177">
    <cfRule type="cellIs" dxfId="2746" priority="56" operator="equal">
      <formula>0</formula>
    </cfRule>
    <cfRule type="cellIs" dxfId="2745" priority="57" operator="equal">
      <formula>0</formula>
    </cfRule>
  </conditionalFormatting>
  <conditionalFormatting sqref="K177">
    <cfRule type="cellIs" dxfId="2744" priority="55" operator="equal">
      <formula>0</formula>
    </cfRule>
  </conditionalFormatting>
  <conditionalFormatting sqref="K220">
    <cfRule type="cellIs" dxfId="2743" priority="50" operator="between">
      <formula>0</formula>
      <formula>4.999</formula>
    </cfRule>
    <cfRule type="cellIs" dxfId="2742" priority="51" operator="between">
      <formula>5</formula>
      <formula>9.999</formula>
    </cfRule>
    <cfRule type="cellIs" dxfId="2741" priority="52" operator="between">
      <formula>10</formula>
      <formula>14.999</formula>
    </cfRule>
    <cfRule type="cellIs" dxfId="2740" priority="53" operator="between">
      <formula>15</formula>
      <formula>19.999</formula>
    </cfRule>
    <cfRule type="cellIs" dxfId="2739" priority="54" operator="greaterThan">
      <formula>19.999</formula>
    </cfRule>
  </conditionalFormatting>
  <conditionalFormatting sqref="K220">
    <cfRule type="cellIs" dxfId="2738" priority="49" operator="equal">
      <formula>0</formula>
    </cfRule>
  </conditionalFormatting>
  <conditionalFormatting sqref="K220">
    <cfRule type="cellIs" dxfId="2737" priority="47" operator="equal">
      <formula>0</formula>
    </cfRule>
    <cfRule type="cellIs" dxfId="2736" priority="48" operator="equal">
      <formula>0</formula>
    </cfRule>
  </conditionalFormatting>
  <conditionalFormatting sqref="K220">
    <cfRule type="cellIs" dxfId="2735" priority="46" operator="equal">
      <formula>0</formula>
    </cfRule>
  </conditionalFormatting>
  <conditionalFormatting sqref="K263">
    <cfRule type="cellIs" dxfId="2734" priority="41" operator="between">
      <formula>0</formula>
      <formula>4.999</formula>
    </cfRule>
    <cfRule type="cellIs" dxfId="2733" priority="42" operator="between">
      <formula>5</formula>
      <formula>9.999</formula>
    </cfRule>
    <cfRule type="cellIs" dxfId="2732" priority="43" operator="between">
      <formula>10</formula>
      <formula>14.999</formula>
    </cfRule>
    <cfRule type="cellIs" dxfId="2731" priority="44" operator="between">
      <formula>15</formula>
      <formula>19.999</formula>
    </cfRule>
    <cfRule type="cellIs" dxfId="2730" priority="45" operator="greaterThan">
      <formula>19.999</formula>
    </cfRule>
  </conditionalFormatting>
  <conditionalFormatting sqref="K263">
    <cfRule type="cellIs" dxfId="2729" priority="40" operator="equal">
      <formula>0</formula>
    </cfRule>
  </conditionalFormatting>
  <conditionalFormatting sqref="K263">
    <cfRule type="cellIs" dxfId="2728" priority="38" operator="equal">
      <formula>0</formula>
    </cfRule>
    <cfRule type="cellIs" dxfId="2727" priority="39" operator="equal">
      <formula>0</formula>
    </cfRule>
  </conditionalFormatting>
  <conditionalFormatting sqref="K263">
    <cfRule type="cellIs" dxfId="2726" priority="37" operator="equal">
      <formula>0</formula>
    </cfRule>
  </conditionalFormatting>
  <conditionalFormatting sqref="K306">
    <cfRule type="cellIs" dxfId="2725" priority="32" operator="between">
      <formula>0</formula>
      <formula>4.999</formula>
    </cfRule>
    <cfRule type="cellIs" dxfId="2724" priority="33" operator="between">
      <formula>5</formula>
      <formula>9.999</formula>
    </cfRule>
    <cfRule type="cellIs" dxfId="2723" priority="34" operator="between">
      <formula>10</formula>
      <formula>14.999</formula>
    </cfRule>
    <cfRule type="cellIs" dxfId="2722" priority="35" operator="between">
      <formula>15</formula>
      <formula>19.999</formula>
    </cfRule>
    <cfRule type="cellIs" dxfId="2721" priority="36" operator="greaterThan">
      <formula>19.999</formula>
    </cfRule>
  </conditionalFormatting>
  <conditionalFormatting sqref="K306">
    <cfRule type="cellIs" dxfId="2720" priority="31" operator="equal">
      <formula>0</formula>
    </cfRule>
  </conditionalFormatting>
  <conditionalFormatting sqref="K306">
    <cfRule type="cellIs" dxfId="2719" priority="29" operator="equal">
      <formula>0</formula>
    </cfRule>
    <cfRule type="cellIs" dxfId="2718" priority="30" operator="equal">
      <formula>0</formula>
    </cfRule>
  </conditionalFormatting>
  <conditionalFormatting sqref="K306">
    <cfRule type="cellIs" dxfId="2717" priority="28" operator="equal">
      <formula>0</formula>
    </cfRule>
  </conditionalFormatting>
  <conditionalFormatting sqref="K349">
    <cfRule type="cellIs" dxfId="2716" priority="23" operator="between">
      <formula>0</formula>
      <formula>4.999</formula>
    </cfRule>
    <cfRule type="cellIs" dxfId="2715" priority="24" operator="between">
      <formula>5</formula>
      <formula>9.999</formula>
    </cfRule>
    <cfRule type="cellIs" dxfId="2714" priority="25" operator="between">
      <formula>10</formula>
      <formula>14.999</formula>
    </cfRule>
    <cfRule type="cellIs" dxfId="2713" priority="26" operator="between">
      <formula>15</formula>
      <formula>19.999</formula>
    </cfRule>
    <cfRule type="cellIs" dxfId="2712" priority="27" operator="greaterThan">
      <formula>19.999</formula>
    </cfRule>
  </conditionalFormatting>
  <conditionalFormatting sqref="K349">
    <cfRule type="cellIs" dxfId="2711" priority="22" operator="equal">
      <formula>0</formula>
    </cfRule>
  </conditionalFormatting>
  <conditionalFormatting sqref="K349">
    <cfRule type="cellIs" dxfId="2710" priority="20" operator="equal">
      <formula>0</formula>
    </cfRule>
    <cfRule type="cellIs" dxfId="2709" priority="21" operator="equal">
      <formula>0</formula>
    </cfRule>
  </conditionalFormatting>
  <conditionalFormatting sqref="K349">
    <cfRule type="cellIs" dxfId="2708" priority="19" operator="equal">
      <formula>0</formula>
    </cfRule>
  </conditionalFormatting>
  <conditionalFormatting sqref="K392">
    <cfRule type="cellIs" dxfId="2707" priority="14" operator="between">
      <formula>0</formula>
      <formula>4.999</formula>
    </cfRule>
    <cfRule type="cellIs" dxfId="2706" priority="15" operator="between">
      <formula>5</formula>
      <formula>9.999</formula>
    </cfRule>
    <cfRule type="cellIs" dxfId="2705" priority="16" operator="between">
      <formula>10</formula>
      <formula>14.999</formula>
    </cfRule>
    <cfRule type="cellIs" dxfId="2704" priority="17" operator="between">
      <formula>15</formula>
      <formula>19.999</formula>
    </cfRule>
    <cfRule type="cellIs" dxfId="2703" priority="18" operator="greaterThan">
      <formula>19.999</formula>
    </cfRule>
  </conditionalFormatting>
  <conditionalFormatting sqref="K392">
    <cfRule type="cellIs" dxfId="2702" priority="13" operator="equal">
      <formula>0</formula>
    </cfRule>
  </conditionalFormatting>
  <conditionalFormatting sqref="K392">
    <cfRule type="cellIs" dxfId="2701" priority="11" operator="equal">
      <formula>0</formula>
    </cfRule>
    <cfRule type="cellIs" dxfId="2700" priority="12" operator="equal">
      <formula>0</formula>
    </cfRule>
  </conditionalFormatting>
  <conditionalFormatting sqref="K392">
    <cfRule type="cellIs" dxfId="2699" priority="10" operator="equal">
      <formula>0</formula>
    </cfRule>
  </conditionalFormatting>
  <conditionalFormatting sqref="K435">
    <cfRule type="cellIs" dxfId="2698" priority="5" operator="between">
      <formula>0</formula>
      <formula>4.999</formula>
    </cfRule>
    <cfRule type="cellIs" dxfId="2697" priority="6" operator="between">
      <formula>5</formula>
      <formula>9.999</formula>
    </cfRule>
    <cfRule type="cellIs" dxfId="2696" priority="7" operator="between">
      <formula>10</formula>
      <formula>14.999</formula>
    </cfRule>
    <cfRule type="cellIs" dxfId="2695" priority="8" operator="between">
      <formula>15</formula>
      <formula>19.999</formula>
    </cfRule>
    <cfRule type="cellIs" dxfId="2694" priority="9" operator="greaterThan">
      <formula>19.999</formula>
    </cfRule>
  </conditionalFormatting>
  <conditionalFormatting sqref="K435">
    <cfRule type="cellIs" dxfId="2693" priority="4" operator="equal">
      <formula>0</formula>
    </cfRule>
  </conditionalFormatting>
  <conditionalFormatting sqref="K435">
    <cfRule type="cellIs" dxfId="2692" priority="2" operator="equal">
      <formula>0</formula>
    </cfRule>
    <cfRule type="cellIs" dxfId="2691" priority="3"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O28" sqref="O28"/>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T(Assets!C21)</f>
        <v>User Defined Public 2</v>
      </c>
      <c r="D9" s="378"/>
      <c r="E9" s="378"/>
      <c r="F9" s="378"/>
      <c r="G9" s="378"/>
      <c r="H9" s="379"/>
      <c r="I9" s="377" t="str">
        <f>T(Assets!G21)</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(Incidents!C10)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SUM(Assets!K21)</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Public 2</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371" t="s">
        <v>2</v>
      </c>
      <c r="B56" s="372"/>
      <c r="C56" s="372"/>
      <c r="D56" s="372"/>
      <c r="E56" s="372"/>
      <c r="F56" s="372"/>
      <c r="G56" s="372"/>
      <c r="H56" s="372"/>
      <c r="I56" s="372"/>
      <c r="J56" s="372"/>
      <c r="K56" s="372"/>
      <c r="L56" s="373"/>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Public 2</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433" t="s">
        <v>190</v>
      </c>
      <c r="C100" s="433"/>
      <c r="D100" s="433"/>
      <c r="E100" s="433"/>
      <c r="F100" s="433"/>
      <c r="G100" s="433"/>
      <c r="H100" s="433"/>
      <c r="I100" s="433"/>
      <c r="J100" s="433"/>
      <c r="K100" s="433"/>
      <c r="L100" s="434"/>
    </row>
    <row r="101" spans="1:12" ht="15" thickBot="1" x14ac:dyDescent="0.35">
      <c r="A101" s="374"/>
      <c r="B101" s="433"/>
      <c r="C101" s="433"/>
      <c r="D101" s="433"/>
      <c r="E101" s="433"/>
      <c r="F101" s="433"/>
      <c r="G101" s="433"/>
      <c r="H101" s="433"/>
      <c r="I101" s="433"/>
      <c r="J101" s="433"/>
      <c r="K101" s="433"/>
      <c r="L101" s="434"/>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435" t="s">
        <v>173</v>
      </c>
      <c r="B106" s="436"/>
      <c r="C106" s="436"/>
      <c r="D106" s="436"/>
      <c r="E106" s="436"/>
      <c r="F106" s="436"/>
      <c r="G106" s="436"/>
      <c r="H106" s="436"/>
      <c r="I106" s="436"/>
      <c r="J106" s="396" t="s">
        <v>130</v>
      </c>
      <c r="K106" s="397"/>
      <c r="L106" s="476"/>
    </row>
    <row r="107" spans="1:12" ht="21.6" thickBot="1" x14ac:dyDescent="0.35">
      <c r="A107" s="16">
        <v>2</v>
      </c>
      <c r="B107" s="437" t="s">
        <v>159</v>
      </c>
      <c r="C107" s="437"/>
      <c r="D107" s="437"/>
      <c r="E107" s="437"/>
      <c r="F107" s="437"/>
      <c r="G107" s="437"/>
      <c r="H107" s="437"/>
      <c r="I107" s="437"/>
      <c r="J107" s="437"/>
      <c r="K107" s="437"/>
      <c r="L107" s="438"/>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435" t="s">
        <v>166</v>
      </c>
      <c r="B112" s="436"/>
      <c r="C112" s="436"/>
      <c r="D112" s="436"/>
      <c r="E112" s="436"/>
      <c r="F112" s="436"/>
      <c r="G112" s="436"/>
      <c r="H112" s="436"/>
      <c r="I112" s="436"/>
      <c r="J112" s="396" t="s">
        <v>130</v>
      </c>
      <c r="K112" s="396"/>
      <c r="L112" s="476"/>
    </row>
    <row r="113" spans="1:12" ht="21.6" thickBot="1" x14ac:dyDescent="0.35">
      <c r="A113" s="16">
        <v>3</v>
      </c>
      <c r="B113" s="433" t="s">
        <v>188</v>
      </c>
      <c r="C113" s="433"/>
      <c r="D113" s="433"/>
      <c r="E113" s="433"/>
      <c r="F113" s="433"/>
      <c r="G113" s="433"/>
      <c r="H113" s="433"/>
      <c r="I113" s="433"/>
      <c r="J113" s="433"/>
      <c r="K113" s="433"/>
      <c r="L113" s="434"/>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435" t="s">
        <v>166</v>
      </c>
      <c r="B118" s="436"/>
      <c r="C118" s="436"/>
      <c r="D118" s="436"/>
      <c r="E118" s="436"/>
      <c r="F118" s="436"/>
      <c r="G118" s="436"/>
      <c r="H118" s="436"/>
      <c r="I118" s="436"/>
      <c r="J118" s="396" t="s">
        <v>130</v>
      </c>
      <c r="K118" s="396"/>
      <c r="L118" s="476"/>
    </row>
    <row r="119" spans="1:12" ht="15" thickBot="1" x14ac:dyDescent="0.35">
      <c r="A119" s="428" t="s">
        <v>3</v>
      </c>
      <c r="B119" s="429"/>
      <c r="C119" s="429"/>
      <c r="D119" s="429"/>
      <c r="E119" s="429"/>
      <c r="F119" s="429"/>
      <c r="G119" s="429"/>
      <c r="H119" s="429"/>
      <c r="I119" s="429"/>
      <c r="J119" s="429"/>
      <c r="K119" s="429"/>
      <c r="L119" s="430"/>
    </row>
    <row r="120" spans="1:12" ht="21.6" thickBot="1" x14ac:dyDescent="0.35">
      <c r="A120" s="16">
        <v>4</v>
      </c>
      <c r="B120" s="433" t="s">
        <v>142</v>
      </c>
      <c r="C120" s="433"/>
      <c r="D120" s="433"/>
      <c r="E120" s="433"/>
      <c r="F120" s="433"/>
      <c r="G120" s="433"/>
      <c r="H120" s="433"/>
      <c r="I120" s="433"/>
      <c r="J120" s="433"/>
      <c r="K120" s="433"/>
      <c r="L120" s="434"/>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435" t="s">
        <v>141</v>
      </c>
      <c r="B125" s="436"/>
      <c r="C125" s="436"/>
      <c r="D125" s="436"/>
      <c r="E125" s="436"/>
      <c r="F125" s="436"/>
      <c r="G125" s="436"/>
      <c r="H125" s="436"/>
      <c r="I125" s="436"/>
      <c r="J125" s="396" t="s">
        <v>130</v>
      </c>
      <c r="K125" s="396"/>
      <c r="L125" s="476"/>
    </row>
    <row r="126" spans="1:12" ht="21.6" thickBot="1" x14ac:dyDescent="0.35">
      <c r="A126" s="17">
        <v>5</v>
      </c>
      <c r="B126" s="433" t="s">
        <v>143</v>
      </c>
      <c r="C126" s="439"/>
      <c r="D126" s="439"/>
      <c r="E126" s="439"/>
      <c r="F126" s="439"/>
      <c r="G126" s="439"/>
      <c r="H126" s="439"/>
      <c r="I126" s="439"/>
      <c r="J126" s="439"/>
      <c r="K126" s="439"/>
      <c r="L126" s="440"/>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435" t="s">
        <v>148</v>
      </c>
      <c r="B131" s="436"/>
      <c r="C131" s="436"/>
      <c r="D131" s="436"/>
      <c r="E131" s="436"/>
      <c r="F131" s="436"/>
      <c r="G131" s="436"/>
      <c r="H131" s="436"/>
      <c r="I131" s="436"/>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Public 2</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435" t="s">
        <v>148</v>
      </c>
      <c r="B174" s="436"/>
      <c r="C174" s="436"/>
      <c r="D174" s="436"/>
      <c r="E174" s="436"/>
      <c r="F174" s="436"/>
      <c r="G174" s="436"/>
      <c r="H174" s="436"/>
      <c r="I174" s="436"/>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Public 2</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Public 2</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Public 2</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Public 2</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435" t="s">
        <v>148</v>
      </c>
      <c r="B346" s="436"/>
      <c r="C346" s="436"/>
      <c r="D346" s="436"/>
      <c r="E346" s="436"/>
      <c r="F346" s="436"/>
      <c r="G346" s="436"/>
      <c r="H346" s="436"/>
      <c r="I346" s="436"/>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Public 2</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Public 2</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35">
    <cfRule type="cellIs" dxfId="2690" priority="1" operator="equal">
      <formula>0</formula>
    </cfRule>
  </conditionalFormatting>
  <conditionalFormatting sqref="K48">
    <cfRule type="cellIs" dxfId="2689" priority="86" operator="between">
      <formula>0</formula>
      <formula>4.999</formula>
    </cfRule>
    <cfRule type="cellIs" dxfId="2688" priority="87" operator="between">
      <formula>5</formula>
      <formula>9.999</formula>
    </cfRule>
    <cfRule type="cellIs" dxfId="2687" priority="88" operator="between">
      <formula>10</formula>
      <formula>14.999</formula>
    </cfRule>
    <cfRule type="cellIs" dxfId="2686" priority="89" operator="between">
      <formula>15</formula>
      <formula>19.999</formula>
    </cfRule>
    <cfRule type="cellIs" dxfId="2685" priority="90" operator="greaterThan">
      <formula>19.999</formula>
    </cfRule>
  </conditionalFormatting>
  <conditionalFormatting sqref="K48">
    <cfRule type="cellIs" dxfId="2684" priority="85" operator="equal">
      <formula>0</formula>
    </cfRule>
  </conditionalFormatting>
  <conditionalFormatting sqref="K48">
    <cfRule type="cellIs" dxfId="2683" priority="83" operator="equal">
      <formula>0</formula>
    </cfRule>
    <cfRule type="cellIs" dxfId="2682" priority="84" operator="equal">
      <formula>0</formula>
    </cfRule>
  </conditionalFormatting>
  <conditionalFormatting sqref="K48">
    <cfRule type="cellIs" dxfId="2681" priority="82" operator="equal">
      <formula>0</formula>
    </cfRule>
  </conditionalFormatting>
  <conditionalFormatting sqref="K91">
    <cfRule type="cellIs" dxfId="2680" priority="77" operator="between">
      <formula>0</formula>
      <formula>4.999</formula>
    </cfRule>
    <cfRule type="cellIs" dxfId="2679" priority="78" operator="between">
      <formula>5</formula>
      <formula>9.999</formula>
    </cfRule>
    <cfRule type="cellIs" dxfId="2678" priority="79" operator="between">
      <formula>10</formula>
      <formula>14.999</formula>
    </cfRule>
    <cfRule type="cellIs" dxfId="2677" priority="80" operator="between">
      <formula>15</formula>
      <formula>19.999</formula>
    </cfRule>
    <cfRule type="cellIs" dxfId="2676" priority="81" operator="greaterThan">
      <formula>19.999</formula>
    </cfRule>
  </conditionalFormatting>
  <conditionalFormatting sqref="K91">
    <cfRule type="cellIs" dxfId="2675" priority="76" operator="equal">
      <formula>0</formula>
    </cfRule>
  </conditionalFormatting>
  <conditionalFormatting sqref="K91">
    <cfRule type="cellIs" dxfId="2674" priority="74" operator="equal">
      <formula>0</formula>
    </cfRule>
    <cfRule type="cellIs" dxfId="2673" priority="75" operator="equal">
      <formula>0</formula>
    </cfRule>
  </conditionalFormatting>
  <conditionalFormatting sqref="K91">
    <cfRule type="cellIs" dxfId="2672" priority="73" operator="equal">
      <formula>0</formula>
    </cfRule>
  </conditionalFormatting>
  <conditionalFormatting sqref="K134">
    <cfRule type="cellIs" dxfId="2671" priority="68" operator="between">
      <formula>0</formula>
      <formula>4.999</formula>
    </cfRule>
    <cfRule type="cellIs" dxfId="2670" priority="69" operator="between">
      <formula>5</formula>
      <formula>9.999</formula>
    </cfRule>
    <cfRule type="cellIs" dxfId="2669" priority="70" operator="between">
      <formula>10</formula>
      <formula>14.999</formula>
    </cfRule>
    <cfRule type="cellIs" dxfId="2668" priority="71" operator="between">
      <formula>15</formula>
      <formula>19.999</formula>
    </cfRule>
    <cfRule type="cellIs" dxfId="2667" priority="72" operator="greaterThan">
      <formula>19.999</formula>
    </cfRule>
  </conditionalFormatting>
  <conditionalFormatting sqref="K134">
    <cfRule type="cellIs" dxfId="2666" priority="67" operator="equal">
      <formula>0</formula>
    </cfRule>
  </conditionalFormatting>
  <conditionalFormatting sqref="K134">
    <cfRule type="cellIs" dxfId="2665" priority="65" operator="equal">
      <formula>0</formula>
    </cfRule>
    <cfRule type="cellIs" dxfId="2664" priority="66" operator="equal">
      <formula>0</formula>
    </cfRule>
  </conditionalFormatting>
  <conditionalFormatting sqref="K134">
    <cfRule type="cellIs" dxfId="2663" priority="64" operator="equal">
      <formula>0</formula>
    </cfRule>
  </conditionalFormatting>
  <conditionalFormatting sqref="K177">
    <cfRule type="cellIs" dxfId="2662" priority="59" operator="between">
      <formula>0</formula>
      <formula>4.999</formula>
    </cfRule>
    <cfRule type="cellIs" dxfId="2661" priority="60" operator="between">
      <formula>5</formula>
      <formula>9.999</formula>
    </cfRule>
    <cfRule type="cellIs" dxfId="2660" priority="61" operator="between">
      <formula>10</formula>
      <formula>14.999</formula>
    </cfRule>
    <cfRule type="cellIs" dxfId="2659" priority="62" operator="between">
      <formula>15</formula>
      <formula>19.999</formula>
    </cfRule>
    <cfRule type="cellIs" dxfId="2658" priority="63" operator="greaterThan">
      <formula>19.999</formula>
    </cfRule>
  </conditionalFormatting>
  <conditionalFormatting sqref="K177">
    <cfRule type="cellIs" dxfId="2657" priority="58" operator="equal">
      <formula>0</formula>
    </cfRule>
  </conditionalFormatting>
  <conditionalFormatting sqref="K177">
    <cfRule type="cellIs" dxfId="2656" priority="56" operator="equal">
      <formula>0</formula>
    </cfRule>
    <cfRule type="cellIs" dxfId="2655" priority="57" operator="equal">
      <formula>0</formula>
    </cfRule>
  </conditionalFormatting>
  <conditionalFormatting sqref="K177">
    <cfRule type="cellIs" dxfId="2654" priority="55" operator="equal">
      <formula>0</formula>
    </cfRule>
  </conditionalFormatting>
  <conditionalFormatting sqref="K220">
    <cfRule type="cellIs" dxfId="2653" priority="50" operator="between">
      <formula>0</formula>
      <formula>4.999</formula>
    </cfRule>
    <cfRule type="cellIs" dxfId="2652" priority="51" operator="between">
      <formula>5</formula>
      <formula>9.999</formula>
    </cfRule>
    <cfRule type="cellIs" dxfId="2651" priority="52" operator="between">
      <formula>10</formula>
      <formula>14.999</formula>
    </cfRule>
    <cfRule type="cellIs" dxfId="2650" priority="53" operator="between">
      <formula>15</formula>
      <formula>19.999</formula>
    </cfRule>
    <cfRule type="cellIs" dxfId="2649" priority="54" operator="greaterThan">
      <formula>19.999</formula>
    </cfRule>
  </conditionalFormatting>
  <conditionalFormatting sqref="K220">
    <cfRule type="cellIs" dxfId="2648" priority="49" operator="equal">
      <formula>0</formula>
    </cfRule>
  </conditionalFormatting>
  <conditionalFormatting sqref="K220">
    <cfRule type="cellIs" dxfId="2647" priority="47" operator="equal">
      <formula>0</formula>
    </cfRule>
    <cfRule type="cellIs" dxfId="2646" priority="48" operator="equal">
      <formula>0</formula>
    </cfRule>
  </conditionalFormatting>
  <conditionalFormatting sqref="K220">
    <cfRule type="cellIs" dxfId="2645" priority="46" operator="equal">
      <formula>0</formula>
    </cfRule>
  </conditionalFormatting>
  <conditionalFormatting sqref="K263">
    <cfRule type="cellIs" dxfId="2644" priority="41" operator="between">
      <formula>0</formula>
      <formula>4.999</formula>
    </cfRule>
    <cfRule type="cellIs" dxfId="2643" priority="42" operator="between">
      <formula>5</formula>
      <formula>9.999</formula>
    </cfRule>
    <cfRule type="cellIs" dxfId="2642" priority="43" operator="between">
      <formula>10</formula>
      <formula>14.999</formula>
    </cfRule>
    <cfRule type="cellIs" dxfId="2641" priority="44" operator="between">
      <formula>15</formula>
      <formula>19.999</formula>
    </cfRule>
    <cfRule type="cellIs" dxfId="2640" priority="45" operator="greaterThan">
      <formula>19.999</formula>
    </cfRule>
  </conditionalFormatting>
  <conditionalFormatting sqref="K263">
    <cfRule type="cellIs" dxfId="2639" priority="40" operator="equal">
      <formula>0</formula>
    </cfRule>
  </conditionalFormatting>
  <conditionalFormatting sqref="K263">
    <cfRule type="cellIs" dxfId="2638" priority="38" operator="equal">
      <formula>0</formula>
    </cfRule>
    <cfRule type="cellIs" dxfId="2637" priority="39" operator="equal">
      <formula>0</formula>
    </cfRule>
  </conditionalFormatting>
  <conditionalFormatting sqref="K263">
    <cfRule type="cellIs" dxfId="2636" priority="37" operator="equal">
      <formula>0</formula>
    </cfRule>
  </conditionalFormatting>
  <conditionalFormatting sqref="K306">
    <cfRule type="cellIs" dxfId="2635" priority="32" operator="between">
      <formula>0</formula>
      <formula>4.999</formula>
    </cfRule>
    <cfRule type="cellIs" dxfId="2634" priority="33" operator="between">
      <formula>5</formula>
      <formula>9.999</formula>
    </cfRule>
    <cfRule type="cellIs" dxfId="2633" priority="34" operator="between">
      <formula>10</formula>
      <formula>14.999</formula>
    </cfRule>
    <cfRule type="cellIs" dxfId="2632" priority="35" operator="between">
      <formula>15</formula>
      <formula>19.999</formula>
    </cfRule>
    <cfRule type="cellIs" dxfId="2631" priority="36" operator="greaterThan">
      <formula>19.999</formula>
    </cfRule>
  </conditionalFormatting>
  <conditionalFormatting sqref="K306">
    <cfRule type="cellIs" dxfId="2630" priority="31" operator="equal">
      <formula>0</formula>
    </cfRule>
  </conditionalFormatting>
  <conditionalFormatting sqref="K306">
    <cfRule type="cellIs" dxfId="2629" priority="29" operator="equal">
      <formula>0</formula>
    </cfRule>
    <cfRule type="cellIs" dxfId="2628" priority="30" operator="equal">
      <formula>0</formula>
    </cfRule>
  </conditionalFormatting>
  <conditionalFormatting sqref="K306">
    <cfRule type="cellIs" dxfId="2627" priority="28" operator="equal">
      <formula>0</formula>
    </cfRule>
  </conditionalFormatting>
  <conditionalFormatting sqref="K349">
    <cfRule type="cellIs" dxfId="2626" priority="23" operator="between">
      <formula>0</formula>
      <formula>4.999</formula>
    </cfRule>
    <cfRule type="cellIs" dxfId="2625" priority="24" operator="between">
      <formula>5</formula>
      <formula>9.999</formula>
    </cfRule>
    <cfRule type="cellIs" dxfId="2624" priority="25" operator="between">
      <formula>10</formula>
      <formula>14.999</formula>
    </cfRule>
    <cfRule type="cellIs" dxfId="2623" priority="26" operator="between">
      <formula>15</formula>
      <formula>19.999</formula>
    </cfRule>
    <cfRule type="cellIs" dxfId="2622" priority="27" operator="greaterThan">
      <formula>19.999</formula>
    </cfRule>
  </conditionalFormatting>
  <conditionalFormatting sqref="K349">
    <cfRule type="cellIs" dxfId="2621" priority="22" operator="equal">
      <formula>0</formula>
    </cfRule>
  </conditionalFormatting>
  <conditionalFormatting sqref="K349">
    <cfRule type="cellIs" dxfId="2620" priority="20" operator="equal">
      <formula>0</formula>
    </cfRule>
    <cfRule type="cellIs" dxfId="2619" priority="21" operator="equal">
      <formula>0</formula>
    </cfRule>
  </conditionalFormatting>
  <conditionalFormatting sqref="K349">
    <cfRule type="cellIs" dxfId="2618" priority="19" operator="equal">
      <formula>0</formula>
    </cfRule>
  </conditionalFormatting>
  <conditionalFormatting sqref="K392">
    <cfRule type="cellIs" dxfId="2617" priority="14" operator="between">
      <formula>0</formula>
      <formula>4.999</formula>
    </cfRule>
    <cfRule type="cellIs" dxfId="2616" priority="15" operator="between">
      <formula>5</formula>
      <formula>9.999</formula>
    </cfRule>
    <cfRule type="cellIs" dxfId="2615" priority="16" operator="between">
      <formula>10</formula>
      <formula>14.999</formula>
    </cfRule>
    <cfRule type="cellIs" dxfId="2614" priority="17" operator="between">
      <formula>15</formula>
      <formula>19.999</formula>
    </cfRule>
    <cfRule type="cellIs" dxfId="2613" priority="18" operator="greaterThan">
      <formula>19.999</formula>
    </cfRule>
  </conditionalFormatting>
  <conditionalFormatting sqref="K392">
    <cfRule type="cellIs" dxfId="2612" priority="13" operator="equal">
      <formula>0</formula>
    </cfRule>
  </conditionalFormatting>
  <conditionalFormatting sqref="K392">
    <cfRule type="cellIs" dxfId="2611" priority="11" operator="equal">
      <formula>0</formula>
    </cfRule>
    <cfRule type="cellIs" dxfId="2610" priority="12" operator="equal">
      <formula>0</formula>
    </cfRule>
  </conditionalFormatting>
  <conditionalFormatting sqref="K392">
    <cfRule type="cellIs" dxfId="2609" priority="10" operator="equal">
      <formula>0</formula>
    </cfRule>
  </conditionalFormatting>
  <conditionalFormatting sqref="K435">
    <cfRule type="cellIs" dxfId="2608" priority="5" operator="between">
      <formula>0</formula>
      <formula>4.999</formula>
    </cfRule>
    <cfRule type="cellIs" dxfId="2607" priority="6" operator="between">
      <formula>5</formula>
      <formula>9.999</formula>
    </cfRule>
    <cfRule type="cellIs" dxfId="2606" priority="7" operator="between">
      <formula>10</formula>
      <formula>14.999</formula>
    </cfRule>
    <cfRule type="cellIs" dxfId="2605" priority="8" operator="between">
      <formula>15</formula>
      <formula>19.999</formula>
    </cfRule>
    <cfRule type="cellIs" dxfId="2604" priority="9" operator="greaterThan">
      <formula>19.999</formula>
    </cfRule>
  </conditionalFormatting>
  <conditionalFormatting sqref="K435">
    <cfRule type="cellIs" dxfId="2603" priority="4" operator="equal">
      <formula>0</formula>
    </cfRule>
  </conditionalFormatting>
  <conditionalFormatting sqref="K435">
    <cfRule type="cellIs" dxfId="2602" priority="2" operator="equal">
      <formula>0</formula>
    </cfRule>
    <cfRule type="cellIs" dxfId="2601" priority="3"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Q33" sqref="Q33"/>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T(Assets!C22)</f>
        <v>User Defined Public 3</v>
      </c>
      <c r="D9" s="378"/>
      <c r="E9" s="378"/>
      <c r="F9" s="378"/>
      <c r="G9" s="378"/>
      <c r="H9" s="379"/>
      <c r="I9" s="377" t="str">
        <f>T(Assets!G22)</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(Incidents!C10)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SUM(Assets!K22)</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Public 3</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371" t="s">
        <v>2</v>
      </c>
      <c r="B56" s="372"/>
      <c r="C56" s="372"/>
      <c r="D56" s="372"/>
      <c r="E56" s="372"/>
      <c r="F56" s="372"/>
      <c r="G56" s="372"/>
      <c r="H56" s="372"/>
      <c r="I56" s="372"/>
      <c r="J56" s="372"/>
      <c r="K56" s="372"/>
      <c r="L56" s="373"/>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Public 3</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433" t="s">
        <v>190</v>
      </c>
      <c r="C100" s="433"/>
      <c r="D100" s="433"/>
      <c r="E100" s="433"/>
      <c r="F100" s="433"/>
      <c r="G100" s="433"/>
      <c r="H100" s="433"/>
      <c r="I100" s="433"/>
      <c r="J100" s="433"/>
      <c r="K100" s="433"/>
      <c r="L100" s="434"/>
    </row>
    <row r="101" spans="1:12" ht="15" thickBot="1" x14ac:dyDescent="0.35">
      <c r="A101" s="374"/>
      <c r="B101" s="433"/>
      <c r="C101" s="433"/>
      <c r="D101" s="433"/>
      <c r="E101" s="433"/>
      <c r="F101" s="433"/>
      <c r="G101" s="433"/>
      <c r="H101" s="433"/>
      <c r="I101" s="433"/>
      <c r="J101" s="433"/>
      <c r="K101" s="433"/>
      <c r="L101" s="434"/>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435" t="s">
        <v>173</v>
      </c>
      <c r="B106" s="436"/>
      <c r="C106" s="436"/>
      <c r="D106" s="436"/>
      <c r="E106" s="436"/>
      <c r="F106" s="436"/>
      <c r="G106" s="436"/>
      <c r="H106" s="436"/>
      <c r="I106" s="436"/>
      <c r="J106" s="396" t="s">
        <v>130</v>
      </c>
      <c r="K106" s="397"/>
      <c r="L106" s="476"/>
    </row>
    <row r="107" spans="1:12" ht="21.6" thickBot="1" x14ac:dyDescent="0.35">
      <c r="A107" s="16">
        <v>2</v>
      </c>
      <c r="B107" s="437" t="s">
        <v>159</v>
      </c>
      <c r="C107" s="437"/>
      <c r="D107" s="437"/>
      <c r="E107" s="437"/>
      <c r="F107" s="437"/>
      <c r="G107" s="437"/>
      <c r="H107" s="437"/>
      <c r="I107" s="437"/>
      <c r="J107" s="437"/>
      <c r="K107" s="437"/>
      <c r="L107" s="438"/>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435" t="s">
        <v>166</v>
      </c>
      <c r="B112" s="436"/>
      <c r="C112" s="436"/>
      <c r="D112" s="436"/>
      <c r="E112" s="436"/>
      <c r="F112" s="436"/>
      <c r="G112" s="436"/>
      <c r="H112" s="436"/>
      <c r="I112" s="436"/>
      <c r="J112" s="396" t="s">
        <v>130</v>
      </c>
      <c r="K112" s="396"/>
      <c r="L112" s="476"/>
    </row>
    <row r="113" spans="1:12" ht="21.6" thickBot="1" x14ac:dyDescent="0.35">
      <c r="A113" s="16">
        <v>3</v>
      </c>
      <c r="B113" s="433" t="s">
        <v>188</v>
      </c>
      <c r="C113" s="433"/>
      <c r="D113" s="433"/>
      <c r="E113" s="433"/>
      <c r="F113" s="433"/>
      <c r="G113" s="433"/>
      <c r="H113" s="433"/>
      <c r="I113" s="433"/>
      <c r="J113" s="433"/>
      <c r="K113" s="433"/>
      <c r="L113" s="434"/>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435" t="s">
        <v>166</v>
      </c>
      <c r="B118" s="436"/>
      <c r="C118" s="436"/>
      <c r="D118" s="436"/>
      <c r="E118" s="436"/>
      <c r="F118" s="436"/>
      <c r="G118" s="436"/>
      <c r="H118" s="436"/>
      <c r="I118" s="436"/>
      <c r="J118" s="396" t="s">
        <v>130</v>
      </c>
      <c r="K118" s="396"/>
      <c r="L118" s="476"/>
    </row>
    <row r="119" spans="1:12" ht="15" thickBot="1" x14ac:dyDescent="0.35">
      <c r="A119" s="428" t="s">
        <v>3</v>
      </c>
      <c r="B119" s="429"/>
      <c r="C119" s="429"/>
      <c r="D119" s="429"/>
      <c r="E119" s="429"/>
      <c r="F119" s="429"/>
      <c r="G119" s="429"/>
      <c r="H119" s="429"/>
      <c r="I119" s="429"/>
      <c r="J119" s="429"/>
      <c r="K119" s="429"/>
      <c r="L119" s="430"/>
    </row>
    <row r="120" spans="1:12" ht="21.6" thickBot="1" x14ac:dyDescent="0.35">
      <c r="A120" s="16">
        <v>4</v>
      </c>
      <c r="B120" s="433" t="s">
        <v>142</v>
      </c>
      <c r="C120" s="433"/>
      <c r="D120" s="433"/>
      <c r="E120" s="433"/>
      <c r="F120" s="433"/>
      <c r="G120" s="433"/>
      <c r="H120" s="433"/>
      <c r="I120" s="433"/>
      <c r="J120" s="433"/>
      <c r="K120" s="433"/>
      <c r="L120" s="434"/>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435" t="s">
        <v>141</v>
      </c>
      <c r="B125" s="436"/>
      <c r="C125" s="436"/>
      <c r="D125" s="436"/>
      <c r="E125" s="436"/>
      <c r="F125" s="436"/>
      <c r="G125" s="436"/>
      <c r="H125" s="436"/>
      <c r="I125" s="436"/>
      <c r="J125" s="396" t="s">
        <v>130</v>
      </c>
      <c r="K125" s="396"/>
      <c r="L125" s="476"/>
    </row>
    <row r="126" spans="1:12" ht="21.6" thickBot="1" x14ac:dyDescent="0.35">
      <c r="A126" s="17">
        <v>5</v>
      </c>
      <c r="B126" s="433" t="s">
        <v>143</v>
      </c>
      <c r="C126" s="439"/>
      <c r="D126" s="439"/>
      <c r="E126" s="439"/>
      <c r="F126" s="439"/>
      <c r="G126" s="439"/>
      <c r="H126" s="439"/>
      <c r="I126" s="439"/>
      <c r="J126" s="439"/>
      <c r="K126" s="439"/>
      <c r="L126" s="440"/>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435" t="s">
        <v>148</v>
      </c>
      <c r="B131" s="436"/>
      <c r="C131" s="436"/>
      <c r="D131" s="436"/>
      <c r="E131" s="436"/>
      <c r="F131" s="436"/>
      <c r="G131" s="436"/>
      <c r="H131" s="436"/>
      <c r="I131" s="436"/>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Public 3</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435" t="s">
        <v>148</v>
      </c>
      <c r="B174" s="436"/>
      <c r="C174" s="436"/>
      <c r="D174" s="436"/>
      <c r="E174" s="436"/>
      <c r="F174" s="436"/>
      <c r="G174" s="436"/>
      <c r="H174" s="436"/>
      <c r="I174" s="436"/>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Public 3</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Public 3</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Public 3</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Public 3</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435" t="s">
        <v>148</v>
      </c>
      <c r="B346" s="436"/>
      <c r="C346" s="436"/>
      <c r="D346" s="436"/>
      <c r="E346" s="436"/>
      <c r="F346" s="436"/>
      <c r="G346" s="436"/>
      <c r="H346" s="436"/>
      <c r="I346" s="436"/>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Public 3</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Public 3</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35">
    <cfRule type="cellIs" dxfId="2600" priority="1" operator="equal">
      <formula>0</formula>
    </cfRule>
  </conditionalFormatting>
  <conditionalFormatting sqref="K48">
    <cfRule type="cellIs" dxfId="2599" priority="86" operator="between">
      <formula>0</formula>
      <formula>4.999</formula>
    </cfRule>
    <cfRule type="cellIs" dxfId="2598" priority="87" operator="between">
      <formula>5</formula>
      <formula>9.999</formula>
    </cfRule>
    <cfRule type="cellIs" dxfId="2597" priority="88" operator="between">
      <formula>10</formula>
      <formula>14.999</formula>
    </cfRule>
    <cfRule type="cellIs" dxfId="2596" priority="89" operator="between">
      <formula>15</formula>
      <formula>19.999</formula>
    </cfRule>
    <cfRule type="cellIs" dxfId="2595" priority="90" operator="greaterThan">
      <formula>19.999</formula>
    </cfRule>
  </conditionalFormatting>
  <conditionalFormatting sqref="K48">
    <cfRule type="cellIs" dxfId="2594" priority="85" operator="equal">
      <formula>0</formula>
    </cfRule>
  </conditionalFormatting>
  <conditionalFormatting sqref="K48">
    <cfRule type="cellIs" dxfId="2593" priority="83" operator="equal">
      <formula>0</formula>
    </cfRule>
    <cfRule type="cellIs" dxfId="2592" priority="84" operator="equal">
      <formula>0</formula>
    </cfRule>
  </conditionalFormatting>
  <conditionalFormatting sqref="K48">
    <cfRule type="cellIs" dxfId="2591" priority="82" operator="equal">
      <formula>0</formula>
    </cfRule>
  </conditionalFormatting>
  <conditionalFormatting sqref="K91">
    <cfRule type="cellIs" dxfId="2590" priority="77" operator="between">
      <formula>0</formula>
      <formula>4.999</formula>
    </cfRule>
    <cfRule type="cellIs" dxfId="2589" priority="78" operator="between">
      <formula>5</formula>
      <formula>9.999</formula>
    </cfRule>
    <cfRule type="cellIs" dxfId="2588" priority="79" operator="between">
      <formula>10</formula>
      <formula>14.999</formula>
    </cfRule>
    <cfRule type="cellIs" dxfId="2587" priority="80" operator="between">
      <formula>15</formula>
      <formula>19.999</formula>
    </cfRule>
    <cfRule type="cellIs" dxfId="2586" priority="81" operator="greaterThan">
      <formula>19.999</formula>
    </cfRule>
  </conditionalFormatting>
  <conditionalFormatting sqref="K91">
    <cfRule type="cellIs" dxfId="2585" priority="76" operator="equal">
      <formula>0</formula>
    </cfRule>
  </conditionalFormatting>
  <conditionalFormatting sqref="K91">
    <cfRule type="cellIs" dxfId="2584" priority="74" operator="equal">
      <formula>0</formula>
    </cfRule>
    <cfRule type="cellIs" dxfId="2583" priority="75" operator="equal">
      <formula>0</formula>
    </cfRule>
  </conditionalFormatting>
  <conditionalFormatting sqref="K91">
    <cfRule type="cellIs" dxfId="2582" priority="73" operator="equal">
      <formula>0</formula>
    </cfRule>
  </conditionalFormatting>
  <conditionalFormatting sqref="K134">
    <cfRule type="cellIs" dxfId="2581" priority="68" operator="between">
      <formula>0</formula>
      <formula>4.999</formula>
    </cfRule>
    <cfRule type="cellIs" dxfId="2580" priority="69" operator="between">
      <formula>5</formula>
      <formula>9.999</formula>
    </cfRule>
    <cfRule type="cellIs" dxfId="2579" priority="70" operator="between">
      <formula>10</formula>
      <formula>14.999</formula>
    </cfRule>
    <cfRule type="cellIs" dxfId="2578" priority="71" operator="between">
      <formula>15</formula>
      <formula>19.999</formula>
    </cfRule>
    <cfRule type="cellIs" dxfId="2577" priority="72" operator="greaterThan">
      <formula>19.999</formula>
    </cfRule>
  </conditionalFormatting>
  <conditionalFormatting sqref="K134">
    <cfRule type="cellIs" dxfId="2576" priority="67" operator="equal">
      <formula>0</formula>
    </cfRule>
  </conditionalFormatting>
  <conditionalFormatting sqref="K134">
    <cfRule type="cellIs" dxfId="2575" priority="65" operator="equal">
      <formula>0</formula>
    </cfRule>
    <cfRule type="cellIs" dxfId="2574" priority="66" operator="equal">
      <formula>0</formula>
    </cfRule>
  </conditionalFormatting>
  <conditionalFormatting sqref="K134">
    <cfRule type="cellIs" dxfId="2573" priority="64" operator="equal">
      <formula>0</formula>
    </cfRule>
  </conditionalFormatting>
  <conditionalFormatting sqref="K177">
    <cfRule type="cellIs" dxfId="2572" priority="59" operator="between">
      <formula>0</formula>
      <formula>4.999</formula>
    </cfRule>
    <cfRule type="cellIs" dxfId="2571" priority="60" operator="between">
      <formula>5</formula>
      <formula>9.999</formula>
    </cfRule>
    <cfRule type="cellIs" dxfId="2570" priority="61" operator="between">
      <formula>10</formula>
      <formula>14.999</formula>
    </cfRule>
    <cfRule type="cellIs" dxfId="2569" priority="62" operator="between">
      <formula>15</formula>
      <formula>19.999</formula>
    </cfRule>
    <cfRule type="cellIs" dxfId="2568" priority="63" operator="greaterThan">
      <formula>19.999</formula>
    </cfRule>
  </conditionalFormatting>
  <conditionalFormatting sqref="K177">
    <cfRule type="cellIs" dxfId="2567" priority="58" operator="equal">
      <formula>0</formula>
    </cfRule>
  </conditionalFormatting>
  <conditionalFormatting sqref="K177">
    <cfRule type="cellIs" dxfId="2566" priority="56" operator="equal">
      <formula>0</formula>
    </cfRule>
    <cfRule type="cellIs" dxfId="2565" priority="57" operator="equal">
      <formula>0</formula>
    </cfRule>
  </conditionalFormatting>
  <conditionalFormatting sqref="K177">
    <cfRule type="cellIs" dxfId="2564" priority="55" operator="equal">
      <formula>0</formula>
    </cfRule>
  </conditionalFormatting>
  <conditionalFormatting sqref="K220">
    <cfRule type="cellIs" dxfId="2563" priority="50" operator="between">
      <formula>0</formula>
      <formula>4.999</formula>
    </cfRule>
    <cfRule type="cellIs" dxfId="2562" priority="51" operator="between">
      <formula>5</formula>
      <formula>9.999</formula>
    </cfRule>
    <cfRule type="cellIs" dxfId="2561" priority="52" operator="between">
      <formula>10</formula>
      <formula>14.999</formula>
    </cfRule>
    <cfRule type="cellIs" dxfId="2560" priority="53" operator="between">
      <formula>15</formula>
      <formula>19.999</formula>
    </cfRule>
    <cfRule type="cellIs" dxfId="2559" priority="54" operator="greaterThan">
      <formula>19.999</formula>
    </cfRule>
  </conditionalFormatting>
  <conditionalFormatting sqref="K220">
    <cfRule type="cellIs" dxfId="2558" priority="49" operator="equal">
      <formula>0</formula>
    </cfRule>
  </conditionalFormatting>
  <conditionalFormatting sqref="K220">
    <cfRule type="cellIs" dxfId="2557" priority="47" operator="equal">
      <formula>0</formula>
    </cfRule>
    <cfRule type="cellIs" dxfId="2556" priority="48" operator="equal">
      <formula>0</formula>
    </cfRule>
  </conditionalFormatting>
  <conditionalFormatting sqref="K220">
    <cfRule type="cellIs" dxfId="2555" priority="46" operator="equal">
      <formula>0</formula>
    </cfRule>
  </conditionalFormatting>
  <conditionalFormatting sqref="K263">
    <cfRule type="cellIs" dxfId="2554" priority="41" operator="between">
      <formula>0</formula>
      <formula>4.999</formula>
    </cfRule>
    <cfRule type="cellIs" dxfId="2553" priority="42" operator="between">
      <formula>5</formula>
      <formula>9.999</formula>
    </cfRule>
    <cfRule type="cellIs" dxfId="2552" priority="43" operator="between">
      <formula>10</formula>
      <formula>14.999</formula>
    </cfRule>
    <cfRule type="cellIs" dxfId="2551" priority="44" operator="between">
      <formula>15</formula>
      <formula>19.999</formula>
    </cfRule>
    <cfRule type="cellIs" dxfId="2550" priority="45" operator="greaterThan">
      <formula>19.999</formula>
    </cfRule>
  </conditionalFormatting>
  <conditionalFormatting sqref="K263">
    <cfRule type="cellIs" dxfId="2549" priority="40" operator="equal">
      <formula>0</formula>
    </cfRule>
  </conditionalFormatting>
  <conditionalFormatting sqref="K263">
    <cfRule type="cellIs" dxfId="2548" priority="38" operator="equal">
      <formula>0</formula>
    </cfRule>
    <cfRule type="cellIs" dxfId="2547" priority="39" operator="equal">
      <formula>0</formula>
    </cfRule>
  </conditionalFormatting>
  <conditionalFormatting sqref="K263">
    <cfRule type="cellIs" dxfId="2546" priority="37" operator="equal">
      <formula>0</formula>
    </cfRule>
  </conditionalFormatting>
  <conditionalFormatting sqref="K306">
    <cfRule type="cellIs" dxfId="2545" priority="32" operator="between">
      <formula>0</formula>
      <formula>4.999</formula>
    </cfRule>
    <cfRule type="cellIs" dxfId="2544" priority="33" operator="between">
      <formula>5</formula>
      <formula>9.999</formula>
    </cfRule>
    <cfRule type="cellIs" dxfId="2543" priority="34" operator="between">
      <formula>10</formula>
      <formula>14.999</formula>
    </cfRule>
    <cfRule type="cellIs" dxfId="2542" priority="35" operator="between">
      <formula>15</formula>
      <formula>19.999</formula>
    </cfRule>
    <cfRule type="cellIs" dxfId="2541" priority="36" operator="greaterThan">
      <formula>19.999</formula>
    </cfRule>
  </conditionalFormatting>
  <conditionalFormatting sqref="K306">
    <cfRule type="cellIs" dxfId="2540" priority="31" operator="equal">
      <formula>0</formula>
    </cfRule>
  </conditionalFormatting>
  <conditionalFormatting sqref="K306">
    <cfRule type="cellIs" dxfId="2539" priority="29" operator="equal">
      <formula>0</formula>
    </cfRule>
    <cfRule type="cellIs" dxfId="2538" priority="30" operator="equal">
      <formula>0</formula>
    </cfRule>
  </conditionalFormatting>
  <conditionalFormatting sqref="K306">
    <cfRule type="cellIs" dxfId="2537" priority="28" operator="equal">
      <formula>0</formula>
    </cfRule>
  </conditionalFormatting>
  <conditionalFormatting sqref="K349">
    <cfRule type="cellIs" dxfId="2536" priority="23" operator="between">
      <formula>0</formula>
      <formula>4.999</formula>
    </cfRule>
    <cfRule type="cellIs" dxfId="2535" priority="24" operator="between">
      <formula>5</formula>
      <formula>9.999</formula>
    </cfRule>
    <cfRule type="cellIs" dxfId="2534" priority="25" operator="between">
      <formula>10</formula>
      <formula>14.999</formula>
    </cfRule>
    <cfRule type="cellIs" dxfId="2533" priority="26" operator="between">
      <formula>15</formula>
      <formula>19.999</formula>
    </cfRule>
    <cfRule type="cellIs" dxfId="2532" priority="27" operator="greaterThan">
      <formula>19.999</formula>
    </cfRule>
  </conditionalFormatting>
  <conditionalFormatting sqref="K349">
    <cfRule type="cellIs" dxfId="2531" priority="22" operator="equal">
      <formula>0</formula>
    </cfRule>
  </conditionalFormatting>
  <conditionalFormatting sqref="K349">
    <cfRule type="cellIs" dxfId="2530" priority="20" operator="equal">
      <formula>0</formula>
    </cfRule>
    <cfRule type="cellIs" dxfId="2529" priority="21" operator="equal">
      <formula>0</formula>
    </cfRule>
  </conditionalFormatting>
  <conditionalFormatting sqref="K349">
    <cfRule type="cellIs" dxfId="2528" priority="19" operator="equal">
      <formula>0</formula>
    </cfRule>
  </conditionalFormatting>
  <conditionalFormatting sqref="K392">
    <cfRule type="cellIs" dxfId="2527" priority="14" operator="between">
      <formula>0</formula>
      <formula>4.999</formula>
    </cfRule>
    <cfRule type="cellIs" dxfId="2526" priority="15" operator="between">
      <formula>5</formula>
      <formula>9.999</formula>
    </cfRule>
    <cfRule type="cellIs" dxfId="2525" priority="16" operator="between">
      <formula>10</formula>
      <formula>14.999</formula>
    </cfRule>
    <cfRule type="cellIs" dxfId="2524" priority="17" operator="between">
      <formula>15</formula>
      <formula>19.999</formula>
    </cfRule>
    <cfRule type="cellIs" dxfId="2523" priority="18" operator="greaterThan">
      <formula>19.999</formula>
    </cfRule>
  </conditionalFormatting>
  <conditionalFormatting sqref="K392">
    <cfRule type="cellIs" dxfId="2522" priority="13" operator="equal">
      <formula>0</formula>
    </cfRule>
  </conditionalFormatting>
  <conditionalFormatting sqref="K392">
    <cfRule type="cellIs" dxfId="2521" priority="11" operator="equal">
      <formula>0</formula>
    </cfRule>
    <cfRule type="cellIs" dxfId="2520" priority="12" operator="equal">
      <formula>0</formula>
    </cfRule>
  </conditionalFormatting>
  <conditionalFormatting sqref="K392">
    <cfRule type="cellIs" dxfId="2519" priority="10" operator="equal">
      <formula>0</formula>
    </cfRule>
  </conditionalFormatting>
  <conditionalFormatting sqref="K435">
    <cfRule type="cellIs" dxfId="2518" priority="5" operator="between">
      <formula>0</formula>
      <formula>4.999</formula>
    </cfRule>
    <cfRule type="cellIs" dxfId="2517" priority="6" operator="between">
      <formula>5</formula>
      <formula>9.999</formula>
    </cfRule>
    <cfRule type="cellIs" dxfId="2516" priority="7" operator="between">
      <formula>10</formula>
      <formula>14.999</formula>
    </cfRule>
    <cfRule type="cellIs" dxfId="2515" priority="8" operator="between">
      <formula>15</formula>
      <formula>19.999</formula>
    </cfRule>
    <cfRule type="cellIs" dxfId="2514" priority="9" operator="greaterThan">
      <formula>19.999</formula>
    </cfRule>
  </conditionalFormatting>
  <conditionalFormatting sqref="K435">
    <cfRule type="cellIs" dxfId="2513" priority="4" operator="equal">
      <formula>0</formula>
    </cfRule>
  </conditionalFormatting>
  <conditionalFormatting sqref="K435">
    <cfRule type="cellIs" dxfId="2512" priority="2" operator="equal">
      <formula>0</formula>
    </cfRule>
    <cfRule type="cellIs" dxfId="2511" priority="3"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opLeftCell="A51" zoomScaleNormal="100" workbookViewId="0">
      <selection activeCell="D11" sqref="D11:O11"/>
    </sheetView>
  </sheetViews>
  <sheetFormatPr defaultRowHeight="14.4" x14ac:dyDescent="0.3"/>
  <sheetData>
    <row r="1" spans="1:15" ht="15" customHeight="1" x14ac:dyDescent="0.3">
      <c r="A1" s="108" t="s">
        <v>9</v>
      </c>
      <c r="B1" s="109"/>
      <c r="C1" s="109"/>
      <c r="D1" s="109"/>
      <c r="E1" s="109"/>
      <c r="F1" s="109"/>
      <c r="G1" s="109"/>
      <c r="H1" s="109"/>
      <c r="I1" s="109"/>
      <c r="J1" s="109"/>
      <c r="K1" s="109"/>
      <c r="L1" s="109"/>
      <c r="M1" s="109"/>
      <c r="N1" s="109"/>
      <c r="O1" s="110"/>
    </row>
    <row r="2" spans="1:15" ht="15" customHeight="1" x14ac:dyDescent="0.3">
      <c r="A2" s="111"/>
      <c r="B2" s="112"/>
      <c r="C2" s="112"/>
      <c r="D2" s="112"/>
      <c r="E2" s="112"/>
      <c r="F2" s="112"/>
      <c r="G2" s="112"/>
      <c r="H2" s="112"/>
      <c r="I2" s="112"/>
      <c r="J2" s="112"/>
      <c r="K2" s="112"/>
      <c r="L2" s="112"/>
      <c r="M2" s="112"/>
      <c r="N2" s="112"/>
      <c r="O2" s="113"/>
    </row>
    <row r="3" spans="1:15" ht="15" customHeight="1" x14ac:dyDescent="0.3">
      <c r="A3" s="111"/>
      <c r="B3" s="112"/>
      <c r="C3" s="112"/>
      <c r="D3" s="112"/>
      <c r="E3" s="112"/>
      <c r="F3" s="112"/>
      <c r="G3" s="112"/>
      <c r="H3" s="112"/>
      <c r="I3" s="112"/>
      <c r="J3" s="112"/>
      <c r="K3" s="112"/>
      <c r="L3" s="112"/>
      <c r="M3" s="112"/>
      <c r="N3" s="112"/>
      <c r="O3" s="113"/>
    </row>
    <row r="4" spans="1:15" ht="15.75" customHeight="1" thickBot="1" x14ac:dyDescent="0.35">
      <c r="A4" s="114"/>
      <c r="B4" s="115"/>
      <c r="C4" s="115"/>
      <c r="D4" s="115"/>
      <c r="E4" s="115"/>
      <c r="F4" s="115"/>
      <c r="G4" s="115"/>
      <c r="H4" s="115"/>
      <c r="I4" s="115"/>
      <c r="J4" s="115"/>
      <c r="K4" s="115"/>
      <c r="L4" s="115"/>
      <c r="M4" s="115"/>
      <c r="N4" s="115"/>
      <c r="O4" s="116"/>
    </row>
    <row r="5" spans="1:15" ht="15.75" customHeight="1" thickBot="1" x14ac:dyDescent="0.35">
      <c r="A5" s="19"/>
      <c r="B5" s="20"/>
      <c r="C5" s="20"/>
      <c r="D5" s="20"/>
      <c r="E5" s="20"/>
      <c r="F5" s="20"/>
      <c r="G5" s="20"/>
      <c r="H5" s="20"/>
      <c r="I5" s="20"/>
      <c r="J5" s="20"/>
      <c r="K5" s="20"/>
      <c r="L5" s="20"/>
      <c r="M5" s="20"/>
      <c r="N5" s="20"/>
      <c r="O5" s="21"/>
    </row>
    <row r="6" spans="1:15" ht="16.5" customHeight="1" thickBot="1" x14ac:dyDescent="0.35">
      <c r="A6" s="105" t="s">
        <v>10</v>
      </c>
      <c r="B6" s="106"/>
      <c r="C6" s="106"/>
      <c r="D6" s="106"/>
      <c r="E6" s="106"/>
      <c r="F6" s="106"/>
      <c r="G6" s="106"/>
      <c r="H6" s="106"/>
      <c r="I6" s="106"/>
      <c r="J6" s="106"/>
      <c r="K6" s="106"/>
      <c r="L6" s="106"/>
      <c r="M6" s="106"/>
      <c r="N6" s="106"/>
      <c r="O6" s="107"/>
    </row>
    <row r="7" spans="1:15" ht="15.75" customHeight="1" thickBot="1" x14ac:dyDescent="0.35">
      <c r="A7" s="19"/>
      <c r="B7" s="20"/>
      <c r="C7" s="20"/>
      <c r="D7" s="20"/>
      <c r="E7" s="20"/>
      <c r="F7" s="20"/>
      <c r="G7" s="20"/>
      <c r="H7" s="20"/>
      <c r="I7" s="20"/>
      <c r="J7" s="20"/>
      <c r="K7" s="20"/>
      <c r="L7" s="20"/>
      <c r="M7" s="20"/>
      <c r="N7" s="20"/>
      <c r="O7" s="21"/>
    </row>
    <row r="8" spans="1:15" ht="21.6" thickBot="1" x14ac:dyDescent="0.45">
      <c r="A8" s="251" t="s">
        <v>46</v>
      </c>
      <c r="B8" s="252"/>
      <c r="C8" s="252"/>
      <c r="D8" s="252"/>
      <c r="E8" s="252"/>
      <c r="F8" s="252"/>
      <c r="G8" s="252"/>
      <c r="H8" s="252"/>
      <c r="I8" s="252"/>
      <c r="J8" s="252"/>
      <c r="K8" s="252"/>
      <c r="L8" s="252"/>
      <c r="M8" s="252"/>
      <c r="N8" s="252"/>
      <c r="O8" s="253"/>
    </row>
    <row r="9" spans="1:15" ht="30.75" customHeight="1" x14ac:dyDescent="0.3">
      <c r="A9" s="254" t="s">
        <v>47</v>
      </c>
      <c r="B9" s="255"/>
      <c r="C9" s="256"/>
      <c r="D9" s="257" t="s">
        <v>48</v>
      </c>
      <c r="E9" s="258"/>
      <c r="F9" s="258"/>
      <c r="G9" s="258"/>
      <c r="H9" s="258"/>
      <c r="I9" s="258"/>
      <c r="J9" s="258"/>
      <c r="K9" s="258"/>
      <c r="L9" s="258"/>
      <c r="M9" s="258"/>
      <c r="N9" s="258"/>
      <c r="O9" s="259"/>
    </row>
    <row r="10" spans="1:15" ht="90" customHeight="1" x14ac:dyDescent="0.3">
      <c r="A10" s="232" t="s">
        <v>7</v>
      </c>
      <c r="B10" s="233"/>
      <c r="C10" s="233"/>
      <c r="D10" s="176" t="s">
        <v>196</v>
      </c>
      <c r="E10" s="176"/>
      <c r="F10" s="176"/>
      <c r="G10" s="176"/>
      <c r="H10" s="176"/>
      <c r="I10" s="176"/>
      <c r="J10" s="176"/>
      <c r="K10" s="176"/>
      <c r="L10" s="176"/>
      <c r="M10" s="176"/>
      <c r="N10" s="176"/>
      <c r="O10" s="177"/>
    </row>
    <row r="11" spans="1:15" ht="90" customHeight="1" x14ac:dyDescent="0.3">
      <c r="A11" s="232" t="s">
        <v>2</v>
      </c>
      <c r="B11" s="233"/>
      <c r="C11" s="233"/>
      <c r="D11" s="176" t="s">
        <v>197</v>
      </c>
      <c r="E11" s="176"/>
      <c r="F11" s="176"/>
      <c r="G11" s="176"/>
      <c r="H11" s="176"/>
      <c r="I11" s="176"/>
      <c r="J11" s="176"/>
      <c r="K11" s="176"/>
      <c r="L11" s="176"/>
      <c r="M11" s="176"/>
      <c r="N11" s="176"/>
      <c r="O11" s="177"/>
    </row>
    <row r="12" spans="1:15" ht="34.5" customHeight="1" x14ac:dyDescent="0.3">
      <c r="A12" s="232" t="s">
        <v>3</v>
      </c>
      <c r="B12" s="233"/>
      <c r="C12" s="233"/>
      <c r="D12" s="249" t="s">
        <v>49</v>
      </c>
      <c r="E12" s="249"/>
      <c r="F12" s="249"/>
      <c r="G12" s="249"/>
      <c r="H12" s="249"/>
      <c r="I12" s="249"/>
      <c r="J12" s="249"/>
      <c r="K12" s="249"/>
      <c r="L12" s="249"/>
      <c r="M12" s="249"/>
      <c r="N12" s="249"/>
      <c r="O12" s="250"/>
    </row>
    <row r="13" spans="1:15" ht="93" customHeight="1" x14ac:dyDescent="0.3">
      <c r="A13" s="232" t="s">
        <v>50</v>
      </c>
      <c r="B13" s="233"/>
      <c r="C13" s="233"/>
      <c r="D13" s="176" t="s">
        <v>198</v>
      </c>
      <c r="E13" s="176"/>
      <c r="F13" s="176"/>
      <c r="G13" s="176"/>
      <c r="H13" s="176"/>
      <c r="I13" s="176"/>
      <c r="J13" s="176"/>
      <c r="K13" s="176"/>
      <c r="L13" s="176"/>
      <c r="M13" s="176"/>
      <c r="N13" s="176"/>
      <c r="O13" s="177"/>
    </row>
    <row r="14" spans="1:15" ht="27.75" customHeight="1" x14ac:dyDescent="0.3">
      <c r="A14" s="234" t="s">
        <v>51</v>
      </c>
      <c r="B14" s="235"/>
      <c r="C14" s="236"/>
      <c r="D14" s="240" t="s">
        <v>199</v>
      </c>
      <c r="E14" s="240"/>
      <c r="F14" s="240"/>
      <c r="G14" s="240"/>
      <c r="H14" s="240"/>
      <c r="I14" s="240"/>
      <c r="J14" s="240"/>
      <c r="K14" s="240"/>
      <c r="L14" s="240"/>
      <c r="M14" s="240"/>
      <c r="N14" s="240"/>
      <c r="O14" s="241"/>
    </row>
    <row r="15" spans="1:15" ht="15" thickBot="1" x14ac:dyDescent="0.35">
      <c r="A15" s="237"/>
      <c r="B15" s="238"/>
      <c r="C15" s="239"/>
      <c r="D15" s="242" t="s">
        <v>52</v>
      </c>
      <c r="E15" s="242"/>
      <c r="F15" s="243" t="s">
        <v>53</v>
      </c>
      <c r="G15" s="243"/>
      <c r="H15" s="244" t="s">
        <v>54</v>
      </c>
      <c r="I15" s="244"/>
      <c r="J15" s="245" t="s">
        <v>55</v>
      </c>
      <c r="K15" s="245"/>
      <c r="L15" s="246" t="s">
        <v>56</v>
      </c>
      <c r="M15" s="246"/>
      <c r="N15" s="247" t="s">
        <v>57</v>
      </c>
      <c r="O15" s="248"/>
    </row>
    <row r="16" spans="1:15" ht="90.75" customHeight="1" x14ac:dyDescent="0.3">
      <c r="A16" s="228" t="s">
        <v>58</v>
      </c>
      <c r="B16" s="229"/>
      <c r="C16" s="229"/>
      <c r="D16" s="230" t="s">
        <v>59</v>
      </c>
      <c r="E16" s="230"/>
      <c r="F16" s="230"/>
      <c r="G16" s="230"/>
      <c r="H16" s="230"/>
      <c r="I16" s="230"/>
      <c r="J16" s="230"/>
      <c r="K16" s="230"/>
      <c r="L16" s="230"/>
      <c r="M16" s="230"/>
      <c r="N16" s="230"/>
      <c r="O16" s="231"/>
    </row>
    <row r="17" spans="1:15" ht="33" customHeight="1" x14ac:dyDescent="0.3">
      <c r="A17" s="232" t="s">
        <v>60</v>
      </c>
      <c r="B17" s="233"/>
      <c r="C17" s="233"/>
      <c r="D17" s="230" t="s">
        <v>61</v>
      </c>
      <c r="E17" s="230"/>
      <c r="F17" s="230"/>
      <c r="G17" s="230"/>
      <c r="H17" s="230"/>
      <c r="I17" s="230"/>
      <c r="J17" s="230"/>
      <c r="K17" s="230"/>
      <c r="L17" s="230"/>
      <c r="M17" s="230"/>
      <c r="N17" s="230"/>
      <c r="O17" s="231"/>
    </row>
    <row r="18" spans="1:15" ht="15.75" customHeight="1" x14ac:dyDescent="0.3">
      <c r="A18" s="232" t="s">
        <v>62</v>
      </c>
      <c r="B18" s="233"/>
      <c r="C18" s="233"/>
      <c r="D18" s="230" t="s">
        <v>63</v>
      </c>
      <c r="E18" s="230"/>
      <c r="F18" s="230"/>
      <c r="G18" s="230"/>
      <c r="H18" s="230"/>
      <c r="I18" s="230"/>
      <c r="J18" s="230"/>
      <c r="K18" s="230"/>
      <c r="L18" s="230"/>
      <c r="M18" s="230"/>
      <c r="N18" s="230"/>
      <c r="O18" s="231"/>
    </row>
    <row r="19" spans="1:15" ht="21.6" thickBot="1" x14ac:dyDescent="0.45">
      <c r="A19" s="204" t="s">
        <v>64</v>
      </c>
      <c r="B19" s="205"/>
      <c r="C19" s="205"/>
      <c r="D19" s="205"/>
      <c r="E19" s="205"/>
      <c r="F19" s="205"/>
      <c r="G19" s="205"/>
      <c r="H19" s="205"/>
      <c r="I19" s="205"/>
      <c r="J19" s="205"/>
      <c r="K19" s="205"/>
      <c r="L19" s="205"/>
      <c r="M19" s="205"/>
      <c r="N19" s="205"/>
      <c r="O19" s="206"/>
    </row>
    <row r="20" spans="1:15" ht="15" thickBot="1" x14ac:dyDescent="0.35">
      <c r="A20" s="117" t="s">
        <v>64</v>
      </c>
      <c r="B20" s="118"/>
      <c r="C20" s="119"/>
      <c r="D20" s="126" t="s">
        <v>65</v>
      </c>
      <c r="E20" s="127"/>
      <c r="F20" s="127"/>
      <c r="G20" s="127"/>
      <c r="H20" s="127"/>
      <c r="I20" s="127"/>
      <c r="J20" s="127"/>
      <c r="K20" s="127"/>
      <c r="L20" s="127"/>
      <c r="M20" s="127"/>
      <c r="N20" s="127"/>
      <c r="O20" s="207"/>
    </row>
    <row r="21" spans="1:15" ht="60" customHeight="1" x14ac:dyDescent="0.3">
      <c r="A21" s="117" t="s">
        <v>66</v>
      </c>
      <c r="B21" s="118"/>
      <c r="C21" s="119"/>
      <c r="D21" s="211" t="s">
        <v>25</v>
      </c>
      <c r="E21" s="212"/>
      <c r="F21" s="212"/>
      <c r="G21" s="212"/>
      <c r="H21" s="213"/>
      <c r="I21" s="214" t="s">
        <v>67</v>
      </c>
      <c r="J21" s="214"/>
      <c r="K21" s="214"/>
      <c r="L21" s="214"/>
      <c r="M21" s="214"/>
      <c r="N21" s="214"/>
      <c r="O21" s="215"/>
    </row>
    <row r="22" spans="1:15" ht="42.6" customHeight="1" x14ac:dyDescent="0.3">
      <c r="A22" s="120"/>
      <c r="B22" s="121"/>
      <c r="C22" s="122"/>
      <c r="D22" s="152" t="s">
        <v>68</v>
      </c>
      <c r="E22" s="153"/>
      <c r="F22" s="153"/>
      <c r="G22" s="153"/>
      <c r="H22" s="154"/>
      <c r="I22" s="170" t="s">
        <v>69</v>
      </c>
      <c r="J22" s="171"/>
      <c r="K22" s="171"/>
      <c r="L22" s="171"/>
      <c r="M22" s="171"/>
      <c r="N22" s="171"/>
      <c r="O22" s="190"/>
    </row>
    <row r="23" spans="1:15" ht="63.75" customHeight="1" x14ac:dyDescent="0.3">
      <c r="A23" s="120"/>
      <c r="B23" s="121"/>
      <c r="C23" s="122"/>
      <c r="D23" s="152" t="s">
        <v>28</v>
      </c>
      <c r="E23" s="153"/>
      <c r="F23" s="153"/>
      <c r="G23" s="153"/>
      <c r="H23" s="154"/>
      <c r="I23" s="216" t="s">
        <v>70</v>
      </c>
      <c r="J23" s="217"/>
      <c r="K23" s="217"/>
      <c r="L23" s="217"/>
      <c r="M23" s="217"/>
      <c r="N23" s="217"/>
      <c r="O23" s="218"/>
    </row>
    <row r="24" spans="1:15" ht="35.25" customHeight="1" x14ac:dyDescent="0.3">
      <c r="A24" s="120"/>
      <c r="B24" s="121"/>
      <c r="C24" s="122"/>
      <c r="D24" s="152" t="s">
        <v>29</v>
      </c>
      <c r="E24" s="153"/>
      <c r="F24" s="153"/>
      <c r="G24" s="153"/>
      <c r="H24" s="154"/>
      <c r="I24" s="184" t="s">
        <v>71</v>
      </c>
      <c r="J24" s="185"/>
      <c r="K24" s="185"/>
      <c r="L24" s="185"/>
      <c r="M24" s="185"/>
      <c r="N24" s="185"/>
      <c r="O24" s="186"/>
    </row>
    <row r="25" spans="1:15" ht="63.75" customHeight="1" x14ac:dyDescent="0.3">
      <c r="A25" s="120"/>
      <c r="B25" s="121"/>
      <c r="C25" s="122"/>
      <c r="D25" s="152" t="s">
        <v>31</v>
      </c>
      <c r="E25" s="153"/>
      <c r="F25" s="153"/>
      <c r="G25" s="153"/>
      <c r="H25" s="154"/>
      <c r="I25" s="170" t="s">
        <v>200</v>
      </c>
      <c r="J25" s="171"/>
      <c r="K25" s="171"/>
      <c r="L25" s="171"/>
      <c r="M25" s="171"/>
      <c r="N25" s="171"/>
      <c r="O25" s="190"/>
    </row>
    <row r="26" spans="1:15" ht="59.1" customHeight="1" x14ac:dyDescent="0.3">
      <c r="A26" s="120"/>
      <c r="B26" s="121"/>
      <c r="C26" s="122"/>
      <c r="D26" s="170" t="s">
        <v>32</v>
      </c>
      <c r="E26" s="171"/>
      <c r="F26" s="171"/>
      <c r="G26" s="171"/>
      <c r="H26" s="172"/>
      <c r="I26" s="187" t="s">
        <v>233</v>
      </c>
      <c r="J26" s="188"/>
      <c r="K26" s="188"/>
      <c r="L26" s="188"/>
      <c r="M26" s="188"/>
      <c r="N26" s="188"/>
      <c r="O26" s="189"/>
    </row>
    <row r="27" spans="1:15" ht="18.75" customHeight="1" x14ac:dyDescent="0.3">
      <c r="A27" s="120"/>
      <c r="B27" s="121"/>
      <c r="C27" s="122"/>
      <c r="D27" s="152" t="s">
        <v>33</v>
      </c>
      <c r="E27" s="153"/>
      <c r="F27" s="153"/>
      <c r="G27" s="153"/>
      <c r="H27" s="154"/>
      <c r="I27" s="187" t="s">
        <v>72</v>
      </c>
      <c r="J27" s="188"/>
      <c r="K27" s="188"/>
      <c r="L27" s="188"/>
      <c r="M27" s="188"/>
      <c r="N27" s="188"/>
      <c r="O27" s="189"/>
    </row>
    <row r="28" spans="1:15" x14ac:dyDescent="0.3">
      <c r="A28" s="120"/>
      <c r="B28" s="121"/>
      <c r="C28" s="122"/>
      <c r="D28" s="219" t="s">
        <v>34</v>
      </c>
      <c r="E28" s="220"/>
      <c r="F28" s="220"/>
      <c r="G28" s="220"/>
      <c r="H28" s="221"/>
      <c r="I28" s="173" t="s">
        <v>204</v>
      </c>
      <c r="J28" s="173"/>
      <c r="K28" s="173"/>
      <c r="L28" s="173"/>
      <c r="M28" s="173"/>
      <c r="N28" s="173"/>
      <c r="O28" s="174"/>
    </row>
    <row r="29" spans="1:15" x14ac:dyDescent="0.3">
      <c r="A29" s="120"/>
      <c r="B29" s="121"/>
      <c r="C29" s="122"/>
      <c r="D29" s="152" t="s">
        <v>35</v>
      </c>
      <c r="E29" s="153"/>
      <c r="F29" s="153"/>
      <c r="G29" s="153"/>
      <c r="H29" s="154"/>
      <c r="I29" s="222" t="s">
        <v>73</v>
      </c>
      <c r="J29" s="223"/>
      <c r="K29" s="223"/>
      <c r="L29" s="223"/>
      <c r="M29" s="223"/>
      <c r="N29" s="223"/>
      <c r="O29" s="224"/>
    </row>
    <row r="30" spans="1:15" ht="63" customHeight="1" thickBot="1" x14ac:dyDescent="0.35">
      <c r="A30" s="208"/>
      <c r="B30" s="209"/>
      <c r="C30" s="210"/>
      <c r="D30" s="225" t="s">
        <v>36</v>
      </c>
      <c r="E30" s="226"/>
      <c r="F30" s="226"/>
      <c r="G30" s="226"/>
      <c r="H30" s="227"/>
      <c r="I30" s="187" t="s">
        <v>201</v>
      </c>
      <c r="J30" s="188"/>
      <c r="K30" s="188"/>
      <c r="L30" s="188"/>
      <c r="M30" s="188"/>
      <c r="N30" s="188"/>
      <c r="O30" s="189"/>
    </row>
    <row r="31" spans="1:15" ht="35.25" customHeight="1" thickTop="1" x14ac:dyDescent="0.3">
      <c r="A31" s="191" t="s">
        <v>74</v>
      </c>
      <c r="B31" s="192"/>
      <c r="C31" s="192"/>
      <c r="D31" s="199" t="s">
        <v>25</v>
      </c>
      <c r="E31" s="200"/>
      <c r="F31" s="200"/>
      <c r="G31" s="200"/>
      <c r="H31" s="201"/>
      <c r="I31" s="202" t="s">
        <v>75</v>
      </c>
      <c r="J31" s="202"/>
      <c r="K31" s="202"/>
      <c r="L31" s="202"/>
      <c r="M31" s="202"/>
      <c r="N31" s="202"/>
      <c r="O31" s="203"/>
    </row>
    <row r="32" spans="1:15" ht="45" customHeight="1" x14ac:dyDescent="0.3">
      <c r="A32" s="193"/>
      <c r="B32" s="194"/>
      <c r="C32" s="194"/>
      <c r="D32" s="170" t="s">
        <v>27</v>
      </c>
      <c r="E32" s="171"/>
      <c r="F32" s="171"/>
      <c r="G32" s="171"/>
      <c r="H32" s="172"/>
      <c r="I32" s="184" t="s">
        <v>76</v>
      </c>
      <c r="J32" s="185"/>
      <c r="K32" s="185"/>
      <c r="L32" s="185"/>
      <c r="M32" s="185"/>
      <c r="N32" s="185"/>
      <c r="O32" s="186"/>
    </row>
    <row r="33" spans="1:15" ht="44.1" customHeight="1" x14ac:dyDescent="0.3">
      <c r="A33" s="193"/>
      <c r="B33" s="194"/>
      <c r="C33" s="194"/>
      <c r="D33" s="152" t="s">
        <v>28</v>
      </c>
      <c r="E33" s="153"/>
      <c r="F33" s="153"/>
      <c r="G33" s="153"/>
      <c r="H33" s="154"/>
      <c r="I33" s="170" t="s">
        <v>77</v>
      </c>
      <c r="J33" s="171"/>
      <c r="K33" s="171"/>
      <c r="L33" s="171"/>
      <c r="M33" s="171"/>
      <c r="N33" s="171"/>
      <c r="O33" s="190"/>
    </row>
    <row r="34" spans="1:15" ht="66.75" customHeight="1" x14ac:dyDescent="0.3">
      <c r="A34" s="193"/>
      <c r="B34" s="194"/>
      <c r="C34" s="194"/>
      <c r="D34" s="152" t="s">
        <v>30</v>
      </c>
      <c r="E34" s="153"/>
      <c r="F34" s="153"/>
      <c r="G34" s="153"/>
      <c r="H34" s="154"/>
      <c r="I34" s="184" t="s">
        <v>202</v>
      </c>
      <c r="J34" s="185"/>
      <c r="K34" s="185"/>
      <c r="L34" s="185"/>
      <c r="M34" s="185"/>
      <c r="N34" s="185"/>
      <c r="O34" s="186"/>
    </row>
    <row r="35" spans="1:15" ht="61.5" customHeight="1" x14ac:dyDescent="0.3">
      <c r="A35" s="193"/>
      <c r="B35" s="194"/>
      <c r="C35" s="194"/>
      <c r="D35" s="170" t="s">
        <v>31</v>
      </c>
      <c r="E35" s="171"/>
      <c r="F35" s="171"/>
      <c r="G35" s="171"/>
      <c r="H35" s="172"/>
      <c r="I35" s="187" t="s">
        <v>234</v>
      </c>
      <c r="J35" s="188"/>
      <c r="K35" s="188"/>
      <c r="L35" s="188"/>
      <c r="M35" s="188"/>
      <c r="N35" s="188"/>
      <c r="O35" s="189"/>
    </row>
    <row r="36" spans="1:15" ht="64.5" customHeight="1" x14ac:dyDescent="0.3">
      <c r="A36" s="193"/>
      <c r="B36" s="194"/>
      <c r="C36" s="194"/>
      <c r="D36" s="152" t="s">
        <v>32</v>
      </c>
      <c r="E36" s="153"/>
      <c r="F36" s="153"/>
      <c r="G36" s="153"/>
      <c r="H36" s="154"/>
      <c r="I36" s="170" t="s">
        <v>203</v>
      </c>
      <c r="J36" s="171"/>
      <c r="K36" s="171"/>
      <c r="L36" s="171"/>
      <c r="M36" s="171"/>
      <c r="N36" s="171"/>
      <c r="O36" s="190"/>
    </row>
    <row r="37" spans="1:15" ht="19.5" customHeight="1" x14ac:dyDescent="0.3">
      <c r="A37" s="193"/>
      <c r="B37" s="194"/>
      <c r="C37" s="194"/>
      <c r="D37" s="152" t="s">
        <v>33</v>
      </c>
      <c r="E37" s="153"/>
      <c r="F37" s="153"/>
      <c r="G37" s="153"/>
      <c r="H37" s="154"/>
      <c r="I37" s="187" t="s">
        <v>72</v>
      </c>
      <c r="J37" s="188"/>
      <c r="K37" s="188"/>
      <c r="L37" s="188"/>
      <c r="M37" s="188"/>
      <c r="N37" s="188"/>
      <c r="O37" s="189"/>
    </row>
    <row r="38" spans="1:15" ht="20.25" customHeight="1" x14ac:dyDescent="0.3">
      <c r="A38" s="195"/>
      <c r="B38" s="196"/>
      <c r="C38" s="196"/>
      <c r="D38" s="152" t="s">
        <v>34</v>
      </c>
      <c r="E38" s="153"/>
      <c r="F38" s="153"/>
      <c r="G38" s="153"/>
      <c r="H38" s="154"/>
      <c r="I38" s="173" t="s">
        <v>204</v>
      </c>
      <c r="J38" s="173"/>
      <c r="K38" s="173"/>
      <c r="L38" s="173"/>
      <c r="M38" s="173"/>
      <c r="N38" s="173"/>
      <c r="O38" s="174"/>
    </row>
    <row r="39" spans="1:15" x14ac:dyDescent="0.3">
      <c r="A39" s="195"/>
      <c r="B39" s="196"/>
      <c r="C39" s="196"/>
      <c r="D39" s="152" t="s">
        <v>35</v>
      </c>
      <c r="E39" s="153"/>
      <c r="F39" s="153"/>
      <c r="G39" s="153"/>
      <c r="H39" s="154"/>
      <c r="I39" s="175" t="s">
        <v>73</v>
      </c>
      <c r="J39" s="176"/>
      <c r="K39" s="176"/>
      <c r="L39" s="176"/>
      <c r="M39" s="176"/>
      <c r="N39" s="176"/>
      <c r="O39" s="177"/>
    </row>
    <row r="40" spans="1:15" ht="15" thickBot="1" x14ac:dyDescent="0.35">
      <c r="A40" s="197"/>
      <c r="B40" s="198"/>
      <c r="C40" s="198"/>
      <c r="D40" s="178" t="s">
        <v>37</v>
      </c>
      <c r="E40" s="179"/>
      <c r="F40" s="179"/>
      <c r="G40" s="179"/>
      <c r="H40" s="180"/>
      <c r="I40" s="181" t="s">
        <v>78</v>
      </c>
      <c r="J40" s="182"/>
      <c r="K40" s="182"/>
      <c r="L40" s="182"/>
      <c r="M40" s="182"/>
      <c r="N40" s="182"/>
      <c r="O40" s="183"/>
    </row>
    <row r="41" spans="1:15" ht="15" thickTop="1" x14ac:dyDescent="0.3">
      <c r="A41" s="120" t="s">
        <v>79</v>
      </c>
      <c r="B41" s="121"/>
      <c r="C41" s="122"/>
      <c r="D41" s="161" t="s">
        <v>25</v>
      </c>
      <c r="E41" s="162"/>
      <c r="F41" s="162"/>
      <c r="G41" s="162"/>
      <c r="H41" s="163"/>
      <c r="I41" s="164" t="s">
        <v>80</v>
      </c>
      <c r="J41" s="165"/>
      <c r="K41" s="165"/>
      <c r="L41" s="165"/>
      <c r="M41" s="165"/>
      <c r="N41" s="165"/>
      <c r="O41" s="166"/>
    </row>
    <row r="42" spans="1:15" x14ac:dyDescent="0.3">
      <c r="A42" s="120"/>
      <c r="B42" s="121"/>
      <c r="C42" s="122"/>
      <c r="D42" s="170" t="s">
        <v>27</v>
      </c>
      <c r="E42" s="171"/>
      <c r="F42" s="171"/>
      <c r="G42" s="171"/>
      <c r="H42" s="172"/>
      <c r="I42" s="164"/>
      <c r="J42" s="165"/>
      <c r="K42" s="165"/>
      <c r="L42" s="165"/>
      <c r="M42" s="165"/>
      <c r="N42" s="165"/>
      <c r="O42" s="166"/>
    </row>
    <row r="43" spans="1:15" x14ac:dyDescent="0.3">
      <c r="A43" s="120"/>
      <c r="B43" s="121"/>
      <c r="C43" s="122"/>
      <c r="D43" s="152" t="s">
        <v>28</v>
      </c>
      <c r="E43" s="153"/>
      <c r="F43" s="153"/>
      <c r="G43" s="153"/>
      <c r="H43" s="154"/>
      <c r="I43" s="164"/>
      <c r="J43" s="165"/>
      <c r="K43" s="165"/>
      <c r="L43" s="165"/>
      <c r="M43" s="165"/>
      <c r="N43" s="165"/>
      <c r="O43" s="166"/>
    </row>
    <row r="44" spans="1:15" x14ac:dyDescent="0.3">
      <c r="A44" s="120"/>
      <c r="B44" s="121"/>
      <c r="C44" s="122"/>
      <c r="D44" s="152" t="s">
        <v>30</v>
      </c>
      <c r="E44" s="153"/>
      <c r="F44" s="153"/>
      <c r="G44" s="153"/>
      <c r="H44" s="154"/>
      <c r="I44" s="164"/>
      <c r="J44" s="165"/>
      <c r="K44" s="165"/>
      <c r="L44" s="165"/>
      <c r="M44" s="165"/>
      <c r="N44" s="165"/>
      <c r="O44" s="166"/>
    </row>
    <row r="45" spans="1:15" x14ac:dyDescent="0.3">
      <c r="A45" s="120"/>
      <c r="B45" s="121"/>
      <c r="C45" s="122"/>
      <c r="D45" s="170" t="s">
        <v>32</v>
      </c>
      <c r="E45" s="171"/>
      <c r="F45" s="171"/>
      <c r="G45" s="171"/>
      <c r="H45" s="172"/>
      <c r="I45" s="164"/>
      <c r="J45" s="165"/>
      <c r="K45" s="165"/>
      <c r="L45" s="165"/>
      <c r="M45" s="165"/>
      <c r="N45" s="165"/>
      <c r="O45" s="166"/>
    </row>
    <row r="46" spans="1:15" x14ac:dyDescent="0.3">
      <c r="A46" s="120"/>
      <c r="B46" s="121"/>
      <c r="C46" s="122"/>
      <c r="D46" s="152" t="s">
        <v>31</v>
      </c>
      <c r="E46" s="153"/>
      <c r="F46" s="153"/>
      <c r="G46" s="153"/>
      <c r="H46" s="154"/>
      <c r="I46" s="164"/>
      <c r="J46" s="165"/>
      <c r="K46" s="165"/>
      <c r="L46" s="165"/>
      <c r="M46" s="165"/>
      <c r="N46" s="165"/>
      <c r="O46" s="166"/>
    </row>
    <row r="47" spans="1:15" x14ac:dyDescent="0.3">
      <c r="A47" s="120"/>
      <c r="B47" s="121"/>
      <c r="C47" s="122"/>
      <c r="D47" s="152" t="s">
        <v>33</v>
      </c>
      <c r="E47" s="153"/>
      <c r="F47" s="153"/>
      <c r="G47" s="153"/>
      <c r="H47" s="154"/>
      <c r="I47" s="164"/>
      <c r="J47" s="165"/>
      <c r="K47" s="165"/>
      <c r="L47" s="165"/>
      <c r="M47" s="165"/>
      <c r="N47" s="165"/>
      <c r="O47" s="166"/>
    </row>
    <row r="48" spans="1:15" x14ac:dyDescent="0.3">
      <c r="A48" s="120"/>
      <c r="B48" s="121"/>
      <c r="C48" s="122"/>
      <c r="D48" s="152" t="s">
        <v>34</v>
      </c>
      <c r="E48" s="153"/>
      <c r="F48" s="153"/>
      <c r="G48" s="153"/>
      <c r="H48" s="154"/>
      <c r="I48" s="164"/>
      <c r="J48" s="165"/>
      <c r="K48" s="165"/>
      <c r="L48" s="165"/>
      <c r="M48" s="165"/>
      <c r="N48" s="165"/>
      <c r="O48" s="166"/>
    </row>
    <row r="49" spans="1:15" x14ac:dyDescent="0.3">
      <c r="A49" s="120"/>
      <c r="B49" s="121"/>
      <c r="C49" s="122"/>
      <c r="D49" s="152" t="s">
        <v>35</v>
      </c>
      <c r="E49" s="153"/>
      <c r="F49" s="153"/>
      <c r="G49" s="153"/>
      <c r="H49" s="154"/>
      <c r="I49" s="164"/>
      <c r="J49" s="165"/>
      <c r="K49" s="165"/>
      <c r="L49" s="165"/>
      <c r="M49" s="165"/>
      <c r="N49" s="165"/>
      <c r="O49" s="166"/>
    </row>
    <row r="50" spans="1:15" ht="15" thickBot="1" x14ac:dyDescent="0.35">
      <c r="A50" s="123"/>
      <c r="B50" s="124"/>
      <c r="C50" s="125"/>
      <c r="D50" s="155" t="s">
        <v>37</v>
      </c>
      <c r="E50" s="156"/>
      <c r="F50" s="156"/>
      <c r="G50" s="156"/>
      <c r="H50" s="157"/>
      <c r="I50" s="167"/>
      <c r="J50" s="168"/>
      <c r="K50" s="168"/>
      <c r="L50" s="168"/>
      <c r="M50" s="168"/>
      <c r="N50" s="168"/>
      <c r="O50" s="169"/>
    </row>
    <row r="51" spans="1:15" ht="21.6" thickBot="1" x14ac:dyDescent="0.45">
      <c r="A51" s="158" t="s">
        <v>81</v>
      </c>
      <c r="B51" s="159"/>
      <c r="C51" s="159"/>
      <c r="D51" s="159"/>
      <c r="E51" s="159"/>
      <c r="F51" s="159"/>
      <c r="G51" s="159"/>
      <c r="H51" s="159"/>
      <c r="I51" s="159"/>
      <c r="J51" s="159"/>
      <c r="K51" s="159"/>
      <c r="L51" s="159"/>
      <c r="M51" s="159"/>
      <c r="N51" s="159"/>
      <c r="O51" s="160"/>
    </row>
    <row r="52" spans="1:15" x14ac:dyDescent="0.3">
      <c r="A52" s="117" t="s">
        <v>13</v>
      </c>
      <c r="B52" s="118"/>
      <c r="C52" s="119"/>
      <c r="D52" s="126" t="s">
        <v>82</v>
      </c>
      <c r="E52" s="127"/>
      <c r="F52" s="127"/>
      <c r="G52" s="127"/>
      <c r="H52" s="128"/>
      <c r="I52" s="135" t="s">
        <v>83</v>
      </c>
      <c r="J52" s="136"/>
      <c r="K52" s="136"/>
      <c r="L52" s="136"/>
      <c r="M52" s="136"/>
      <c r="N52" s="136"/>
      <c r="O52" s="137"/>
    </row>
    <row r="53" spans="1:15" x14ac:dyDescent="0.3">
      <c r="A53" s="120"/>
      <c r="B53" s="121"/>
      <c r="C53" s="122"/>
      <c r="D53" s="129"/>
      <c r="E53" s="130"/>
      <c r="F53" s="130"/>
      <c r="G53" s="130"/>
      <c r="H53" s="131"/>
      <c r="I53" s="138"/>
      <c r="J53" s="139"/>
      <c r="K53" s="139"/>
      <c r="L53" s="139"/>
      <c r="M53" s="139"/>
      <c r="N53" s="139"/>
      <c r="O53" s="140"/>
    </row>
    <row r="54" spans="1:15" x14ac:dyDescent="0.3">
      <c r="A54" s="120"/>
      <c r="B54" s="121"/>
      <c r="C54" s="122"/>
      <c r="D54" s="129"/>
      <c r="E54" s="130"/>
      <c r="F54" s="130"/>
      <c r="G54" s="130"/>
      <c r="H54" s="131"/>
      <c r="I54" s="14" t="s">
        <v>84</v>
      </c>
      <c r="J54" s="139" t="s">
        <v>85</v>
      </c>
      <c r="K54" s="139"/>
      <c r="L54" s="139"/>
      <c r="M54" s="139"/>
      <c r="N54" s="139"/>
      <c r="O54" s="140"/>
    </row>
    <row r="55" spans="1:15" ht="15" thickBot="1" x14ac:dyDescent="0.35">
      <c r="A55" s="120"/>
      <c r="B55" s="121"/>
      <c r="C55" s="122"/>
      <c r="D55" s="129"/>
      <c r="E55" s="130"/>
      <c r="F55" s="130"/>
      <c r="G55" s="130"/>
      <c r="H55" s="131"/>
      <c r="I55" s="7" t="s">
        <v>84</v>
      </c>
      <c r="J55" s="144" t="s">
        <v>86</v>
      </c>
      <c r="K55" s="144"/>
      <c r="L55" s="144"/>
      <c r="M55" s="144"/>
      <c r="N55" s="144"/>
      <c r="O55" s="145"/>
    </row>
    <row r="56" spans="1:15" x14ac:dyDescent="0.3">
      <c r="A56" s="117" t="s">
        <v>14</v>
      </c>
      <c r="B56" s="118"/>
      <c r="C56" s="119"/>
      <c r="D56" s="126" t="s">
        <v>87</v>
      </c>
      <c r="E56" s="127"/>
      <c r="F56" s="127"/>
      <c r="G56" s="127"/>
      <c r="H56" s="128"/>
      <c r="I56" s="148" t="s">
        <v>88</v>
      </c>
      <c r="J56" s="149"/>
      <c r="K56" s="149"/>
      <c r="L56" s="149"/>
      <c r="M56" s="149"/>
      <c r="N56" s="149"/>
      <c r="O56" s="150"/>
    </row>
    <row r="57" spans="1:15" x14ac:dyDescent="0.3">
      <c r="A57" s="120"/>
      <c r="B57" s="121"/>
      <c r="C57" s="122"/>
      <c r="D57" s="129"/>
      <c r="E57" s="130"/>
      <c r="F57" s="130"/>
      <c r="G57" s="130"/>
      <c r="H57" s="131"/>
      <c r="I57" s="151"/>
      <c r="J57" s="142"/>
      <c r="K57" s="142"/>
      <c r="L57" s="142"/>
      <c r="M57" s="142"/>
      <c r="N57" s="142"/>
      <c r="O57" s="143"/>
    </row>
    <row r="58" spans="1:15" x14ac:dyDescent="0.3">
      <c r="A58" s="120"/>
      <c r="B58" s="121"/>
      <c r="C58" s="122"/>
      <c r="D58" s="129"/>
      <c r="E58" s="130"/>
      <c r="F58" s="130"/>
      <c r="G58" s="130"/>
      <c r="H58" s="131"/>
      <c r="I58" s="141" t="s">
        <v>84</v>
      </c>
      <c r="J58" s="142" t="s">
        <v>89</v>
      </c>
      <c r="K58" s="142"/>
      <c r="L58" s="142"/>
      <c r="M58" s="142"/>
      <c r="N58" s="142"/>
      <c r="O58" s="143"/>
    </row>
    <row r="59" spans="1:15" x14ac:dyDescent="0.3">
      <c r="A59" s="120"/>
      <c r="B59" s="121"/>
      <c r="C59" s="122"/>
      <c r="D59" s="129"/>
      <c r="E59" s="130"/>
      <c r="F59" s="130"/>
      <c r="G59" s="130"/>
      <c r="H59" s="131"/>
      <c r="I59" s="141"/>
      <c r="J59" s="142"/>
      <c r="K59" s="142"/>
      <c r="L59" s="142"/>
      <c r="M59" s="142"/>
      <c r="N59" s="142"/>
      <c r="O59" s="143"/>
    </row>
    <row r="60" spans="1:15" ht="0.9" customHeight="1" x14ac:dyDescent="0.3">
      <c r="A60" s="120"/>
      <c r="B60" s="121"/>
      <c r="C60" s="122"/>
      <c r="D60" s="129"/>
      <c r="E60" s="130"/>
      <c r="F60" s="130"/>
      <c r="G60" s="130"/>
      <c r="H60" s="131"/>
      <c r="I60" s="141"/>
      <c r="J60" s="142"/>
      <c r="K60" s="142"/>
      <c r="L60" s="142"/>
      <c r="M60" s="142"/>
      <c r="N60" s="142"/>
      <c r="O60" s="143"/>
    </row>
    <row r="61" spans="1:15" x14ac:dyDescent="0.3">
      <c r="A61" s="120"/>
      <c r="B61" s="121"/>
      <c r="C61" s="122"/>
      <c r="D61" s="129"/>
      <c r="E61" s="130"/>
      <c r="F61" s="130"/>
      <c r="G61" s="130"/>
      <c r="H61" s="131"/>
      <c r="I61" s="7" t="s">
        <v>84</v>
      </c>
      <c r="J61" s="144" t="s">
        <v>90</v>
      </c>
      <c r="K61" s="144"/>
      <c r="L61" s="144"/>
      <c r="M61" s="144"/>
      <c r="N61" s="144"/>
      <c r="O61" s="145"/>
    </row>
    <row r="62" spans="1:15" x14ac:dyDescent="0.3">
      <c r="A62" s="120"/>
      <c r="B62" s="121"/>
      <c r="C62" s="122"/>
      <c r="D62" s="129"/>
      <c r="E62" s="130"/>
      <c r="F62" s="130"/>
      <c r="G62" s="130"/>
      <c r="H62" s="131"/>
      <c r="I62" s="14" t="s">
        <v>84</v>
      </c>
      <c r="J62" s="130" t="s">
        <v>91</v>
      </c>
      <c r="K62" s="130"/>
      <c r="L62" s="130"/>
      <c r="M62" s="130"/>
      <c r="N62" s="130"/>
      <c r="O62" s="146"/>
    </row>
    <row r="63" spans="1:15" x14ac:dyDescent="0.3">
      <c r="A63" s="120"/>
      <c r="B63" s="121"/>
      <c r="C63" s="122"/>
      <c r="D63" s="129"/>
      <c r="E63" s="130"/>
      <c r="F63" s="130"/>
      <c r="G63" s="130"/>
      <c r="H63" s="131"/>
      <c r="I63" s="14"/>
      <c r="J63" s="130"/>
      <c r="K63" s="130"/>
      <c r="L63" s="130"/>
      <c r="M63" s="130"/>
      <c r="N63" s="130"/>
      <c r="O63" s="146"/>
    </row>
    <row r="64" spans="1:15" ht="15" thickBot="1" x14ac:dyDescent="0.35">
      <c r="A64" s="120"/>
      <c r="B64" s="121"/>
      <c r="C64" s="122"/>
      <c r="D64" s="129"/>
      <c r="E64" s="130"/>
      <c r="F64" s="130"/>
      <c r="G64" s="130"/>
      <c r="H64" s="131"/>
      <c r="I64" s="14" t="s">
        <v>84</v>
      </c>
      <c r="J64" s="130" t="s">
        <v>92</v>
      </c>
      <c r="K64" s="130"/>
      <c r="L64" s="130"/>
      <c r="M64" s="130"/>
      <c r="N64" s="130"/>
      <c r="O64" s="146"/>
    </row>
    <row r="65" spans="1:15" x14ac:dyDescent="0.3">
      <c r="A65" s="117" t="s">
        <v>16</v>
      </c>
      <c r="B65" s="118"/>
      <c r="C65" s="119"/>
      <c r="D65" s="126" t="s">
        <v>93</v>
      </c>
      <c r="E65" s="127"/>
      <c r="F65" s="127"/>
      <c r="G65" s="127"/>
      <c r="H65" s="128"/>
      <c r="I65" s="135" t="s">
        <v>94</v>
      </c>
      <c r="J65" s="136"/>
      <c r="K65" s="136"/>
      <c r="L65" s="136"/>
      <c r="M65" s="136"/>
      <c r="N65" s="136"/>
      <c r="O65" s="137"/>
    </row>
    <row r="66" spans="1:15" x14ac:dyDescent="0.3">
      <c r="A66" s="120"/>
      <c r="B66" s="121"/>
      <c r="C66" s="122"/>
      <c r="D66" s="129"/>
      <c r="E66" s="130"/>
      <c r="F66" s="130"/>
      <c r="G66" s="130"/>
      <c r="H66" s="131"/>
      <c r="I66" s="138"/>
      <c r="J66" s="139"/>
      <c r="K66" s="139"/>
      <c r="L66" s="139"/>
      <c r="M66" s="139"/>
      <c r="N66" s="139"/>
      <c r="O66" s="140"/>
    </row>
    <row r="67" spans="1:15" x14ac:dyDescent="0.3">
      <c r="A67" s="120"/>
      <c r="B67" s="121"/>
      <c r="C67" s="122"/>
      <c r="D67" s="129"/>
      <c r="E67" s="130"/>
      <c r="F67" s="130"/>
      <c r="G67" s="130"/>
      <c r="H67" s="131"/>
      <c r="I67" s="141" t="s">
        <v>84</v>
      </c>
      <c r="J67" s="142" t="s">
        <v>95</v>
      </c>
      <c r="K67" s="142"/>
      <c r="L67" s="142"/>
      <c r="M67" s="142"/>
      <c r="N67" s="142"/>
      <c r="O67" s="143"/>
    </row>
    <row r="68" spans="1:15" x14ac:dyDescent="0.3">
      <c r="A68" s="120"/>
      <c r="B68" s="121"/>
      <c r="C68" s="122"/>
      <c r="D68" s="129"/>
      <c r="E68" s="130"/>
      <c r="F68" s="130"/>
      <c r="G68" s="130"/>
      <c r="H68" s="131"/>
      <c r="I68" s="141"/>
      <c r="J68" s="142"/>
      <c r="K68" s="142"/>
      <c r="L68" s="142"/>
      <c r="M68" s="142"/>
      <c r="N68" s="142"/>
      <c r="O68" s="143"/>
    </row>
    <row r="69" spans="1:15" x14ac:dyDescent="0.3">
      <c r="A69" s="120"/>
      <c r="B69" s="121"/>
      <c r="C69" s="122"/>
      <c r="D69" s="129"/>
      <c r="E69" s="130"/>
      <c r="F69" s="130"/>
      <c r="G69" s="130"/>
      <c r="H69" s="131"/>
      <c r="I69" s="7" t="s">
        <v>84</v>
      </c>
      <c r="J69" s="144" t="s">
        <v>96</v>
      </c>
      <c r="K69" s="144"/>
      <c r="L69" s="144"/>
      <c r="M69" s="144"/>
      <c r="N69" s="144"/>
      <c r="O69" s="145"/>
    </row>
    <row r="70" spans="1:15" x14ac:dyDescent="0.3">
      <c r="A70" s="120"/>
      <c r="B70" s="121"/>
      <c r="C70" s="122"/>
      <c r="D70" s="129"/>
      <c r="E70" s="130"/>
      <c r="F70" s="130"/>
      <c r="G70" s="130"/>
      <c r="H70" s="131"/>
      <c r="I70" s="14" t="s">
        <v>84</v>
      </c>
      <c r="J70" s="130" t="s">
        <v>97</v>
      </c>
      <c r="K70" s="130"/>
      <c r="L70" s="130"/>
      <c r="M70" s="130"/>
      <c r="N70" s="130"/>
      <c r="O70" s="146"/>
    </row>
    <row r="71" spans="1:15" x14ac:dyDescent="0.3">
      <c r="A71" s="120"/>
      <c r="B71" s="121"/>
      <c r="C71" s="122"/>
      <c r="D71" s="129"/>
      <c r="E71" s="130"/>
      <c r="F71" s="130"/>
      <c r="G71" s="130"/>
      <c r="H71" s="131"/>
      <c r="I71" s="14"/>
      <c r="J71" s="130"/>
      <c r="K71" s="130"/>
      <c r="L71" s="130"/>
      <c r="M71" s="130"/>
      <c r="N71" s="130"/>
      <c r="O71" s="146"/>
    </row>
    <row r="72" spans="1:15" ht="15" thickBot="1" x14ac:dyDescent="0.35">
      <c r="A72" s="123"/>
      <c r="B72" s="124"/>
      <c r="C72" s="125"/>
      <c r="D72" s="132"/>
      <c r="E72" s="133"/>
      <c r="F72" s="133"/>
      <c r="G72" s="133"/>
      <c r="H72" s="134"/>
      <c r="I72" s="8" t="s">
        <v>84</v>
      </c>
      <c r="J72" s="133" t="s">
        <v>92</v>
      </c>
      <c r="K72" s="133"/>
      <c r="L72" s="133"/>
      <c r="M72" s="133"/>
      <c r="N72" s="133"/>
      <c r="O72" s="147"/>
    </row>
    <row r="73" spans="1:15" ht="16.2" thickBot="1" x14ac:dyDescent="0.35">
      <c r="A73" s="22"/>
      <c r="B73" s="23"/>
      <c r="C73" s="23"/>
      <c r="D73" s="23"/>
      <c r="E73" s="23"/>
      <c r="F73" s="23"/>
      <c r="G73" s="23"/>
      <c r="H73" s="23"/>
      <c r="I73" s="23"/>
      <c r="J73" s="23"/>
      <c r="K73" s="23"/>
      <c r="L73" s="23"/>
      <c r="M73" s="23"/>
      <c r="N73" s="23"/>
      <c r="O73" s="24"/>
    </row>
    <row r="74" spans="1:15" ht="16.2" thickBot="1" x14ac:dyDescent="0.35">
      <c r="A74" s="105" t="s">
        <v>10</v>
      </c>
      <c r="B74" s="106"/>
      <c r="C74" s="106"/>
      <c r="D74" s="106"/>
      <c r="E74" s="106"/>
      <c r="F74" s="106"/>
      <c r="G74" s="106"/>
      <c r="H74" s="106"/>
      <c r="I74" s="106"/>
      <c r="J74" s="106"/>
      <c r="K74" s="106"/>
      <c r="L74" s="106"/>
      <c r="M74" s="106"/>
      <c r="N74" s="106"/>
      <c r="O74" s="107"/>
    </row>
    <row r="75" spans="1:15" ht="16.2" thickBot="1" x14ac:dyDescent="0.35">
      <c r="A75" s="22"/>
      <c r="B75" s="23"/>
      <c r="C75" s="23"/>
      <c r="D75" s="23"/>
      <c r="E75" s="23"/>
      <c r="F75" s="23"/>
      <c r="G75" s="23"/>
      <c r="H75" s="23"/>
      <c r="I75" s="23"/>
      <c r="J75" s="23"/>
      <c r="K75" s="23"/>
      <c r="L75" s="23"/>
      <c r="M75" s="23"/>
      <c r="N75" s="23"/>
      <c r="O75" s="24"/>
    </row>
    <row r="76" spans="1:15" x14ac:dyDescent="0.3">
      <c r="A76" s="108" t="s">
        <v>9</v>
      </c>
      <c r="B76" s="109"/>
      <c r="C76" s="109"/>
      <c r="D76" s="109"/>
      <c r="E76" s="109"/>
      <c r="F76" s="109"/>
      <c r="G76" s="109"/>
      <c r="H76" s="109"/>
      <c r="I76" s="109"/>
      <c r="J76" s="109"/>
      <c r="K76" s="109"/>
      <c r="L76" s="109"/>
      <c r="M76" s="109"/>
      <c r="N76" s="109"/>
      <c r="O76" s="110"/>
    </row>
    <row r="77" spans="1:15" x14ac:dyDescent="0.3">
      <c r="A77" s="111"/>
      <c r="B77" s="112"/>
      <c r="C77" s="112"/>
      <c r="D77" s="112"/>
      <c r="E77" s="112"/>
      <c r="F77" s="112"/>
      <c r="G77" s="112"/>
      <c r="H77" s="112"/>
      <c r="I77" s="112"/>
      <c r="J77" s="112"/>
      <c r="K77" s="112"/>
      <c r="L77" s="112"/>
      <c r="M77" s="112"/>
      <c r="N77" s="112"/>
      <c r="O77" s="113"/>
    </row>
    <row r="78" spans="1:15" x14ac:dyDescent="0.3">
      <c r="A78" s="111"/>
      <c r="B78" s="112"/>
      <c r="C78" s="112"/>
      <c r="D78" s="112"/>
      <c r="E78" s="112"/>
      <c r="F78" s="112"/>
      <c r="G78" s="112"/>
      <c r="H78" s="112"/>
      <c r="I78" s="112"/>
      <c r="J78" s="112"/>
      <c r="K78" s="112"/>
      <c r="L78" s="112"/>
      <c r="M78" s="112"/>
      <c r="N78" s="112"/>
      <c r="O78" s="113"/>
    </row>
    <row r="79" spans="1:15" ht="15" thickBot="1" x14ac:dyDescent="0.35">
      <c r="A79" s="114"/>
      <c r="B79" s="115"/>
      <c r="C79" s="115"/>
      <c r="D79" s="115"/>
      <c r="E79" s="115"/>
      <c r="F79" s="115"/>
      <c r="G79" s="115"/>
      <c r="H79" s="115"/>
      <c r="I79" s="115"/>
      <c r="J79" s="115"/>
      <c r="K79" s="115"/>
      <c r="L79" s="115"/>
      <c r="M79" s="115"/>
      <c r="N79" s="115"/>
      <c r="O79" s="116"/>
    </row>
  </sheetData>
  <sheetProtection algorithmName="SHA-512" hashValue="qFayv78JrK2prnjjGoXvZtRUthIa2buI/10N/7F1ia34meSqv5JF2xAE0ibCnJ+5DfXN2fLG3x/U36NQKvzTJQ==" saltValue="mN9SCpeK9jk5rrPcVztCKA==" spinCount="100000" sheet="1" objects="1" scenarios="1"/>
  <mergeCells count="108">
    <mergeCell ref="A11:C11"/>
    <mergeCell ref="D11:O11"/>
    <mergeCell ref="A12:C12"/>
    <mergeCell ref="D12:O12"/>
    <mergeCell ref="A13:C13"/>
    <mergeCell ref="D13:O13"/>
    <mergeCell ref="A1:O4"/>
    <mergeCell ref="A6:O6"/>
    <mergeCell ref="A8:O8"/>
    <mergeCell ref="A9:C9"/>
    <mergeCell ref="D9:O9"/>
    <mergeCell ref="A10:C10"/>
    <mergeCell ref="D10:O10"/>
    <mergeCell ref="A16:C16"/>
    <mergeCell ref="D16:O16"/>
    <mergeCell ref="A17:C17"/>
    <mergeCell ref="D17:O17"/>
    <mergeCell ref="A18:C18"/>
    <mergeCell ref="D18:O18"/>
    <mergeCell ref="A14:C15"/>
    <mergeCell ref="D14:O14"/>
    <mergeCell ref="D15:E15"/>
    <mergeCell ref="F15:G15"/>
    <mergeCell ref="H15:I15"/>
    <mergeCell ref="J15:K15"/>
    <mergeCell ref="L15:M15"/>
    <mergeCell ref="N15:O15"/>
    <mergeCell ref="A19:O19"/>
    <mergeCell ref="A20:C20"/>
    <mergeCell ref="D20:O20"/>
    <mergeCell ref="A21:C30"/>
    <mergeCell ref="D21:H21"/>
    <mergeCell ref="I21:O21"/>
    <mergeCell ref="D22:H22"/>
    <mergeCell ref="I22:O22"/>
    <mergeCell ref="D23:H23"/>
    <mergeCell ref="I23:O23"/>
    <mergeCell ref="D27:H27"/>
    <mergeCell ref="I27:O27"/>
    <mergeCell ref="D28:H28"/>
    <mergeCell ref="I28:O28"/>
    <mergeCell ref="D29:H29"/>
    <mergeCell ref="I29:O29"/>
    <mergeCell ref="D24:H24"/>
    <mergeCell ref="I24:O24"/>
    <mergeCell ref="D25:H25"/>
    <mergeCell ref="I25:O25"/>
    <mergeCell ref="D26:H26"/>
    <mergeCell ref="I26:O26"/>
    <mergeCell ref="D30:H30"/>
    <mergeCell ref="I30:O30"/>
    <mergeCell ref="A31:C40"/>
    <mergeCell ref="D31:H31"/>
    <mergeCell ref="I31:O31"/>
    <mergeCell ref="D32:H32"/>
    <mergeCell ref="I32:O32"/>
    <mergeCell ref="D33:H33"/>
    <mergeCell ref="I33:O33"/>
    <mergeCell ref="D34:H34"/>
    <mergeCell ref="D47:H47"/>
    <mergeCell ref="D48:H48"/>
    <mergeCell ref="D38:H38"/>
    <mergeCell ref="I38:O38"/>
    <mergeCell ref="D39:H39"/>
    <mergeCell ref="I39:O39"/>
    <mergeCell ref="D40:H40"/>
    <mergeCell ref="I40:O40"/>
    <mergeCell ref="I34:O34"/>
    <mergeCell ref="D35:H35"/>
    <mergeCell ref="I35:O35"/>
    <mergeCell ref="D36:H36"/>
    <mergeCell ref="I36:O36"/>
    <mergeCell ref="D37:H37"/>
    <mergeCell ref="I37:O37"/>
    <mergeCell ref="A56:C64"/>
    <mergeCell ref="D56:H64"/>
    <mergeCell ref="I56:O57"/>
    <mergeCell ref="I58:I60"/>
    <mergeCell ref="J58:O60"/>
    <mergeCell ref="J61:O61"/>
    <mergeCell ref="J62:O63"/>
    <mergeCell ref="J64:O64"/>
    <mergeCell ref="D49:H49"/>
    <mergeCell ref="D50:H50"/>
    <mergeCell ref="A51:O51"/>
    <mergeCell ref="A52:C55"/>
    <mergeCell ref="D52:H55"/>
    <mergeCell ref="I52:O53"/>
    <mergeCell ref="J54:O54"/>
    <mergeCell ref="J55:O55"/>
    <mergeCell ref="A41:C50"/>
    <mergeCell ref="D41:H41"/>
    <mergeCell ref="I41:O50"/>
    <mergeCell ref="D42:H42"/>
    <mergeCell ref="D43:H43"/>
    <mergeCell ref="D44:H44"/>
    <mergeCell ref="D45:H45"/>
    <mergeCell ref="D46:H46"/>
    <mergeCell ref="A74:O74"/>
    <mergeCell ref="A76:O79"/>
    <mergeCell ref="A65:C72"/>
    <mergeCell ref="D65:H72"/>
    <mergeCell ref="I65:O66"/>
    <mergeCell ref="I67:I68"/>
    <mergeCell ref="J67:O68"/>
    <mergeCell ref="J69:O69"/>
    <mergeCell ref="J70:O71"/>
    <mergeCell ref="J72:O7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5"/>
  <sheetViews>
    <sheetView zoomScaleNormal="100" workbookViewId="0">
      <selection activeCell="R33" sqref="R33"/>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T(Assets!C23)</f>
        <v>Administrative Offices</v>
      </c>
      <c r="D9" s="378"/>
      <c r="E9" s="378"/>
      <c r="F9" s="378"/>
      <c r="G9" s="378"/>
      <c r="H9" s="379"/>
      <c r="I9" s="377" t="str">
        <f>T(Assets!G23)</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(Incidents!D10)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x14ac:dyDescent="0.3">
      <c r="A16" s="383" t="s">
        <v>123</v>
      </c>
      <c r="B16" s="384"/>
      <c r="C16" s="384"/>
      <c r="D16" s="384"/>
      <c r="E16" s="384"/>
      <c r="F16" s="384"/>
      <c r="G16" s="384"/>
      <c r="H16" s="384"/>
      <c r="I16" s="384"/>
      <c r="J16" s="385" t="s">
        <v>124</v>
      </c>
      <c r="K16" s="386"/>
      <c r="L16" s="474"/>
    </row>
    <row r="17" spans="1:12" x14ac:dyDescent="0.3">
      <c r="A17" s="390" t="s">
        <v>126</v>
      </c>
      <c r="B17" s="391"/>
      <c r="C17" s="391"/>
      <c r="D17" s="391"/>
      <c r="E17" s="391"/>
      <c r="F17" s="391"/>
      <c r="G17" s="391"/>
      <c r="H17" s="391"/>
      <c r="I17" s="391"/>
      <c r="J17" s="392" t="s">
        <v>128</v>
      </c>
      <c r="K17" s="393"/>
      <c r="L17" s="475"/>
    </row>
    <row r="18" spans="1:12" x14ac:dyDescent="0.3">
      <c r="A18" s="390" t="s">
        <v>127</v>
      </c>
      <c r="B18" s="391"/>
      <c r="C18" s="391"/>
      <c r="D18" s="391"/>
      <c r="E18" s="391"/>
      <c r="F18" s="391"/>
      <c r="G18" s="391"/>
      <c r="H18" s="391"/>
      <c r="I18" s="391"/>
      <c r="J18" s="392" t="s">
        <v>131</v>
      </c>
      <c r="K18" s="393"/>
      <c r="L18" s="475"/>
    </row>
    <row r="19" spans="1:12" x14ac:dyDescent="0.3">
      <c r="A19" s="390" t="s">
        <v>125</v>
      </c>
      <c r="B19" s="391"/>
      <c r="C19" s="391"/>
      <c r="D19" s="391"/>
      <c r="E19" s="391"/>
      <c r="F19" s="391"/>
      <c r="G19" s="391"/>
      <c r="H19" s="391"/>
      <c r="I19" s="391"/>
      <c r="J19" s="392" t="s">
        <v>129</v>
      </c>
      <c r="K19" s="393"/>
      <c r="L19" s="475"/>
    </row>
    <row r="20" spans="1:12" ht="15"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x14ac:dyDescent="0.3">
      <c r="A22" s="398" t="s">
        <v>133</v>
      </c>
      <c r="B22" s="399"/>
      <c r="C22" s="399"/>
      <c r="D22" s="399"/>
      <c r="E22" s="399"/>
      <c r="F22" s="399"/>
      <c r="G22" s="399"/>
      <c r="H22" s="399"/>
      <c r="I22" s="399"/>
      <c r="J22" s="400" t="s">
        <v>124</v>
      </c>
      <c r="K22" s="400"/>
      <c r="L22" s="474"/>
    </row>
    <row r="23" spans="1:12" x14ac:dyDescent="0.3">
      <c r="A23" s="390" t="s">
        <v>134</v>
      </c>
      <c r="B23" s="391"/>
      <c r="C23" s="391"/>
      <c r="D23" s="391"/>
      <c r="E23" s="391"/>
      <c r="F23" s="391"/>
      <c r="G23" s="391"/>
      <c r="H23" s="391"/>
      <c r="I23" s="391"/>
      <c r="J23" s="392" t="s">
        <v>128</v>
      </c>
      <c r="K23" s="392"/>
      <c r="L23" s="475"/>
    </row>
    <row r="24" spans="1:12" x14ac:dyDescent="0.3">
      <c r="A24" s="390" t="s">
        <v>135</v>
      </c>
      <c r="B24" s="391"/>
      <c r="C24" s="391"/>
      <c r="D24" s="391"/>
      <c r="E24" s="391"/>
      <c r="F24" s="391"/>
      <c r="G24" s="391"/>
      <c r="H24" s="391"/>
      <c r="I24" s="391"/>
      <c r="J24" s="392" t="s">
        <v>131</v>
      </c>
      <c r="K24" s="392"/>
      <c r="L24" s="475"/>
    </row>
    <row r="25" spans="1:12" x14ac:dyDescent="0.3">
      <c r="A25" s="390" t="s">
        <v>174</v>
      </c>
      <c r="B25" s="391"/>
      <c r="C25" s="391"/>
      <c r="D25" s="391"/>
      <c r="E25" s="391"/>
      <c r="F25" s="391"/>
      <c r="G25" s="391"/>
      <c r="H25" s="391"/>
      <c r="I25" s="391"/>
      <c r="J25" s="392" t="s">
        <v>129</v>
      </c>
      <c r="K25" s="392"/>
      <c r="L25" s="475"/>
    </row>
    <row r="26" spans="1:12" ht="15"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x14ac:dyDescent="0.3">
      <c r="A28" s="398" t="s">
        <v>133</v>
      </c>
      <c r="B28" s="399"/>
      <c r="C28" s="399"/>
      <c r="D28" s="399"/>
      <c r="E28" s="399"/>
      <c r="F28" s="399"/>
      <c r="G28" s="399"/>
      <c r="H28" s="399"/>
      <c r="I28" s="399"/>
      <c r="J28" s="400" t="s">
        <v>124</v>
      </c>
      <c r="K28" s="400"/>
      <c r="L28" s="474"/>
    </row>
    <row r="29" spans="1:12" x14ac:dyDescent="0.3">
      <c r="A29" s="390" t="s">
        <v>134</v>
      </c>
      <c r="B29" s="391"/>
      <c r="C29" s="391"/>
      <c r="D29" s="391"/>
      <c r="E29" s="391"/>
      <c r="F29" s="391"/>
      <c r="G29" s="391"/>
      <c r="H29" s="391"/>
      <c r="I29" s="391"/>
      <c r="J29" s="392" t="s">
        <v>128</v>
      </c>
      <c r="K29" s="392"/>
      <c r="L29" s="475"/>
    </row>
    <row r="30" spans="1:12" x14ac:dyDescent="0.3">
      <c r="A30" s="390" t="s">
        <v>135</v>
      </c>
      <c r="B30" s="391"/>
      <c r="C30" s="391"/>
      <c r="D30" s="391"/>
      <c r="E30" s="391"/>
      <c r="F30" s="391"/>
      <c r="G30" s="391"/>
      <c r="H30" s="391"/>
      <c r="I30" s="391"/>
      <c r="J30" s="392" t="s">
        <v>131</v>
      </c>
      <c r="K30" s="392"/>
      <c r="L30" s="475"/>
    </row>
    <row r="31" spans="1:12" x14ac:dyDescent="0.3">
      <c r="A31" s="390" t="s">
        <v>174</v>
      </c>
      <c r="B31" s="391"/>
      <c r="C31" s="391"/>
      <c r="D31" s="391"/>
      <c r="E31" s="391"/>
      <c r="F31" s="391"/>
      <c r="G31" s="391"/>
      <c r="H31" s="391"/>
      <c r="I31" s="391"/>
      <c r="J31" s="392" t="s">
        <v>129</v>
      </c>
      <c r="K31" s="392"/>
      <c r="L31" s="475"/>
    </row>
    <row r="32" spans="1:12" ht="15" thickBot="1" x14ac:dyDescent="0.35">
      <c r="A32" s="394" t="s">
        <v>166</v>
      </c>
      <c r="B32" s="395"/>
      <c r="C32" s="395"/>
      <c r="D32" s="395"/>
      <c r="E32" s="395"/>
      <c r="F32" s="395"/>
      <c r="G32" s="395"/>
      <c r="H32" s="395"/>
      <c r="I32" s="395"/>
      <c r="J32" s="396" t="s">
        <v>130</v>
      </c>
      <c r="K32" s="396"/>
      <c r="L32" s="476"/>
    </row>
    <row r="33" spans="1:15" ht="15" thickBot="1" x14ac:dyDescent="0.35">
      <c r="A33" s="371" t="s">
        <v>3</v>
      </c>
      <c r="B33" s="372"/>
      <c r="C33" s="372"/>
      <c r="D33" s="372"/>
      <c r="E33" s="372"/>
      <c r="F33" s="372"/>
      <c r="G33" s="372"/>
      <c r="H33" s="372"/>
      <c r="I33" s="372"/>
      <c r="J33" s="372"/>
      <c r="K33" s="372"/>
      <c r="L33" s="373"/>
      <c r="O33" t="s">
        <v>165</v>
      </c>
    </row>
    <row r="34" spans="1:15" ht="15" customHeight="1" thickBot="1" x14ac:dyDescent="0.35">
      <c r="A34" s="16">
        <v>4</v>
      </c>
      <c r="B34" s="375" t="s">
        <v>142</v>
      </c>
      <c r="C34" s="375"/>
      <c r="D34" s="375"/>
      <c r="E34" s="375"/>
      <c r="F34" s="375"/>
      <c r="G34" s="375"/>
      <c r="H34" s="375"/>
      <c r="I34" s="375"/>
      <c r="J34" s="375"/>
      <c r="K34" s="375"/>
      <c r="L34" s="376"/>
    </row>
    <row r="35" spans="1:15" x14ac:dyDescent="0.3">
      <c r="A35" s="398" t="s">
        <v>161</v>
      </c>
      <c r="B35" s="399"/>
      <c r="C35" s="399"/>
      <c r="D35" s="399"/>
      <c r="E35" s="399"/>
      <c r="F35" s="399"/>
      <c r="G35" s="399"/>
      <c r="H35" s="399"/>
      <c r="I35" s="399"/>
      <c r="J35" s="400" t="s">
        <v>124</v>
      </c>
      <c r="K35" s="400"/>
      <c r="L35" s="474"/>
    </row>
    <row r="36" spans="1:15" x14ac:dyDescent="0.3">
      <c r="A36" s="390" t="s">
        <v>162</v>
      </c>
      <c r="B36" s="391"/>
      <c r="C36" s="391"/>
      <c r="D36" s="391"/>
      <c r="E36" s="391"/>
      <c r="F36" s="391"/>
      <c r="G36" s="391"/>
      <c r="H36" s="391"/>
      <c r="I36" s="391"/>
      <c r="J36" s="392" t="s">
        <v>128</v>
      </c>
      <c r="K36" s="392"/>
      <c r="L36" s="475"/>
    </row>
    <row r="37" spans="1:15" x14ac:dyDescent="0.3">
      <c r="A37" s="390" t="s">
        <v>163</v>
      </c>
      <c r="B37" s="391"/>
      <c r="C37" s="391"/>
      <c r="D37" s="391"/>
      <c r="E37" s="391"/>
      <c r="F37" s="391"/>
      <c r="G37" s="391"/>
      <c r="H37" s="391"/>
      <c r="I37" s="391"/>
      <c r="J37" s="392" t="s">
        <v>131</v>
      </c>
      <c r="K37" s="392"/>
      <c r="L37" s="475"/>
    </row>
    <row r="38" spans="1:15" x14ac:dyDescent="0.3">
      <c r="A38" s="390" t="s">
        <v>164</v>
      </c>
      <c r="B38" s="391"/>
      <c r="C38" s="391"/>
      <c r="D38" s="391"/>
      <c r="E38" s="391"/>
      <c r="F38" s="391"/>
      <c r="G38" s="391"/>
      <c r="H38" s="391"/>
      <c r="I38" s="391"/>
      <c r="J38" s="392" t="s">
        <v>129</v>
      </c>
      <c r="K38" s="392"/>
      <c r="L38" s="475"/>
      <c r="N38" s="10"/>
    </row>
    <row r="39" spans="1:15" ht="15" thickBot="1" x14ac:dyDescent="0.35">
      <c r="A39" s="394" t="s">
        <v>141</v>
      </c>
      <c r="B39" s="395"/>
      <c r="C39" s="395"/>
      <c r="D39" s="395"/>
      <c r="E39" s="395"/>
      <c r="F39" s="395"/>
      <c r="G39" s="395"/>
      <c r="H39" s="395"/>
      <c r="I39" s="395"/>
      <c r="J39" s="396" t="s">
        <v>130</v>
      </c>
      <c r="K39" s="396"/>
      <c r="L39" s="476"/>
      <c r="N39" s="10"/>
    </row>
    <row r="40" spans="1:15" ht="15" customHeight="1" thickBot="1" x14ac:dyDescent="0.35">
      <c r="A40" s="17">
        <v>5</v>
      </c>
      <c r="B40" s="375" t="s">
        <v>143</v>
      </c>
      <c r="C40" s="401"/>
      <c r="D40" s="401"/>
      <c r="E40" s="401"/>
      <c r="F40" s="401"/>
      <c r="G40" s="401"/>
      <c r="H40" s="401"/>
      <c r="I40" s="401"/>
      <c r="J40" s="401"/>
      <c r="K40" s="401"/>
      <c r="L40" s="402"/>
      <c r="N40" s="10"/>
    </row>
    <row r="41" spans="1:15" x14ac:dyDescent="0.3">
      <c r="A41" s="398" t="s">
        <v>144</v>
      </c>
      <c r="B41" s="399"/>
      <c r="C41" s="399"/>
      <c r="D41" s="399"/>
      <c r="E41" s="399"/>
      <c r="F41" s="399"/>
      <c r="G41" s="399"/>
      <c r="H41" s="399"/>
      <c r="I41" s="399"/>
      <c r="J41" s="400" t="s">
        <v>124</v>
      </c>
      <c r="K41" s="400"/>
      <c r="L41" s="474"/>
      <c r="N41" s="10"/>
    </row>
    <row r="42" spans="1:15" x14ac:dyDescent="0.3">
      <c r="A42" s="390" t="s">
        <v>145</v>
      </c>
      <c r="B42" s="391"/>
      <c r="C42" s="391"/>
      <c r="D42" s="391"/>
      <c r="E42" s="391"/>
      <c r="F42" s="391"/>
      <c r="G42" s="391"/>
      <c r="H42" s="391"/>
      <c r="I42" s="391"/>
      <c r="J42" s="392" t="s">
        <v>128</v>
      </c>
      <c r="K42" s="392"/>
      <c r="L42" s="475"/>
      <c r="N42" s="10"/>
    </row>
    <row r="43" spans="1:15" x14ac:dyDescent="0.3">
      <c r="A43" s="390" t="s">
        <v>146</v>
      </c>
      <c r="B43" s="391"/>
      <c r="C43" s="391"/>
      <c r="D43" s="391"/>
      <c r="E43" s="391"/>
      <c r="F43" s="391"/>
      <c r="G43" s="391"/>
      <c r="H43" s="391"/>
      <c r="I43" s="391"/>
      <c r="J43" s="392" t="s">
        <v>131</v>
      </c>
      <c r="K43" s="392"/>
      <c r="L43" s="475"/>
      <c r="N43" s="11"/>
    </row>
    <row r="44" spans="1:15" x14ac:dyDescent="0.3">
      <c r="A44" s="390" t="s">
        <v>147</v>
      </c>
      <c r="B44" s="391"/>
      <c r="C44" s="391"/>
      <c r="D44" s="391"/>
      <c r="E44" s="391"/>
      <c r="F44" s="391"/>
      <c r="G44" s="391"/>
      <c r="H44" s="391"/>
      <c r="I44" s="391"/>
      <c r="J44" s="392" t="s">
        <v>129</v>
      </c>
      <c r="K44" s="392"/>
      <c r="L44" s="475"/>
    </row>
    <row r="45" spans="1:15" ht="15" thickBot="1" x14ac:dyDescent="0.35">
      <c r="A45" s="394" t="s">
        <v>148</v>
      </c>
      <c r="B45" s="395"/>
      <c r="C45" s="395"/>
      <c r="D45" s="395"/>
      <c r="E45" s="395"/>
      <c r="F45" s="395"/>
      <c r="G45" s="395"/>
      <c r="H45" s="395"/>
      <c r="I45" s="395"/>
      <c r="J45" s="396" t="s">
        <v>130</v>
      </c>
      <c r="K45" s="396"/>
      <c r="L45" s="476"/>
    </row>
    <row r="46" spans="1:15" ht="15" customHeight="1" x14ac:dyDescent="0.3">
      <c r="A46" s="377" t="s">
        <v>4</v>
      </c>
      <c r="B46" s="378"/>
      <c r="C46" s="378"/>
      <c r="D46" s="378"/>
      <c r="E46" s="410"/>
      <c r="F46" s="410"/>
      <c r="G46" s="410"/>
      <c r="H46" s="410"/>
      <c r="I46" s="410"/>
      <c r="J46" s="410"/>
      <c r="K46" s="410"/>
      <c r="L46" s="411"/>
    </row>
    <row r="47" spans="1:15" ht="15.75" customHeight="1" thickBot="1" x14ac:dyDescent="0.35">
      <c r="A47" s="380"/>
      <c r="B47" s="381"/>
      <c r="C47" s="381"/>
      <c r="D47" s="381"/>
      <c r="E47" s="412"/>
      <c r="F47" s="412"/>
      <c r="G47" s="412"/>
      <c r="H47" s="412"/>
      <c r="I47" s="412"/>
      <c r="J47" s="412"/>
      <c r="K47" s="412"/>
      <c r="L47" s="413"/>
    </row>
    <row r="48" spans="1:15"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SUM(Assets!K23)</f>
        <v>3</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Administrative Offices</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x14ac:dyDescent="0.3">
      <c r="A59" s="383" t="s">
        <v>123</v>
      </c>
      <c r="B59" s="384"/>
      <c r="C59" s="384"/>
      <c r="D59" s="384"/>
      <c r="E59" s="384"/>
      <c r="F59" s="384"/>
      <c r="G59" s="384"/>
      <c r="H59" s="384"/>
      <c r="I59" s="384"/>
      <c r="J59" s="385" t="s">
        <v>124</v>
      </c>
      <c r="K59" s="386"/>
      <c r="L59" s="474"/>
    </row>
    <row r="60" spans="1:12" x14ac:dyDescent="0.3">
      <c r="A60" s="390" t="s">
        <v>126</v>
      </c>
      <c r="B60" s="391"/>
      <c r="C60" s="391"/>
      <c r="D60" s="391"/>
      <c r="E60" s="391"/>
      <c r="F60" s="391"/>
      <c r="G60" s="391"/>
      <c r="H60" s="391"/>
      <c r="I60" s="391"/>
      <c r="J60" s="392" t="s">
        <v>128</v>
      </c>
      <c r="K60" s="393"/>
      <c r="L60" s="475"/>
    </row>
    <row r="61" spans="1:12" x14ac:dyDescent="0.3">
      <c r="A61" s="390" t="s">
        <v>127</v>
      </c>
      <c r="B61" s="391"/>
      <c r="C61" s="391"/>
      <c r="D61" s="391"/>
      <c r="E61" s="391"/>
      <c r="F61" s="391"/>
      <c r="G61" s="391"/>
      <c r="H61" s="391"/>
      <c r="I61" s="391"/>
      <c r="J61" s="392" t="s">
        <v>131</v>
      </c>
      <c r="K61" s="393"/>
      <c r="L61" s="475"/>
    </row>
    <row r="62" spans="1:12" x14ac:dyDescent="0.3">
      <c r="A62" s="390" t="s">
        <v>125</v>
      </c>
      <c r="B62" s="391"/>
      <c r="C62" s="391"/>
      <c r="D62" s="391"/>
      <c r="E62" s="391"/>
      <c r="F62" s="391"/>
      <c r="G62" s="391"/>
      <c r="H62" s="391"/>
      <c r="I62" s="391"/>
      <c r="J62" s="392" t="s">
        <v>129</v>
      </c>
      <c r="K62" s="393"/>
      <c r="L62" s="475"/>
    </row>
    <row r="63" spans="1:12" ht="15"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x14ac:dyDescent="0.3">
      <c r="A65" s="398" t="s">
        <v>133</v>
      </c>
      <c r="B65" s="399"/>
      <c r="C65" s="399"/>
      <c r="D65" s="399"/>
      <c r="E65" s="399"/>
      <c r="F65" s="399"/>
      <c r="G65" s="399"/>
      <c r="H65" s="399"/>
      <c r="I65" s="399"/>
      <c r="J65" s="400" t="s">
        <v>124</v>
      </c>
      <c r="K65" s="400"/>
      <c r="L65" s="474"/>
    </row>
    <row r="66" spans="1:12" x14ac:dyDescent="0.3">
      <c r="A66" s="390" t="s">
        <v>134</v>
      </c>
      <c r="B66" s="391"/>
      <c r="C66" s="391"/>
      <c r="D66" s="391"/>
      <c r="E66" s="391"/>
      <c r="F66" s="391"/>
      <c r="G66" s="391"/>
      <c r="H66" s="391"/>
      <c r="I66" s="391"/>
      <c r="J66" s="392" t="s">
        <v>128</v>
      </c>
      <c r="K66" s="392"/>
      <c r="L66" s="475"/>
    </row>
    <row r="67" spans="1:12" x14ac:dyDescent="0.3">
      <c r="A67" s="390" t="s">
        <v>135</v>
      </c>
      <c r="B67" s="391"/>
      <c r="C67" s="391"/>
      <c r="D67" s="391"/>
      <c r="E67" s="391"/>
      <c r="F67" s="391"/>
      <c r="G67" s="391"/>
      <c r="H67" s="391"/>
      <c r="I67" s="391"/>
      <c r="J67" s="392" t="s">
        <v>131</v>
      </c>
      <c r="K67" s="392"/>
      <c r="L67" s="475"/>
    </row>
    <row r="68" spans="1:12" x14ac:dyDescent="0.3">
      <c r="A68" s="390" t="s">
        <v>174</v>
      </c>
      <c r="B68" s="391"/>
      <c r="C68" s="391"/>
      <c r="D68" s="391"/>
      <c r="E68" s="391"/>
      <c r="F68" s="391"/>
      <c r="G68" s="391"/>
      <c r="H68" s="391"/>
      <c r="I68" s="391"/>
      <c r="J68" s="392" t="s">
        <v>129</v>
      </c>
      <c r="K68" s="392"/>
      <c r="L68" s="475"/>
    </row>
    <row r="69" spans="1:12" ht="15"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x14ac:dyDescent="0.3">
      <c r="A78" s="398" t="s">
        <v>161</v>
      </c>
      <c r="B78" s="399"/>
      <c r="C78" s="399"/>
      <c r="D78" s="399"/>
      <c r="E78" s="399"/>
      <c r="F78" s="399"/>
      <c r="G78" s="399"/>
      <c r="H78" s="399"/>
      <c r="I78" s="399"/>
      <c r="J78" s="400" t="s">
        <v>124</v>
      </c>
      <c r="K78" s="400"/>
      <c r="L78" s="474"/>
    </row>
    <row r="79" spans="1:12" x14ac:dyDescent="0.3">
      <c r="A79" s="390" t="s">
        <v>162</v>
      </c>
      <c r="B79" s="391"/>
      <c r="C79" s="391"/>
      <c r="D79" s="391"/>
      <c r="E79" s="391"/>
      <c r="F79" s="391"/>
      <c r="G79" s="391"/>
      <c r="H79" s="391"/>
      <c r="I79" s="391"/>
      <c r="J79" s="392" t="s">
        <v>128</v>
      </c>
      <c r="K79" s="392"/>
      <c r="L79" s="475"/>
    </row>
    <row r="80" spans="1:12" x14ac:dyDescent="0.3">
      <c r="A80" s="390" t="s">
        <v>163</v>
      </c>
      <c r="B80" s="391"/>
      <c r="C80" s="391"/>
      <c r="D80" s="391"/>
      <c r="E80" s="391"/>
      <c r="F80" s="391"/>
      <c r="G80" s="391"/>
      <c r="H80" s="391"/>
      <c r="I80" s="391"/>
      <c r="J80" s="392" t="s">
        <v>131</v>
      </c>
      <c r="K80" s="392"/>
      <c r="L80" s="475"/>
    </row>
    <row r="81" spans="1:12" x14ac:dyDescent="0.3">
      <c r="A81" s="390" t="s">
        <v>164</v>
      </c>
      <c r="B81" s="391"/>
      <c r="C81" s="391"/>
      <c r="D81" s="391"/>
      <c r="E81" s="391"/>
      <c r="F81" s="391"/>
      <c r="G81" s="391"/>
      <c r="H81" s="391"/>
      <c r="I81" s="391"/>
      <c r="J81" s="392" t="s">
        <v>129</v>
      </c>
      <c r="K81" s="392"/>
      <c r="L81" s="475"/>
    </row>
    <row r="82" spans="1:12" ht="15"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x14ac:dyDescent="0.3">
      <c r="A84" s="398" t="s">
        <v>144</v>
      </c>
      <c r="B84" s="399"/>
      <c r="C84" s="399"/>
      <c r="D84" s="399"/>
      <c r="E84" s="399"/>
      <c r="F84" s="399"/>
      <c r="G84" s="399"/>
      <c r="H84" s="399"/>
      <c r="I84" s="399"/>
      <c r="J84" s="400" t="s">
        <v>124</v>
      </c>
      <c r="K84" s="400"/>
      <c r="L84" s="474"/>
    </row>
    <row r="85" spans="1:12" x14ac:dyDescent="0.3">
      <c r="A85" s="390" t="s">
        <v>145</v>
      </c>
      <c r="B85" s="391"/>
      <c r="C85" s="391"/>
      <c r="D85" s="391"/>
      <c r="E85" s="391"/>
      <c r="F85" s="391"/>
      <c r="G85" s="391"/>
      <c r="H85" s="391"/>
      <c r="I85" s="391"/>
      <c r="J85" s="392" t="s">
        <v>128</v>
      </c>
      <c r="K85" s="392"/>
      <c r="L85" s="475"/>
    </row>
    <row r="86" spans="1:12" x14ac:dyDescent="0.3">
      <c r="A86" s="390" t="s">
        <v>146</v>
      </c>
      <c r="B86" s="391"/>
      <c r="C86" s="391"/>
      <c r="D86" s="391"/>
      <c r="E86" s="391"/>
      <c r="F86" s="391"/>
      <c r="G86" s="391"/>
      <c r="H86" s="391"/>
      <c r="I86" s="391"/>
      <c r="J86" s="392" t="s">
        <v>131</v>
      </c>
      <c r="K86" s="392"/>
      <c r="L86" s="475"/>
    </row>
    <row r="87" spans="1:12" x14ac:dyDescent="0.3">
      <c r="A87" s="390" t="s">
        <v>147</v>
      </c>
      <c r="B87" s="391"/>
      <c r="C87" s="391"/>
      <c r="D87" s="391"/>
      <c r="E87" s="391"/>
      <c r="F87" s="391"/>
      <c r="G87" s="391"/>
      <c r="H87" s="391"/>
      <c r="I87" s="391"/>
      <c r="J87" s="392" t="s">
        <v>129</v>
      </c>
      <c r="K87" s="392"/>
      <c r="L87" s="475"/>
    </row>
    <row r="88" spans="1:12" ht="15"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3</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Administrative Offices</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x14ac:dyDescent="0.3">
      <c r="A102" s="383" t="s">
        <v>123</v>
      </c>
      <c r="B102" s="384"/>
      <c r="C102" s="384"/>
      <c r="D102" s="384"/>
      <c r="E102" s="384"/>
      <c r="F102" s="384"/>
      <c r="G102" s="384"/>
      <c r="H102" s="384"/>
      <c r="I102" s="384"/>
      <c r="J102" s="385" t="s">
        <v>124</v>
      </c>
      <c r="K102" s="386"/>
      <c r="L102" s="474"/>
    </row>
    <row r="103" spans="1:12" x14ac:dyDescent="0.3">
      <c r="A103" s="390" t="s">
        <v>126</v>
      </c>
      <c r="B103" s="391"/>
      <c r="C103" s="391"/>
      <c r="D103" s="391"/>
      <c r="E103" s="391"/>
      <c r="F103" s="391"/>
      <c r="G103" s="391"/>
      <c r="H103" s="391"/>
      <c r="I103" s="391"/>
      <c r="J103" s="392" t="s">
        <v>128</v>
      </c>
      <c r="K103" s="393"/>
      <c r="L103" s="475"/>
    </row>
    <row r="104" spans="1:12" x14ac:dyDescent="0.3">
      <c r="A104" s="390" t="s">
        <v>127</v>
      </c>
      <c r="B104" s="391"/>
      <c r="C104" s="391"/>
      <c r="D104" s="391"/>
      <c r="E104" s="391"/>
      <c r="F104" s="391"/>
      <c r="G104" s="391"/>
      <c r="H104" s="391"/>
      <c r="I104" s="391"/>
      <c r="J104" s="392" t="s">
        <v>131</v>
      </c>
      <c r="K104" s="393"/>
      <c r="L104" s="475"/>
    </row>
    <row r="105" spans="1:12" x14ac:dyDescent="0.3">
      <c r="A105" s="390" t="s">
        <v>125</v>
      </c>
      <c r="B105" s="391"/>
      <c r="C105" s="391"/>
      <c r="D105" s="391"/>
      <c r="E105" s="391"/>
      <c r="F105" s="391"/>
      <c r="G105" s="391"/>
      <c r="H105" s="391"/>
      <c r="I105" s="391"/>
      <c r="J105" s="392" t="s">
        <v>129</v>
      </c>
      <c r="K105" s="393"/>
      <c r="L105" s="475"/>
    </row>
    <row r="106" spans="1:12" ht="15"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x14ac:dyDescent="0.3">
      <c r="A108" s="398" t="s">
        <v>133</v>
      </c>
      <c r="B108" s="399"/>
      <c r="C108" s="399"/>
      <c r="D108" s="399"/>
      <c r="E108" s="399"/>
      <c r="F108" s="399"/>
      <c r="G108" s="399"/>
      <c r="H108" s="399"/>
      <c r="I108" s="399"/>
      <c r="J108" s="400" t="s">
        <v>124</v>
      </c>
      <c r="K108" s="400"/>
      <c r="L108" s="474"/>
    </row>
    <row r="109" spans="1:12" x14ac:dyDescent="0.3">
      <c r="A109" s="390" t="s">
        <v>134</v>
      </c>
      <c r="B109" s="391"/>
      <c r="C109" s="391"/>
      <c r="D109" s="391"/>
      <c r="E109" s="391"/>
      <c r="F109" s="391"/>
      <c r="G109" s="391"/>
      <c r="H109" s="391"/>
      <c r="I109" s="391"/>
      <c r="J109" s="392" t="s">
        <v>128</v>
      </c>
      <c r="K109" s="392"/>
      <c r="L109" s="475"/>
    </row>
    <row r="110" spans="1:12" x14ac:dyDescent="0.3">
      <c r="A110" s="390" t="s">
        <v>135</v>
      </c>
      <c r="B110" s="391"/>
      <c r="C110" s="391"/>
      <c r="D110" s="391"/>
      <c r="E110" s="391"/>
      <c r="F110" s="391"/>
      <c r="G110" s="391"/>
      <c r="H110" s="391"/>
      <c r="I110" s="391"/>
      <c r="J110" s="392" t="s">
        <v>131</v>
      </c>
      <c r="K110" s="392"/>
      <c r="L110" s="475"/>
    </row>
    <row r="111" spans="1:12" x14ac:dyDescent="0.3">
      <c r="A111" s="390" t="s">
        <v>174</v>
      </c>
      <c r="B111" s="391"/>
      <c r="C111" s="391"/>
      <c r="D111" s="391"/>
      <c r="E111" s="391"/>
      <c r="F111" s="391"/>
      <c r="G111" s="391"/>
      <c r="H111" s="391"/>
      <c r="I111" s="391"/>
      <c r="J111" s="392" t="s">
        <v>129</v>
      </c>
      <c r="K111" s="392"/>
      <c r="L111" s="475"/>
    </row>
    <row r="112" spans="1:12" ht="15"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x14ac:dyDescent="0.3">
      <c r="A114" s="398" t="s">
        <v>133</v>
      </c>
      <c r="B114" s="399"/>
      <c r="C114" s="399"/>
      <c r="D114" s="399"/>
      <c r="E114" s="399"/>
      <c r="F114" s="399"/>
      <c r="G114" s="399"/>
      <c r="H114" s="399"/>
      <c r="I114" s="399"/>
      <c r="J114" s="400" t="s">
        <v>124</v>
      </c>
      <c r="K114" s="400"/>
      <c r="L114" s="474"/>
    </row>
    <row r="115" spans="1:12" x14ac:dyDescent="0.3">
      <c r="A115" s="390" t="s">
        <v>134</v>
      </c>
      <c r="B115" s="391"/>
      <c r="C115" s="391"/>
      <c r="D115" s="391"/>
      <c r="E115" s="391"/>
      <c r="F115" s="391"/>
      <c r="G115" s="391"/>
      <c r="H115" s="391"/>
      <c r="I115" s="391"/>
      <c r="J115" s="392" t="s">
        <v>128</v>
      </c>
      <c r="K115" s="392"/>
      <c r="L115" s="475"/>
    </row>
    <row r="116" spans="1:12" x14ac:dyDescent="0.3">
      <c r="A116" s="390" t="s">
        <v>135</v>
      </c>
      <c r="B116" s="391"/>
      <c r="C116" s="391"/>
      <c r="D116" s="391"/>
      <c r="E116" s="391"/>
      <c r="F116" s="391"/>
      <c r="G116" s="391"/>
      <c r="H116" s="391"/>
      <c r="I116" s="391"/>
      <c r="J116" s="392" t="s">
        <v>131</v>
      </c>
      <c r="K116" s="392"/>
      <c r="L116" s="475"/>
    </row>
    <row r="117" spans="1:12" x14ac:dyDescent="0.3">
      <c r="A117" s="390" t="s">
        <v>174</v>
      </c>
      <c r="B117" s="391"/>
      <c r="C117" s="391"/>
      <c r="D117" s="391"/>
      <c r="E117" s="391"/>
      <c r="F117" s="391"/>
      <c r="G117" s="391"/>
      <c r="H117" s="391"/>
      <c r="I117" s="391"/>
      <c r="J117" s="392" t="s">
        <v>129</v>
      </c>
      <c r="K117" s="392"/>
      <c r="L117" s="475"/>
    </row>
    <row r="118" spans="1:12" ht="15"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x14ac:dyDescent="0.3">
      <c r="A121" s="398" t="s">
        <v>161</v>
      </c>
      <c r="B121" s="399"/>
      <c r="C121" s="399"/>
      <c r="D121" s="399"/>
      <c r="E121" s="399"/>
      <c r="F121" s="399"/>
      <c r="G121" s="399"/>
      <c r="H121" s="399"/>
      <c r="I121" s="399"/>
      <c r="J121" s="400" t="s">
        <v>124</v>
      </c>
      <c r="K121" s="400"/>
      <c r="L121" s="474"/>
    </row>
    <row r="122" spans="1:12" x14ac:dyDescent="0.3">
      <c r="A122" s="390" t="s">
        <v>162</v>
      </c>
      <c r="B122" s="391"/>
      <c r="C122" s="391"/>
      <c r="D122" s="391"/>
      <c r="E122" s="391"/>
      <c r="F122" s="391"/>
      <c r="G122" s="391"/>
      <c r="H122" s="391"/>
      <c r="I122" s="391"/>
      <c r="J122" s="392" t="s">
        <v>128</v>
      </c>
      <c r="K122" s="392"/>
      <c r="L122" s="475"/>
    </row>
    <row r="123" spans="1:12" x14ac:dyDescent="0.3">
      <c r="A123" s="390" t="s">
        <v>163</v>
      </c>
      <c r="B123" s="391"/>
      <c r="C123" s="391"/>
      <c r="D123" s="391"/>
      <c r="E123" s="391"/>
      <c r="F123" s="391"/>
      <c r="G123" s="391"/>
      <c r="H123" s="391"/>
      <c r="I123" s="391"/>
      <c r="J123" s="392" t="s">
        <v>131</v>
      </c>
      <c r="K123" s="392"/>
      <c r="L123" s="475"/>
    </row>
    <row r="124" spans="1:12" x14ac:dyDescent="0.3">
      <c r="A124" s="390" t="s">
        <v>164</v>
      </c>
      <c r="B124" s="391"/>
      <c r="C124" s="391"/>
      <c r="D124" s="391"/>
      <c r="E124" s="391"/>
      <c r="F124" s="391"/>
      <c r="G124" s="391"/>
      <c r="H124" s="391"/>
      <c r="I124" s="391"/>
      <c r="J124" s="392" t="s">
        <v>129</v>
      </c>
      <c r="K124" s="392"/>
      <c r="L124" s="475"/>
    </row>
    <row r="125" spans="1:12" ht="15"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x14ac:dyDescent="0.3">
      <c r="A127" s="398" t="s">
        <v>144</v>
      </c>
      <c r="B127" s="399"/>
      <c r="C127" s="399"/>
      <c r="D127" s="399"/>
      <c r="E127" s="399"/>
      <c r="F127" s="399"/>
      <c r="G127" s="399"/>
      <c r="H127" s="399"/>
      <c r="I127" s="399"/>
      <c r="J127" s="400" t="s">
        <v>124</v>
      </c>
      <c r="K127" s="400"/>
      <c r="L127" s="474"/>
    </row>
    <row r="128" spans="1:12" x14ac:dyDescent="0.3">
      <c r="A128" s="390" t="s">
        <v>145</v>
      </c>
      <c r="B128" s="391"/>
      <c r="C128" s="391"/>
      <c r="D128" s="391"/>
      <c r="E128" s="391"/>
      <c r="F128" s="391"/>
      <c r="G128" s="391"/>
      <c r="H128" s="391"/>
      <c r="I128" s="391"/>
      <c r="J128" s="392" t="s">
        <v>128</v>
      </c>
      <c r="K128" s="392"/>
      <c r="L128" s="475"/>
    </row>
    <row r="129" spans="1:12" x14ac:dyDescent="0.3">
      <c r="A129" s="390" t="s">
        <v>146</v>
      </c>
      <c r="B129" s="391"/>
      <c r="C129" s="391"/>
      <c r="D129" s="391"/>
      <c r="E129" s="391"/>
      <c r="F129" s="391"/>
      <c r="G129" s="391"/>
      <c r="H129" s="391"/>
      <c r="I129" s="391"/>
      <c r="J129" s="392" t="s">
        <v>131</v>
      </c>
      <c r="K129" s="392"/>
      <c r="L129" s="475"/>
    </row>
    <row r="130" spans="1:12" x14ac:dyDescent="0.3">
      <c r="A130" s="390" t="s">
        <v>147</v>
      </c>
      <c r="B130" s="391"/>
      <c r="C130" s="391"/>
      <c r="D130" s="391"/>
      <c r="E130" s="391"/>
      <c r="F130" s="391"/>
      <c r="G130" s="391"/>
      <c r="H130" s="391"/>
      <c r="I130" s="391"/>
      <c r="J130" s="392" t="s">
        <v>129</v>
      </c>
      <c r="K130" s="392"/>
      <c r="L130" s="475"/>
    </row>
    <row r="131" spans="1:12" ht="15"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3</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Administrative Offices</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x14ac:dyDescent="0.3">
      <c r="A145" s="383" t="s">
        <v>123</v>
      </c>
      <c r="B145" s="384"/>
      <c r="C145" s="384"/>
      <c r="D145" s="384"/>
      <c r="E145" s="384"/>
      <c r="F145" s="384"/>
      <c r="G145" s="384"/>
      <c r="H145" s="384"/>
      <c r="I145" s="384"/>
      <c r="J145" s="385" t="s">
        <v>124</v>
      </c>
      <c r="K145" s="386"/>
      <c r="L145" s="474"/>
    </row>
    <row r="146" spans="1:12" x14ac:dyDescent="0.3">
      <c r="A146" s="390" t="s">
        <v>126</v>
      </c>
      <c r="B146" s="391"/>
      <c r="C146" s="391"/>
      <c r="D146" s="391"/>
      <c r="E146" s="391"/>
      <c r="F146" s="391"/>
      <c r="G146" s="391"/>
      <c r="H146" s="391"/>
      <c r="I146" s="391"/>
      <c r="J146" s="392" t="s">
        <v>128</v>
      </c>
      <c r="K146" s="393"/>
      <c r="L146" s="475"/>
    </row>
    <row r="147" spans="1:12" x14ac:dyDescent="0.3">
      <c r="A147" s="390" t="s">
        <v>127</v>
      </c>
      <c r="B147" s="391"/>
      <c r="C147" s="391"/>
      <c r="D147" s="391"/>
      <c r="E147" s="391"/>
      <c r="F147" s="391"/>
      <c r="G147" s="391"/>
      <c r="H147" s="391"/>
      <c r="I147" s="391"/>
      <c r="J147" s="392" t="s">
        <v>131</v>
      </c>
      <c r="K147" s="393"/>
      <c r="L147" s="475"/>
    </row>
    <row r="148" spans="1:12" x14ac:dyDescent="0.3">
      <c r="A148" s="390" t="s">
        <v>125</v>
      </c>
      <c r="B148" s="391"/>
      <c r="C148" s="391"/>
      <c r="D148" s="391"/>
      <c r="E148" s="391"/>
      <c r="F148" s="391"/>
      <c r="G148" s="391"/>
      <c r="H148" s="391"/>
      <c r="I148" s="391"/>
      <c r="J148" s="392" t="s">
        <v>129</v>
      </c>
      <c r="K148" s="393"/>
      <c r="L148" s="475"/>
    </row>
    <row r="149" spans="1:12" ht="15"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x14ac:dyDescent="0.3">
      <c r="A151" s="398" t="s">
        <v>133</v>
      </c>
      <c r="B151" s="399"/>
      <c r="C151" s="399"/>
      <c r="D151" s="399"/>
      <c r="E151" s="399"/>
      <c r="F151" s="399"/>
      <c r="G151" s="399"/>
      <c r="H151" s="399"/>
      <c r="I151" s="399"/>
      <c r="J151" s="400" t="s">
        <v>124</v>
      </c>
      <c r="K151" s="400"/>
      <c r="L151" s="474"/>
    </row>
    <row r="152" spans="1:12" x14ac:dyDescent="0.3">
      <c r="A152" s="390" t="s">
        <v>134</v>
      </c>
      <c r="B152" s="391"/>
      <c r="C152" s="391"/>
      <c r="D152" s="391"/>
      <c r="E152" s="391"/>
      <c r="F152" s="391"/>
      <c r="G152" s="391"/>
      <c r="H152" s="391"/>
      <c r="I152" s="391"/>
      <c r="J152" s="392" t="s">
        <v>128</v>
      </c>
      <c r="K152" s="392"/>
      <c r="L152" s="475"/>
    </row>
    <row r="153" spans="1:12" x14ac:dyDescent="0.3">
      <c r="A153" s="390" t="s">
        <v>135</v>
      </c>
      <c r="B153" s="391"/>
      <c r="C153" s="391"/>
      <c r="D153" s="391"/>
      <c r="E153" s="391"/>
      <c r="F153" s="391"/>
      <c r="G153" s="391"/>
      <c r="H153" s="391"/>
      <c r="I153" s="391"/>
      <c r="J153" s="392" t="s">
        <v>131</v>
      </c>
      <c r="K153" s="392"/>
      <c r="L153" s="475"/>
    </row>
    <row r="154" spans="1:12" x14ac:dyDescent="0.3">
      <c r="A154" s="390" t="s">
        <v>174</v>
      </c>
      <c r="B154" s="391"/>
      <c r="C154" s="391"/>
      <c r="D154" s="391"/>
      <c r="E154" s="391"/>
      <c r="F154" s="391"/>
      <c r="G154" s="391"/>
      <c r="H154" s="391"/>
      <c r="I154" s="391"/>
      <c r="J154" s="392" t="s">
        <v>129</v>
      </c>
      <c r="K154" s="392"/>
      <c r="L154" s="475"/>
    </row>
    <row r="155" spans="1:12" ht="15"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x14ac:dyDescent="0.3">
      <c r="A157" s="398" t="s">
        <v>133</v>
      </c>
      <c r="B157" s="399"/>
      <c r="C157" s="399"/>
      <c r="D157" s="399"/>
      <c r="E157" s="399"/>
      <c r="F157" s="399"/>
      <c r="G157" s="399"/>
      <c r="H157" s="399"/>
      <c r="I157" s="399"/>
      <c r="J157" s="400" t="s">
        <v>124</v>
      </c>
      <c r="K157" s="400"/>
      <c r="L157" s="474"/>
    </row>
    <row r="158" spans="1:12" x14ac:dyDescent="0.3">
      <c r="A158" s="390" t="s">
        <v>134</v>
      </c>
      <c r="B158" s="391"/>
      <c r="C158" s="391"/>
      <c r="D158" s="391"/>
      <c r="E158" s="391"/>
      <c r="F158" s="391"/>
      <c r="G158" s="391"/>
      <c r="H158" s="391"/>
      <c r="I158" s="391"/>
      <c r="J158" s="392" t="s">
        <v>128</v>
      </c>
      <c r="K158" s="392"/>
      <c r="L158" s="475"/>
    </row>
    <row r="159" spans="1:12" x14ac:dyDescent="0.3">
      <c r="A159" s="390" t="s">
        <v>135</v>
      </c>
      <c r="B159" s="391"/>
      <c r="C159" s="391"/>
      <c r="D159" s="391"/>
      <c r="E159" s="391"/>
      <c r="F159" s="391"/>
      <c r="G159" s="391"/>
      <c r="H159" s="391"/>
      <c r="I159" s="391"/>
      <c r="J159" s="392" t="s">
        <v>131</v>
      </c>
      <c r="K159" s="392"/>
      <c r="L159" s="475"/>
    </row>
    <row r="160" spans="1:12" x14ac:dyDescent="0.3">
      <c r="A160" s="390" t="s">
        <v>174</v>
      </c>
      <c r="B160" s="391"/>
      <c r="C160" s="391"/>
      <c r="D160" s="391"/>
      <c r="E160" s="391"/>
      <c r="F160" s="391"/>
      <c r="G160" s="391"/>
      <c r="H160" s="391"/>
      <c r="I160" s="391"/>
      <c r="J160" s="392" t="s">
        <v>129</v>
      </c>
      <c r="K160" s="392"/>
      <c r="L160" s="475"/>
    </row>
    <row r="161" spans="1:12" ht="15"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x14ac:dyDescent="0.3">
      <c r="A164" s="398" t="s">
        <v>161</v>
      </c>
      <c r="B164" s="399"/>
      <c r="C164" s="399"/>
      <c r="D164" s="399"/>
      <c r="E164" s="399"/>
      <c r="F164" s="399"/>
      <c r="G164" s="399"/>
      <c r="H164" s="399"/>
      <c r="I164" s="399"/>
      <c r="J164" s="400" t="s">
        <v>124</v>
      </c>
      <c r="K164" s="400"/>
      <c r="L164" s="474"/>
    </row>
    <row r="165" spans="1:12" x14ac:dyDescent="0.3">
      <c r="A165" s="390" t="s">
        <v>162</v>
      </c>
      <c r="B165" s="391"/>
      <c r="C165" s="391"/>
      <c r="D165" s="391"/>
      <c r="E165" s="391"/>
      <c r="F165" s="391"/>
      <c r="G165" s="391"/>
      <c r="H165" s="391"/>
      <c r="I165" s="391"/>
      <c r="J165" s="392" t="s">
        <v>128</v>
      </c>
      <c r="K165" s="392"/>
      <c r="L165" s="475"/>
    </row>
    <row r="166" spans="1:12" x14ac:dyDescent="0.3">
      <c r="A166" s="390" t="s">
        <v>163</v>
      </c>
      <c r="B166" s="391"/>
      <c r="C166" s="391"/>
      <c r="D166" s="391"/>
      <c r="E166" s="391"/>
      <c r="F166" s="391"/>
      <c r="G166" s="391"/>
      <c r="H166" s="391"/>
      <c r="I166" s="391"/>
      <c r="J166" s="392" t="s">
        <v>131</v>
      </c>
      <c r="K166" s="392"/>
      <c r="L166" s="475"/>
    </row>
    <row r="167" spans="1:12" x14ac:dyDescent="0.3">
      <c r="A167" s="390" t="s">
        <v>164</v>
      </c>
      <c r="B167" s="391"/>
      <c r="C167" s="391"/>
      <c r="D167" s="391"/>
      <c r="E167" s="391"/>
      <c r="F167" s="391"/>
      <c r="G167" s="391"/>
      <c r="H167" s="391"/>
      <c r="I167" s="391"/>
      <c r="J167" s="392" t="s">
        <v>129</v>
      </c>
      <c r="K167" s="392"/>
      <c r="L167" s="475"/>
    </row>
    <row r="168" spans="1:12" ht="15"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x14ac:dyDescent="0.3">
      <c r="A170" s="398" t="s">
        <v>144</v>
      </c>
      <c r="B170" s="399"/>
      <c r="C170" s="399"/>
      <c r="D170" s="399"/>
      <c r="E170" s="399"/>
      <c r="F170" s="399"/>
      <c r="G170" s="399"/>
      <c r="H170" s="399"/>
      <c r="I170" s="399"/>
      <c r="J170" s="400" t="s">
        <v>124</v>
      </c>
      <c r="K170" s="400"/>
      <c r="L170" s="474"/>
    </row>
    <row r="171" spans="1:12" x14ac:dyDescent="0.3">
      <c r="A171" s="390" t="s">
        <v>145</v>
      </c>
      <c r="B171" s="391"/>
      <c r="C171" s="391"/>
      <c r="D171" s="391"/>
      <c r="E171" s="391"/>
      <c r="F171" s="391"/>
      <c r="G171" s="391"/>
      <c r="H171" s="391"/>
      <c r="I171" s="391"/>
      <c r="J171" s="392" t="s">
        <v>128</v>
      </c>
      <c r="K171" s="392"/>
      <c r="L171" s="475"/>
    </row>
    <row r="172" spans="1:12" x14ac:dyDescent="0.3">
      <c r="A172" s="390" t="s">
        <v>146</v>
      </c>
      <c r="B172" s="391"/>
      <c r="C172" s="391"/>
      <c r="D172" s="391"/>
      <c r="E172" s="391"/>
      <c r="F172" s="391"/>
      <c r="G172" s="391"/>
      <c r="H172" s="391"/>
      <c r="I172" s="391"/>
      <c r="J172" s="392" t="s">
        <v>131</v>
      </c>
      <c r="K172" s="392"/>
      <c r="L172" s="475"/>
    </row>
    <row r="173" spans="1:12" x14ac:dyDescent="0.3">
      <c r="A173" s="390" t="s">
        <v>147</v>
      </c>
      <c r="B173" s="391"/>
      <c r="C173" s="391"/>
      <c r="D173" s="391"/>
      <c r="E173" s="391"/>
      <c r="F173" s="391"/>
      <c r="G173" s="391"/>
      <c r="H173" s="391"/>
      <c r="I173" s="391"/>
      <c r="J173" s="392" t="s">
        <v>129</v>
      </c>
      <c r="K173" s="392"/>
      <c r="L173" s="475"/>
    </row>
    <row r="174" spans="1:12" ht="15"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3</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Administrative Offices</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x14ac:dyDescent="0.3">
      <c r="A188" s="383" t="s">
        <v>123</v>
      </c>
      <c r="B188" s="384"/>
      <c r="C188" s="384"/>
      <c r="D188" s="384"/>
      <c r="E188" s="384"/>
      <c r="F188" s="384"/>
      <c r="G188" s="384"/>
      <c r="H188" s="384"/>
      <c r="I188" s="384"/>
      <c r="J188" s="385" t="s">
        <v>124</v>
      </c>
      <c r="K188" s="386"/>
      <c r="L188" s="474"/>
    </row>
    <row r="189" spans="1:12" x14ac:dyDescent="0.3">
      <c r="A189" s="390" t="s">
        <v>126</v>
      </c>
      <c r="B189" s="391"/>
      <c r="C189" s="391"/>
      <c r="D189" s="391"/>
      <c r="E189" s="391"/>
      <c r="F189" s="391"/>
      <c r="G189" s="391"/>
      <c r="H189" s="391"/>
      <c r="I189" s="391"/>
      <c r="J189" s="392" t="s">
        <v>128</v>
      </c>
      <c r="K189" s="393"/>
      <c r="L189" s="475"/>
    </row>
    <row r="190" spans="1:12" x14ac:dyDescent="0.3">
      <c r="A190" s="390" t="s">
        <v>127</v>
      </c>
      <c r="B190" s="391"/>
      <c r="C190" s="391"/>
      <c r="D190" s="391"/>
      <c r="E190" s="391"/>
      <c r="F190" s="391"/>
      <c r="G190" s="391"/>
      <c r="H190" s="391"/>
      <c r="I190" s="391"/>
      <c r="J190" s="392" t="s">
        <v>131</v>
      </c>
      <c r="K190" s="393"/>
      <c r="L190" s="475"/>
    </row>
    <row r="191" spans="1:12" x14ac:dyDescent="0.3">
      <c r="A191" s="390" t="s">
        <v>125</v>
      </c>
      <c r="B191" s="391"/>
      <c r="C191" s="391"/>
      <c r="D191" s="391"/>
      <c r="E191" s="391"/>
      <c r="F191" s="391"/>
      <c r="G191" s="391"/>
      <c r="H191" s="391"/>
      <c r="I191" s="391"/>
      <c r="J191" s="392" t="s">
        <v>129</v>
      </c>
      <c r="K191" s="393"/>
      <c r="L191" s="475"/>
    </row>
    <row r="192" spans="1:12" ht="15"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x14ac:dyDescent="0.3">
      <c r="A194" s="398" t="s">
        <v>133</v>
      </c>
      <c r="B194" s="399"/>
      <c r="C194" s="399"/>
      <c r="D194" s="399"/>
      <c r="E194" s="399"/>
      <c r="F194" s="399"/>
      <c r="G194" s="399"/>
      <c r="H194" s="399"/>
      <c r="I194" s="399"/>
      <c r="J194" s="400" t="s">
        <v>124</v>
      </c>
      <c r="K194" s="400"/>
      <c r="L194" s="474"/>
    </row>
    <row r="195" spans="1:12" x14ac:dyDescent="0.3">
      <c r="A195" s="390" t="s">
        <v>134</v>
      </c>
      <c r="B195" s="391"/>
      <c r="C195" s="391"/>
      <c r="D195" s="391"/>
      <c r="E195" s="391"/>
      <c r="F195" s="391"/>
      <c r="G195" s="391"/>
      <c r="H195" s="391"/>
      <c r="I195" s="391"/>
      <c r="J195" s="392" t="s">
        <v>128</v>
      </c>
      <c r="K195" s="392"/>
      <c r="L195" s="475"/>
    </row>
    <row r="196" spans="1:12" x14ac:dyDescent="0.3">
      <c r="A196" s="390" t="s">
        <v>135</v>
      </c>
      <c r="B196" s="391"/>
      <c r="C196" s="391"/>
      <c r="D196" s="391"/>
      <c r="E196" s="391"/>
      <c r="F196" s="391"/>
      <c r="G196" s="391"/>
      <c r="H196" s="391"/>
      <c r="I196" s="391"/>
      <c r="J196" s="392" t="s">
        <v>131</v>
      </c>
      <c r="K196" s="392"/>
      <c r="L196" s="475"/>
    </row>
    <row r="197" spans="1:12" x14ac:dyDescent="0.3">
      <c r="A197" s="390" t="s">
        <v>174</v>
      </c>
      <c r="B197" s="391"/>
      <c r="C197" s="391"/>
      <c r="D197" s="391"/>
      <c r="E197" s="391"/>
      <c r="F197" s="391"/>
      <c r="G197" s="391"/>
      <c r="H197" s="391"/>
      <c r="I197" s="391"/>
      <c r="J197" s="392" t="s">
        <v>129</v>
      </c>
      <c r="K197" s="392"/>
      <c r="L197" s="475"/>
    </row>
    <row r="198" spans="1:12" ht="15"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x14ac:dyDescent="0.3">
      <c r="A200" s="398" t="s">
        <v>133</v>
      </c>
      <c r="B200" s="399"/>
      <c r="C200" s="399"/>
      <c r="D200" s="399"/>
      <c r="E200" s="399"/>
      <c r="F200" s="399"/>
      <c r="G200" s="399"/>
      <c r="H200" s="399"/>
      <c r="I200" s="399"/>
      <c r="J200" s="400" t="s">
        <v>124</v>
      </c>
      <c r="K200" s="400"/>
      <c r="L200" s="474"/>
    </row>
    <row r="201" spans="1:12" x14ac:dyDescent="0.3">
      <c r="A201" s="390" t="s">
        <v>134</v>
      </c>
      <c r="B201" s="391"/>
      <c r="C201" s="391"/>
      <c r="D201" s="391"/>
      <c r="E201" s="391"/>
      <c r="F201" s="391"/>
      <c r="G201" s="391"/>
      <c r="H201" s="391"/>
      <c r="I201" s="391"/>
      <c r="J201" s="392" t="s">
        <v>128</v>
      </c>
      <c r="K201" s="392"/>
      <c r="L201" s="475"/>
    </row>
    <row r="202" spans="1:12" x14ac:dyDescent="0.3">
      <c r="A202" s="390" t="s">
        <v>135</v>
      </c>
      <c r="B202" s="391"/>
      <c r="C202" s="391"/>
      <c r="D202" s="391"/>
      <c r="E202" s="391"/>
      <c r="F202" s="391"/>
      <c r="G202" s="391"/>
      <c r="H202" s="391"/>
      <c r="I202" s="391"/>
      <c r="J202" s="392" t="s">
        <v>131</v>
      </c>
      <c r="K202" s="392"/>
      <c r="L202" s="475"/>
    </row>
    <row r="203" spans="1:12" x14ac:dyDescent="0.3">
      <c r="A203" s="390" t="s">
        <v>174</v>
      </c>
      <c r="B203" s="391"/>
      <c r="C203" s="391"/>
      <c r="D203" s="391"/>
      <c r="E203" s="391"/>
      <c r="F203" s="391"/>
      <c r="G203" s="391"/>
      <c r="H203" s="391"/>
      <c r="I203" s="391"/>
      <c r="J203" s="392" t="s">
        <v>129</v>
      </c>
      <c r="K203" s="392"/>
      <c r="L203" s="475"/>
    </row>
    <row r="204" spans="1:12" ht="15"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x14ac:dyDescent="0.3">
      <c r="A207" s="398" t="s">
        <v>161</v>
      </c>
      <c r="B207" s="399"/>
      <c r="C207" s="399"/>
      <c r="D207" s="399"/>
      <c r="E207" s="399"/>
      <c r="F207" s="399"/>
      <c r="G207" s="399"/>
      <c r="H207" s="399"/>
      <c r="I207" s="399"/>
      <c r="J207" s="400" t="s">
        <v>124</v>
      </c>
      <c r="K207" s="400"/>
      <c r="L207" s="474"/>
    </row>
    <row r="208" spans="1:12" x14ac:dyDescent="0.3">
      <c r="A208" s="390" t="s">
        <v>162</v>
      </c>
      <c r="B208" s="391"/>
      <c r="C208" s="391"/>
      <c r="D208" s="391"/>
      <c r="E208" s="391"/>
      <c r="F208" s="391"/>
      <c r="G208" s="391"/>
      <c r="H208" s="391"/>
      <c r="I208" s="391"/>
      <c r="J208" s="392" t="s">
        <v>128</v>
      </c>
      <c r="K208" s="392"/>
      <c r="L208" s="475"/>
    </row>
    <row r="209" spans="1:23" x14ac:dyDescent="0.3">
      <c r="A209" s="390" t="s">
        <v>163</v>
      </c>
      <c r="B209" s="391"/>
      <c r="C209" s="391"/>
      <c r="D209" s="391"/>
      <c r="E209" s="391"/>
      <c r="F209" s="391"/>
      <c r="G209" s="391"/>
      <c r="H209" s="391"/>
      <c r="I209" s="391"/>
      <c r="J209" s="392" t="s">
        <v>131</v>
      </c>
      <c r="K209" s="392"/>
      <c r="L209" s="475"/>
    </row>
    <row r="210" spans="1:23" x14ac:dyDescent="0.3">
      <c r="A210" s="390" t="s">
        <v>164</v>
      </c>
      <c r="B210" s="391"/>
      <c r="C210" s="391"/>
      <c r="D210" s="391"/>
      <c r="E210" s="391"/>
      <c r="F210" s="391"/>
      <c r="G210" s="391"/>
      <c r="H210" s="391"/>
      <c r="I210" s="391"/>
      <c r="J210" s="392" t="s">
        <v>129</v>
      </c>
      <c r="K210" s="392"/>
      <c r="L210" s="475"/>
    </row>
    <row r="211" spans="1:23" ht="15" thickBot="1" x14ac:dyDescent="0.35">
      <c r="A211" s="394" t="s">
        <v>141</v>
      </c>
      <c r="B211" s="395"/>
      <c r="C211" s="395"/>
      <c r="D211" s="395"/>
      <c r="E211" s="395"/>
      <c r="F211" s="395"/>
      <c r="G211" s="395"/>
      <c r="H211" s="395"/>
      <c r="I211" s="395"/>
      <c r="J211" s="396" t="s">
        <v>130</v>
      </c>
      <c r="K211" s="396"/>
      <c r="L211" s="476"/>
    </row>
    <row r="212" spans="1:23" ht="21.75" customHeight="1" thickBot="1" x14ac:dyDescent="0.35">
      <c r="A212" s="17">
        <v>5</v>
      </c>
      <c r="B212" s="401" t="s">
        <v>143</v>
      </c>
      <c r="C212" s="401"/>
      <c r="D212" s="401"/>
      <c r="E212" s="401"/>
      <c r="F212" s="401"/>
      <c r="G212" s="401"/>
      <c r="H212" s="401"/>
      <c r="I212" s="401"/>
      <c r="J212" s="401"/>
      <c r="K212" s="401"/>
      <c r="L212" s="402"/>
    </row>
    <row r="213" spans="1:23" ht="15" customHeight="1" x14ac:dyDescent="0.3">
      <c r="A213" s="398" t="s">
        <v>144</v>
      </c>
      <c r="B213" s="399"/>
      <c r="C213" s="399"/>
      <c r="D213" s="399"/>
      <c r="E213" s="399"/>
      <c r="F213" s="399"/>
      <c r="G213" s="399"/>
      <c r="H213" s="399"/>
      <c r="I213" s="399"/>
      <c r="J213" s="400" t="s">
        <v>124</v>
      </c>
      <c r="K213" s="400"/>
      <c r="L213" s="474"/>
    </row>
    <row r="214" spans="1:23" ht="15" customHeight="1" x14ac:dyDescent="0.3">
      <c r="A214" s="390" t="s">
        <v>145</v>
      </c>
      <c r="B214" s="391"/>
      <c r="C214" s="391"/>
      <c r="D214" s="391"/>
      <c r="E214" s="391"/>
      <c r="F214" s="391"/>
      <c r="G214" s="391"/>
      <c r="H214" s="391"/>
      <c r="I214" s="391"/>
      <c r="J214" s="392" t="s">
        <v>128</v>
      </c>
      <c r="K214" s="392"/>
      <c r="L214" s="475"/>
    </row>
    <row r="215" spans="1:23" ht="15" customHeight="1" x14ac:dyDescent="0.3">
      <c r="A215" s="390" t="s">
        <v>146</v>
      </c>
      <c r="B215" s="391"/>
      <c r="C215" s="391"/>
      <c r="D215" s="391"/>
      <c r="E215" s="391"/>
      <c r="F215" s="391"/>
      <c r="G215" s="391"/>
      <c r="H215" s="391"/>
      <c r="I215" s="391"/>
      <c r="J215" s="392" t="s">
        <v>131</v>
      </c>
      <c r="K215" s="392"/>
      <c r="L215" s="475"/>
    </row>
    <row r="216" spans="1:23" ht="15" customHeight="1" x14ac:dyDescent="0.3">
      <c r="A216" s="390" t="s">
        <v>147</v>
      </c>
      <c r="B216" s="391"/>
      <c r="C216" s="391"/>
      <c r="D216" s="391"/>
      <c r="E216" s="391"/>
      <c r="F216" s="391"/>
      <c r="G216" s="391"/>
      <c r="H216" s="391"/>
      <c r="I216" s="391"/>
      <c r="J216" s="392" t="s">
        <v>129</v>
      </c>
      <c r="K216" s="392"/>
      <c r="L216" s="475"/>
    </row>
    <row r="217" spans="1:23" ht="15.75" customHeight="1" thickBot="1" x14ac:dyDescent="0.35">
      <c r="A217" s="435" t="s">
        <v>148</v>
      </c>
      <c r="B217" s="436"/>
      <c r="C217" s="436"/>
      <c r="D217" s="436"/>
      <c r="E217" s="436"/>
      <c r="F217" s="436"/>
      <c r="G217" s="436"/>
      <c r="H217" s="436"/>
      <c r="I217" s="436"/>
      <c r="J217" s="396" t="s">
        <v>130</v>
      </c>
      <c r="K217" s="396"/>
      <c r="L217" s="476"/>
    </row>
    <row r="218" spans="1:23" ht="15" customHeight="1" x14ac:dyDescent="0.3">
      <c r="A218" s="377" t="s">
        <v>4</v>
      </c>
      <c r="B218" s="378"/>
      <c r="C218" s="378"/>
      <c r="D218" s="378"/>
      <c r="E218" s="410"/>
      <c r="F218" s="410"/>
      <c r="G218" s="410"/>
      <c r="H218" s="410"/>
      <c r="I218" s="410"/>
      <c r="J218" s="410"/>
      <c r="K218" s="410"/>
      <c r="L218" s="411"/>
    </row>
    <row r="219" spans="1:23" ht="15.75" customHeight="1" thickBot="1" x14ac:dyDescent="0.35">
      <c r="A219" s="380"/>
      <c r="B219" s="381"/>
      <c r="C219" s="381"/>
      <c r="D219" s="381"/>
      <c r="E219" s="412"/>
      <c r="F219" s="412"/>
      <c r="G219" s="412"/>
      <c r="H219" s="412"/>
      <c r="I219" s="412"/>
      <c r="J219" s="412"/>
      <c r="K219" s="412"/>
      <c r="L219" s="413"/>
    </row>
    <row r="220" spans="1:23" x14ac:dyDescent="0.3">
      <c r="A220" s="414" t="s">
        <v>7</v>
      </c>
      <c r="B220" s="415"/>
      <c r="C220" s="414" t="s">
        <v>1</v>
      </c>
      <c r="D220" s="415"/>
      <c r="E220" s="414" t="s">
        <v>2</v>
      </c>
      <c r="F220" s="415"/>
      <c r="G220" s="414" t="s">
        <v>8</v>
      </c>
      <c r="H220" s="415"/>
      <c r="I220" s="416" t="s">
        <v>5</v>
      </c>
      <c r="J220" s="417"/>
      <c r="K220" s="422">
        <f>SUM(((((E221*G221)*C221)*A221)/5))</f>
        <v>0</v>
      </c>
      <c r="L220" s="423"/>
      <c r="N220" s="377" t="str">
        <f>T(N177)</f>
        <v/>
      </c>
      <c r="O220" s="378"/>
      <c r="P220" s="378"/>
      <c r="Q220" s="378"/>
      <c r="R220" s="378"/>
      <c r="S220" s="379"/>
      <c r="T220" s="377" t="str">
        <f>T(T177)</f>
        <v/>
      </c>
      <c r="U220" s="378"/>
      <c r="V220" s="378"/>
      <c r="W220" s="379"/>
    </row>
    <row r="221" spans="1:23" ht="15" thickBot="1" x14ac:dyDescent="0.35">
      <c r="A221" s="406">
        <v>1</v>
      </c>
      <c r="B221" s="407"/>
      <c r="C221" s="406">
        <f>SUM(C178)</f>
        <v>3</v>
      </c>
      <c r="D221" s="407"/>
      <c r="E221" s="406">
        <f>SUM((L188+L194+L200)/3)</f>
        <v>0</v>
      </c>
      <c r="F221" s="407"/>
      <c r="G221" s="406">
        <f>SUM((((L207*3)+L213)/4))</f>
        <v>0</v>
      </c>
      <c r="H221" s="407"/>
      <c r="I221" s="418"/>
      <c r="J221" s="419"/>
      <c r="K221" s="424"/>
      <c r="L221" s="425"/>
      <c r="N221" s="380"/>
      <c r="O221" s="381"/>
      <c r="P221" s="381"/>
      <c r="Q221" s="381"/>
      <c r="R221" s="381"/>
      <c r="S221" s="382"/>
      <c r="T221" s="380"/>
      <c r="U221" s="381"/>
      <c r="V221" s="381"/>
      <c r="W221" s="382"/>
    </row>
    <row r="222" spans="1:23" ht="15" thickBot="1" x14ac:dyDescent="0.35">
      <c r="A222" s="408"/>
      <c r="B222" s="409"/>
      <c r="C222" s="408"/>
      <c r="D222" s="409"/>
      <c r="E222" s="408"/>
      <c r="F222" s="409"/>
      <c r="G222" s="408"/>
      <c r="H222" s="409"/>
      <c r="I222" s="420"/>
      <c r="J222" s="421"/>
      <c r="K222" s="426"/>
      <c r="L222" s="427"/>
    </row>
    <row r="223" spans="1:23" ht="15" thickBot="1" x14ac:dyDescent="0.35">
      <c r="A223" s="19"/>
      <c r="B223" s="20"/>
      <c r="C223" s="20"/>
      <c r="D223" s="20"/>
      <c r="E223" s="20"/>
      <c r="F223" s="20"/>
      <c r="G223" s="20"/>
      <c r="H223" s="20"/>
      <c r="I223" s="20"/>
      <c r="J223" s="20"/>
      <c r="K223" s="20"/>
      <c r="L223" s="21"/>
    </row>
    <row r="224" spans="1:23" ht="15" customHeight="1" x14ac:dyDescent="0.3">
      <c r="A224" s="359">
        <f>SUM(A181+1)</f>
        <v>6</v>
      </c>
      <c r="B224" s="360"/>
      <c r="C224" s="377" t="str">
        <f>T(C181)</f>
        <v>Administrative Offices</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x14ac:dyDescent="0.3">
      <c r="A231" s="383" t="s">
        <v>123</v>
      </c>
      <c r="B231" s="384"/>
      <c r="C231" s="384"/>
      <c r="D231" s="384"/>
      <c r="E231" s="384"/>
      <c r="F231" s="384"/>
      <c r="G231" s="384"/>
      <c r="H231" s="384"/>
      <c r="I231" s="384"/>
      <c r="J231" s="385" t="s">
        <v>124</v>
      </c>
      <c r="K231" s="386"/>
      <c r="L231" s="474"/>
    </row>
    <row r="232" spans="1:12" x14ac:dyDescent="0.3">
      <c r="A232" s="390" t="s">
        <v>151</v>
      </c>
      <c r="B232" s="391"/>
      <c r="C232" s="391"/>
      <c r="D232" s="391"/>
      <c r="E232" s="391"/>
      <c r="F232" s="391"/>
      <c r="G232" s="391"/>
      <c r="H232" s="391"/>
      <c r="I232" s="391"/>
      <c r="J232" s="392" t="s">
        <v>128</v>
      </c>
      <c r="K232" s="393"/>
      <c r="L232" s="475"/>
    </row>
    <row r="233" spans="1:12" x14ac:dyDescent="0.3">
      <c r="A233" s="390" t="s">
        <v>177</v>
      </c>
      <c r="B233" s="391"/>
      <c r="C233" s="391"/>
      <c r="D233" s="391"/>
      <c r="E233" s="391"/>
      <c r="F233" s="391"/>
      <c r="G233" s="391"/>
      <c r="H233" s="391"/>
      <c r="I233" s="391"/>
      <c r="J233" s="392" t="s">
        <v>131</v>
      </c>
      <c r="K233" s="393"/>
      <c r="L233" s="475"/>
    </row>
    <row r="234" spans="1:12" x14ac:dyDescent="0.3">
      <c r="A234" s="390" t="s">
        <v>150</v>
      </c>
      <c r="B234" s="391"/>
      <c r="C234" s="391"/>
      <c r="D234" s="391"/>
      <c r="E234" s="391"/>
      <c r="F234" s="391"/>
      <c r="G234" s="391"/>
      <c r="H234" s="391"/>
      <c r="I234" s="391"/>
      <c r="J234" s="392" t="s">
        <v>129</v>
      </c>
      <c r="K234" s="393"/>
      <c r="L234" s="475"/>
    </row>
    <row r="235" spans="1:12" ht="15"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x14ac:dyDescent="0.3">
      <c r="A237" s="398" t="s">
        <v>133</v>
      </c>
      <c r="B237" s="399"/>
      <c r="C237" s="399"/>
      <c r="D237" s="399"/>
      <c r="E237" s="399"/>
      <c r="F237" s="399"/>
      <c r="G237" s="399"/>
      <c r="H237" s="399"/>
      <c r="I237" s="399"/>
      <c r="J237" s="400" t="s">
        <v>124</v>
      </c>
      <c r="K237" s="400"/>
      <c r="L237" s="474"/>
    </row>
    <row r="238" spans="1:12" x14ac:dyDescent="0.3">
      <c r="A238" s="390" t="s">
        <v>134</v>
      </c>
      <c r="B238" s="391"/>
      <c r="C238" s="391"/>
      <c r="D238" s="391"/>
      <c r="E238" s="391"/>
      <c r="F238" s="391"/>
      <c r="G238" s="391"/>
      <c r="H238" s="391"/>
      <c r="I238" s="391"/>
      <c r="J238" s="392" t="s">
        <v>128</v>
      </c>
      <c r="K238" s="392"/>
      <c r="L238" s="475"/>
    </row>
    <row r="239" spans="1:12" x14ac:dyDescent="0.3">
      <c r="A239" s="390" t="s">
        <v>135</v>
      </c>
      <c r="B239" s="391"/>
      <c r="C239" s="391"/>
      <c r="D239" s="391"/>
      <c r="E239" s="391"/>
      <c r="F239" s="391"/>
      <c r="G239" s="391"/>
      <c r="H239" s="391"/>
      <c r="I239" s="391"/>
      <c r="J239" s="392" t="s">
        <v>131</v>
      </c>
      <c r="K239" s="392"/>
      <c r="L239" s="475"/>
    </row>
    <row r="240" spans="1:12" x14ac:dyDescent="0.3">
      <c r="A240" s="390" t="s">
        <v>174</v>
      </c>
      <c r="B240" s="391"/>
      <c r="C240" s="391"/>
      <c r="D240" s="391"/>
      <c r="E240" s="391"/>
      <c r="F240" s="391"/>
      <c r="G240" s="391"/>
      <c r="H240" s="391"/>
      <c r="I240" s="391"/>
      <c r="J240" s="392" t="s">
        <v>129</v>
      </c>
      <c r="K240" s="392"/>
      <c r="L240" s="475"/>
    </row>
    <row r="241" spans="1:12" ht="15"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x14ac:dyDescent="0.3">
      <c r="A243" s="398" t="s">
        <v>133</v>
      </c>
      <c r="B243" s="399"/>
      <c r="C243" s="399"/>
      <c r="D243" s="399"/>
      <c r="E243" s="399"/>
      <c r="F243" s="399"/>
      <c r="G243" s="399"/>
      <c r="H243" s="399"/>
      <c r="I243" s="399"/>
      <c r="J243" s="400" t="s">
        <v>124</v>
      </c>
      <c r="K243" s="400"/>
      <c r="L243" s="474"/>
    </row>
    <row r="244" spans="1:12" x14ac:dyDescent="0.3">
      <c r="A244" s="390" t="s">
        <v>134</v>
      </c>
      <c r="B244" s="391"/>
      <c r="C244" s="391"/>
      <c r="D244" s="391"/>
      <c r="E244" s="391"/>
      <c r="F244" s="391"/>
      <c r="G244" s="391"/>
      <c r="H244" s="391"/>
      <c r="I244" s="391"/>
      <c r="J244" s="392" t="s">
        <v>128</v>
      </c>
      <c r="K244" s="392"/>
      <c r="L244" s="475"/>
    </row>
    <row r="245" spans="1:12" x14ac:dyDescent="0.3">
      <c r="A245" s="390" t="s">
        <v>135</v>
      </c>
      <c r="B245" s="391"/>
      <c r="C245" s="391"/>
      <c r="D245" s="391"/>
      <c r="E245" s="391"/>
      <c r="F245" s="391"/>
      <c r="G245" s="391"/>
      <c r="H245" s="391"/>
      <c r="I245" s="391"/>
      <c r="J245" s="392" t="s">
        <v>131</v>
      </c>
      <c r="K245" s="392"/>
      <c r="L245" s="475"/>
    </row>
    <row r="246" spans="1:12" x14ac:dyDescent="0.3">
      <c r="A246" s="390" t="s">
        <v>174</v>
      </c>
      <c r="B246" s="391"/>
      <c r="C246" s="391"/>
      <c r="D246" s="391"/>
      <c r="E246" s="391"/>
      <c r="F246" s="391"/>
      <c r="G246" s="391"/>
      <c r="H246" s="391"/>
      <c r="I246" s="391"/>
      <c r="J246" s="392" t="s">
        <v>129</v>
      </c>
      <c r="K246" s="392"/>
      <c r="L246" s="475"/>
    </row>
    <row r="247" spans="1:12" ht="15"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x14ac:dyDescent="0.3">
      <c r="A256" s="398" t="s">
        <v>144</v>
      </c>
      <c r="B256" s="399"/>
      <c r="C256" s="399"/>
      <c r="D256" s="399"/>
      <c r="E256" s="399"/>
      <c r="F256" s="399"/>
      <c r="G256" s="399"/>
      <c r="H256" s="399"/>
      <c r="I256" s="399"/>
      <c r="J256" s="400" t="s">
        <v>124</v>
      </c>
      <c r="K256" s="400"/>
      <c r="L256" s="474"/>
    </row>
    <row r="257" spans="1:12" x14ac:dyDescent="0.3">
      <c r="A257" s="390" t="s">
        <v>145</v>
      </c>
      <c r="B257" s="391"/>
      <c r="C257" s="391"/>
      <c r="D257" s="391"/>
      <c r="E257" s="391"/>
      <c r="F257" s="391"/>
      <c r="G257" s="391"/>
      <c r="H257" s="391"/>
      <c r="I257" s="391"/>
      <c r="J257" s="392" t="s">
        <v>128</v>
      </c>
      <c r="K257" s="392"/>
      <c r="L257" s="475"/>
    </row>
    <row r="258" spans="1:12" x14ac:dyDescent="0.3">
      <c r="A258" s="390" t="s">
        <v>146</v>
      </c>
      <c r="B258" s="391"/>
      <c r="C258" s="391"/>
      <c r="D258" s="391"/>
      <c r="E258" s="391"/>
      <c r="F258" s="391"/>
      <c r="G258" s="391"/>
      <c r="H258" s="391"/>
      <c r="I258" s="391"/>
      <c r="J258" s="392" t="s">
        <v>131</v>
      </c>
      <c r="K258" s="392"/>
      <c r="L258" s="475"/>
    </row>
    <row r="259" spans="1:12" x14ac:dyDescent="0.3">
      <c r="A259" s="390" t="s">
        <v>147</v>
      </c>
      <c r="B259" s="391"/>
      <c r="C259" s="391"/>
      <c r="D259" s="391"/>
      <c r="E259" s="391"/>
      <c r="F259" s="391"/>
      <c r="G259" s="391"/>
      <c r="H259" s="391"/>
      <c r="I259" s="391"/>
      <c r="J259" s="392" t="s">
        <v>129</v>
      </c>
      <c r="K259" s="392"/>
      <c r="L259" s="475"/>
    </row>
    <row r="260" spans="1:12" ht="15" thickBot="1" x14ac:dyDescent="0.35">
      <c r="A260" s="435" t="s">
        <v>148</v>
      </c>
      <c r="B260" s="436"/>
      <c r="C260" s="436"/>
      <c r="D260" s="436"/>
      <c r="E260" s="436"/>
      <c r="F260" s="436"/>
      <c r="G260" s="436"/>
      <c r="H260" s="436"/>
      <c r="I260" s="436"/>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3</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Administrative Offices</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x14ac:dyDescent="0.3">
      <c r="A274" s="383" t="s">
        <v>123</v>
      </c>
      <c r="B274" s="384"/>
      <c r="C274" s="384"/>
      <c r="D274" s="384"/>
      <c r="E274" s="384"/>
      <c r="F274" s="384"/>
      <c r="G274" s="384"/>
      <c r="H274" s="384"/>
      <c r="I274" s="384"/>
      <c r="J274" s="385" t="s">
        <v>124</v>
      </c>
      <c r="K274" s="386"/>
      <c r="L274" s="474"/>
    </row>
    <row r="275" spans="1:12" x14ac:dyDescent="0.3">
      <c r="A275" s="390" t="s">
        <v>126</v>
      </c>
      <c r="B275" s="391"/>
      <c r="C275" s="391"/>
      <c r="D275" s="391"/>
      <c r="E275" s="391"/>
      <c r="F275" s="391"/>
      <c r="G275" s="391"/>
      <c r="H275" s="391"/>
      <c r="I275" s="391"/>
      <c r="J275" s="392" t="s">
        <v>128</v>
      </c>
      <c r="K275" s="393"/>
      <c r="L275" s="475"/>
    </row>
    <row r="276" spans="1:12" x14ac:dyDescent="0.3">
      <c r="A276" s="390" t="s">
        <v>127</v>
      </c>
      <c r="B276" s="391"/>
      <c r="C276" s="391"/>
      <c r="D276" s="391"/>
      <c r="E276" s="391"/>
      <c r="F276" s="391"/>
      <c r="G276" s="391"/>
      <c r="H276" s="391"/>
      <c r="I276" s="391"/>
      <c r="J276" s="392" t="s">
        <v>131</v>
      </c>
      <c r="K276" s="393"/>
      <c r="L276" s="475"/>
    </row>
    <row r="277" spans="1:12" x14ac:dyDescent="0.3">
      <c r="A277" s="390" t="s">
        <v>125</v>
      </c>
      <c r="B277" s="391"/>
      <c r="C277" s="391"/>
      <c r="D277" s="391"/>
      <c r="E277" s="391"/>
      <c r="F277" s="391"/>
      <c r="G277" s="391"/>
      <c r="H277" s="391"/>
      <c r="I277" s="391"/>
      <c r="J277" s="392" t="s">
        <v>129</v>
      </c>
      <c r="K277" s="393"/>
      <c r="L277" s="475"/>
    </row>
    <row r="278" spans="1:12" ht="15"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x14ac:dyDescent="0.3">
      <c r="A280" s="398" t="s">
        <v>133</v>
      </c>
      <c r="B280" s="399"/>
      <c r="C280" s="399"/>
      <c r="D280" s="399"/>
      <c r="E280" s="399"/>
      <c r="F280" s="399"/>
      <c r="G280" s="399"/>
      <c r="H280" s="399"/>
      <c r="I280" s="399"/>
      <c r="J280" s="400" t="s">
        <v>124</v>
      </c>
      <c r="K280" s="400"/>
      <c r="L280" s="474"/>
    </row>
    <row r="281" spans="1:12" x14ac:dyDescent="0.3">
      <c r="A281" s="390" t="s">
        <v>134</v>
      </c>
      <c r="B281" s="391"/>
      <c r="C281" s="391"/>
      <c r="D281" s="391"/>
      <c r="E281" s="391"/>
      <c r="F281" s="391"/>
      <c r="G281" s="391"/>
      <c r="H281" s="391"/>
      <c r="I281" s="391"/>
      <c r="J281" s="392" t="s">
        <v>128</v>
      </c>
      <c r="K281" s="392"/>
      <c r="L281" s="475"/>
    </row>
    <row r="282" spans="1:12" x14ac:dyDescent="0.3">
      <c r="A282" s="390" t="s">
        <v>135</v>
      </c>
      <c r="B282" s="391"/>
      <c r="C282" s="391"/>
      <c r="D282" s="391"/>
      <c r="E282" s="391"/>
      <c r="F282" s="391"/>
      <c r="G282" s="391"/>
      <c r="H282" s="391"/>
      <c r="I282" s="391"/>
      <c r="J282" s="392" t="s">
        <v>131</v>
      </c>
      <c r="K282" s="392"/>
      <c r="L282" s="475"/>
    </row>
    <row r="283" spans="1:12" x14ac:dyDescent="0.3">
      <c r="A283" s="390" t="s">
        <v>174</v>
      </c>
      <c r="B283" s="391"/>
      <c r="C283" s="391"/>
      <c r="D283" s="391"/>
      <c r="E283" s="391"/>
      <c r="F283" s="391"/>
      <c r="G283" s="391"/>
      <c r="H283" s="391"/>
      <c r="I283" s="391"/>
      <c r="J283" s="392" t="s">
        <v>129</v>
      </c>
      <c r="K283" s="392"/>
      <c r="L283" s="475"/>
    </row>
    <row r="284" spans="1:12" ht="15"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x14ac:dyDescent="0.3">
      <c r="A286" s="398" t="s">
        <v>133</v>
      </c>
      <c r="B286" s="399"/>
      <c r="C286" s="399"/>
      <c r="D286" s="399"/>
      <c r="E286" s="399"/>
      <c r="F286" s="399"/>
      <c r="G286" s="399"/>
      <c r="H286" s="399"/>
      <c r="I286" s="399"/>
      <c r="J286" s="400" t="s">
        <v>124</v>
      </c>
      <c r="K286" s="400"/>
      <c r="L286" s="474"/>
    </row>
    <row r="287" spans="1:12" x14ac:dyDescent="0.3">
      <c r="A287" s="390" t="s">
        <v>134</v>
      </c>
      <c r="B287" s="391"/>
      <c r="C287" s="391"/>
      <c r="D287" s="391"/>
      <c r="E287" s="391"/>
      <c r="F287" s="391"/>
      <c r="G287" s="391"/>
      <c r="H287" s="391"/>
      <c r="I287" s="391"/>
      <c r="J287" s="392" t="s">
        <v>128</v>
      </c>
      <c r="K287" s="392"/>
      <c r="L287" s="475"/>
    </row>
    <row r="288" spans="1:12" x14ac:dyDescent="0.3">
      <c r="A288" s="390" t="s">
        <v>135</v>
      </c>
      <c r="B288" s="391"/>
      <c r="C288" s="391"/>
      <c r="D288" s="391"/>
      <c r="E288" s="391"/>
      <c r="F288" s="391"/>
      <c r="G288" s="391"/>
      <c r="H288" s="391"/>
      <c r="I288" s="391"/>
      <c r="J288" s="392" t="s">
        <v>131</v>
      </c>
      <c r="K288" s="392"/>
      <c r="L288" s="475"/>
    </row>
    <row r="289" spans="1:12" x14ac:dyDescent="0.3">
      <c r="A289" s="390" t="s">
        <v>174</v>
      </c>
      <c r="B289" s="391"/>
      <c r="C289" s="391"/>
      <c r="D289" s="391"/>
      <c r="E289" s="391"/>
      <c r="F289" s="391"/>
      <c r="G289" s="391"/>
      <c r="H289" s="391"/>
      <c r="I289" s="391"/>
      <c r="J289" s="392" t="s">
        <v>129</v>
      </c>
      <c r="K289" s="392"/>
      <c r="L289" s="475"/>
    </row>
    <row r="290" spans="1:12" ht="15"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x14ac:dyDescent="0.3">
      <c r="A293" s="398" t="s">
        <v>161</v>
      </c>
      <c r="B293" s="399"/>
      <c r="C293" s="399"/>
      <c r="D293" s="399"/>
      <c r="E293" s="399"/>
      <c r="F293" s="399"/>
      <c r="G293" s="399"/>
      <c r="H293" s="399"/>
      <c r="I293" s="399"/>
      <c r="J293" s="400" t="s">
        <v>124</v>
      </c>
      <c r="K293" s="400"/>
      <c r="L293" s="474"/>
    </row>
    <row r="294" spans="1:12" x14ac:dyDescent="0.3">
      <c r="A294" s="390" t="s">
        <v>162</v>
      </c>
      <c r="B294" s="391"/>
      <c r="C294" s="391"/>
      <c r="D294" s="391"/>
      <c r="E294" s="391"/>
      <c r="F294" s="391"/>
      <c r="G294" s="391"/>
      <c r="H294" s="391"/>
      <c r="I294" s="391"/>
      <c r="J294" s="392" t="s">
        <v>128</v>
      </c>
      <c r="K294" s="392"/>
      <c r="L294" s="475"/>
    </row>
    <row r="295" spans="1:12" x14ac:dyDescent="0.3">
      <c r="A295" s="390" t="s">
        <v>163</v>
      </c>
      <c r="B295" s="391"/>
      <c r="C295" s="391"/>
      <c r="D295" s="391"/>
      <c r="E295" s="391"/>
      <c r="F295" s="391"/>
      <c r="G295" s="391"/>
      <c r="H295" s="391"/>
      <c r="I295" s="391"/>
      <c r="J295" s="392" t="s">
        <v>131</v>
      </c>
      <c r="K295" s="392"/>
      <c r="L295" s="475"/>
    </row>
    <row r="296" spans="1:12" x14ac:dyDescent="0.3">
      <c r="A296" s="390" t="s">
        <v>164</v>
      </c>
      <c r="B296" s="391"/>
      <c r="C296" s="391"/>
      <c r="D296" s="391"/>
      <c r="E296" s="391"/>
      <c r="F296" s="391"/>
      <c r="G296" s="391"/>
      <c r="H296" s="391"/>
      <c r="I296" s="391"/>
      <c r="J296" s="392" t="s">
        <v>129</v>
      </c>
      <c r="K296" s="392"/>
      <c r="L296" s="475"/>
    </row>
    <row r="297" spans="1:12" ht="15"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x14ac:dyDescent="0.3">
      <c r="A299" s="398" t="s">
        <v>144</v>
      </c>
      <c r="B299" s="399"/>
      <c r="C299" s="399"/>
      <c r="D299" s="399"/>
      <c r="E299" s="399"/>
      <c r="F299" s="399"/>
      <c r="G299" s="399"/>
      <c r="H299" s="399"/>
      <c r="I299" s="399"/>
      <c r="J299" s="400" t="s">
        <v>124</v>
      </c>
      <c r="K299" s="400"/>
      <c r="L299" s="474"/>
    </row>
    <row r="300" spans="1:12" x14ac:dyDescent="0.3">
      <c r="A300" s="390" t="s">
        <v>145</v>
      </c>
      <c r="B300" s="391"/>
      <c r="C300" s="391"/>
      <c r="D300" s="391"/>
      <c r="E300" s="391"/>
      <c r="F300" s="391"/>
      <c r="G300" s="391"/>
      <c r="H300" s="391"/>
      <c r="I300" s="391"/>
      <c r="J300" s="392" t="s">
        <v>128</v>
      </c>
      <c r="K300" s="392"/>
      <c r="L300" s="475"/>
    </row>
    <row r="301" spans="1:12" x14ac:dyDescent="0.3">
      <c r="A301" s="390" t="s">
        <v>146</v>
      </c>
      <c r="B301" s="391"/>
      <c r="C301" s="391"/>
      <c r="D301" s="391"/>
      <c r="E301" s="391"/>
      <c r="F301" s="391"/>
      <c r="G301" s="391"/>
      <c r="H301" s="391"/>
      <c r="I301" s="391"/>
      <c r="J301" s="392" t="s">
        <v>131</v>
      </c>
      <c r="K301" s="392"/>
      <c r="L301" s="475"/>
    </row>
    <row r="302" spans="1:12" x14ac:dyDescent="0.3">
      <c r="A302" s="390" t="s">
        <v>147</v>
      </c>
      <c r="B302" s="391"/>
      <c r="C302" s="391"/>
      <c r="D302" s="391"/>
      <c r="E302" s="391"/>
      <c r="F302" s="391"/>
      <c r="G302" s="391"/>
      <c r="H302" s="391"/>
      <c r="I302" s="391"/>
      <c r="J302" s="392" t="s">
        <v>129</v>
      </c>
      <c r="K302" s="392"/>
      <c r="L302" s="475"/>
    </row>
    <row r="303" spans="1:12" ht="15"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3</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Administrative Offices</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x14ac:dyDescent="0.3">
      <c r="A317" s="383" t="s">
        <v>123</v>
      </c>
      <c r="B317" s="384"/>
      <c r="C317" s="384"/>
      <c r="D317" s="384"/>
      <c r="E317" s="384"/>
      <c r="F317" s="384"/>
      <c r="G317" s="384"/>
      <c r="H317" s="384"/>
      <c r="I317" s="384"/>
      <c r="J317" s="385" t="s">
        <v>124</v>
      </c>
      <c r="K317" s="386"/>
      <c r="L317" s="474"/>
    </row>
    <row r="318" spans="1:12" x14ac:dyDescent="0.3">
      <c r="A318" s="390" t="s">
        <v>126</v>
      </c>
      <c r="B318" s="391"/>
      <c r="C318" s="391"/>
      <c r="D318" s="391"/>
      <c r="E318" s="391"/>
      <c r="F318" s="391"/>
      <c r="G318" s="391"/>
      <c r="H318" s="391"/>
      <c r="I318" s="391"/>
      <c r="J318" s="392" t="s">
        <v>128</v>
      </c>
      <c r="K318" s="393"/>
      <c r="L318" s="475"/>
    </row>
    <row r="319" spans="1:12" x14ac:dyDescent="0.3">
      <c r="A319" s="390" t="s">
        <v>127</v>
      </c>
      <c r="B319" s="391"/>
      <c r="C319" s="391"/>
      <c r="D319" s="391"/>
      <c r="E319" s="391"/>
      <c r="F319" s="391"/>
      <c r="G319" s="391"/>
      <c r="H319" s="391"/>
      <c r="I319" s="391"/>
      <c r="J319" s="392" t="s">
        <v>131</v>
      </c>
      <c r="K319" s="393"/>
      <c r="L319" s="475"/>
    </row>
    <row r="320" spans="1:12" x14ac:dyDescent="0.3">
      <c r="A320" s="390" t="s">
        <v>125</v>
      </c>
      <c r="B320" s="391"/>
      <c r="C320" s="391"/>
      <c r="D320" s="391"/>
      <c r="E320" s="391"/>
      <c r="F320" s="391"/>
      <c r="G320" s="391"/>
      <c r="H320" s="391"/>
      <c r="I320" s="391"/>
      <c r="J320" s="392" t="s">
        <v>129</v>
      </c>
      <c r="K320" s="393"/>
      <c r="L320" s="475"/>
    </row>
    <row r="321" spans="1:12" ht="15"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x14ac:dyDescent="0.3">
      <c r="A323" s="398" t="s">
        <v>133</v>
      </c>
      <c r="B323" s="399"/>
      <c r="C323" s="399"/>
      <c r="D323" s="399"/>
      <c r="E323" s="399"/>
      <c r="F323" s="399"/>
      <c r="G323" s="399"/>
      <c r="H323" s="399"/>
      <c r="I323" s="399"/>
      <c r="J323" s="400" t="s">
        <v>124</v>
      </c>
      <c r="K323" s="400"/>
      <c r="L323" s="474"/>
    </row>
    <row r="324" spans="1:12" x14ac:dyDescent="0.3">
      <c r="A324" s="390" t="s">
        <v>134</v>
      </c>
      <c r="B324" s="391"/>
      <c r="C324" s="391"/>
      <c r="D324" s="391"/>
      <c r="E324" s="391"/>
      <c r="F324" s="391"/>
      <c r="G324" s="391"/>
      <c r="H324" s="391"/>
      <c r="I324" s="391"/>
      <c r="J324" s="392" t="s">
        <v>128</v>
      </c>
      <c r="K324" s="392"/>
      <c r="L324" s="475"/>
    </row>
    <row r="325" spans="1:12" x14ac:dyDescent="0.3">
      <c r="A325" s="390" t="s">
        <v>135</v>
      </c>
      <c r="B325" s="391"/>
      <c r="C325" s="391"/>
      <c r="D325" s="391"/>
      <c r="E325" s="391"/>
      <c r="F325" s="391"/>
      <c r="G325" s="391"/>
      <c r="H325" s="391"/>
      <c r="I325" s="391"/>
      <c r="J325" s="392" t="s">
        <v>131</v>
      </c>
      <c r="K325" s="392"/>
      <c r="L325" s="475"/>
    </row>
    <row r="326" spans="1:12" x14ac:dyDescent="0.3">
      <c r="A326" s="390" t="s">
        <v>174</v>
      </c>
      <c r="B326" s="391"/>
      <c r="C326" s="391"/>
      <c r="D326" s="391"/>
      <c r="E326" s="391"/>
      <c r="F326" s="391"/>
      <c r="G326" s="391"/>
      <c r="H326" s="391"/>
      <c r="I326" s="391"/>
      <c r="J326" s="392" t="s">
        <v>129</v>
      </c>
      <c r="K326" s="392"/>
      <c r="L326" s="475"/>
    </row>
    <row r="327" spans="1:12" ht="15"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x14ac:dyDescent="0.3">
      <c r="A329" s="398" t="s">
        <v>133</v>
      </c>
      <c r="B329" s="399"/>
      <c r="C329" s="399"/>
      <c r="D329" s="399"/>
      <c r="E329" s="399"/>
      <c r="F329" s="399"/>
      <c r="G329" s="399"/>
      <c r="H329" s="399"/>
      <c r="I329" s="399"/>
      <c r="J329" s="400" t="s">
        <v>124</v>
      </c>
      <c r="K329" s="400"/>
      <c r="L329" s="474"/>
    </row>
    <row r="330" spans="1:12" x14ac:dyDescent="0.3">
      <c r="A330" s="390" t="s">
        <v>134</v>
      </c>
      <c r="B330" s="391"/>
      <c r="C330" s="391"/>
      <c r="D330" s="391"/>
      <c r="E330" s="391"/>
      <c r="F330" s="391"/>
      <c r="G330" s="391"/>
      <c r="H330" s="391"/>
      <c r="I330" s="391"/>
      <c r="J330" s="392" t="s">
        <v>128</v>
      </c>
      <c r="K330" s="392"/>
      <c r="L330" s="475"/>
    </row>
    <row r="331" spans="1:12" x14ac:dyDescent="0.3">
      <c r="A331" s="390" t="s">
        <v>135</v>
      </c>
      <c r="B331" s="391"/>
      <c r="C331" s="391"/>
      <c r="D331" s="391"/>
      <c r="E331" s="391"/>
      <c r="F331" s="391"/>
      <c r="G331" s="391"/>
      <c r="H331" s="391"/>
      <c r="I331" s="391"/>
      <c r="J331" s="392" t="s">
        <v>131</v>
      </c>
      <c r="K331" s="392"/>
      <c r="L331" s="475"/>
    </row>
    <row r="332" spans="1:12" x14ac:dyDescent="0.3">
      <c r="A332" s="390" t="s">
        <v>174</v>
      </c>
      <c r="B332" s="391"/>
      <c r="C332" s="391"/>
      <c r="D332" s="391"/>
      <c r="E332" s="391"/>
      <c r="F332" s="391"/>
      <c r="G332" s="391"/>
      <c r="H332" s="391"/>
      <c r="I332" s="391"/>
      <c r="J332" s="392" t="s">
        <v>129</v>
      </c>
      <c r="K332" s="392"/>
      <c r="L332" s="475"/>
    </row>
    <row r="333" spans="1:12" ht="15"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x14ac:dyDescent="0.3">
      <c r="A336" s="398" t="s">
        <v>161</v>
      </c>
      <c r="B336" s="399"/>
      <c r="C336" s="399"/>
      <c r="D336" s="399"/>
      <c r="E336" s="399"/>
      <c r="F336" s="399"/>
      <c r="G336" s="399"/>
      <c r="H336" s="399"/>
      <c r="I336" s="399"/>
      <c r="J336" s="400" t="s">
        <v>124</v>
      </c>
      <c r="K336" s="400"/>
      <c r="L336" s="474"/>
    </row>
    <row r="337" spans="1:12" x14ac:dyDescent="0.3">
      <c r="A337" s="390" t="s">
        <v>162</v>
      </c>
      <c r="B337" s="391"/>
      <c r="C337" s="391"/>
      <c r="D337" s="391"/>
      <c r="E337" s="391"/>
      <c r="F337" s="391"/>
      <c r="G337" s="391"/>
      <c r="H337" s="391"/>
      <c r="I337" s="391"/>
      <c r="J337" s="392" t="s">
        <v>128</v>
      </c>
      <c r="K337" s="392"/>
      <c r="L337" s="475"/>
    </row>
    <row r="338" spans="1:12" x14ac:dyDescent="0.3">
      <c r="A338" s="390" t="s">
        <v>163</v>
      </c>
      <c r="B338" s="391"/>
      <c r="C338" s="391"/>
      <c r="D338" s="391"/>
      <c r="E338" s="391"/>
      <c r="F338" s="391"/>
      <c r="G338" s="391"/>
      <c r="H338" s="391"/>
      <c r="I338" s="391"/>
      <c r="J338" s="392" t="s">
        <v>131</v>
      </c>
      <c r="K338" s="392"/>
      <c r="L338" s="475"/>
    </row>
    <row r="339" spans="1:12" x14ac:dyDescent="0.3">
      <c r="A339" s="390" t="s">
        <v>164</v>
      </c>
      <c r="B339" s="391"/>
      <c r="C339" s="391"/>
      <c r="D339" s="391"/>
      <c r="E339" s="391"/>
      <c r="F339" s="391"/>
      <c r="G339" s="391"/>
      <c r="H339" s="391"/>
      <c r="I339" s="391"/>
      <c r="J339" s="392" t="s">
        <v>129</v>
      </c>
      <c r="K339" s="392"/>
      <c r="L339" s="475"/>
    </row>
    <row r="340" spans="1:12" ht="15"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x14ac:dyDescent="0.3">
      <c r="A342" s="398" t="s">
        <v>144</v>
      </c>
      <c r="B342" s="399"/>
      <c r="C342" s="399"/>
      <c r="D342" s="399"/>
      <c r="E342" s="399"/>
      <c r="F342" s="399"/>
      <c r="G342" s="399"/>
      <c r="H342" s="399"/>
      <c r="I342" s="399"/>
      <c r="J342" s="400" t="s">
        <v>124</v>
      </c>
      <c r="K342" s="400"/>
      <c r="L342" s="474"/>
    </row>
    <row r="343" spans="1:12" x14ac:dyDescent="0.3">
      <c r="A343" s="390" t="s">
        <v>145</v>
      </c>
      <c r="B343" s="391"/>
      <c r="C343" s="391"/>
      <c r="D343" s="391"/>
      <c r="E343" s="391"/>
      <c r="F343" s="391"/>
      <c r="G343" s="391"/>
      <c r="H343" s="391"/>
      <c r="I343" s="391"/>
      <c r="J343" s="392" t="s">
        <v>128</v>
      </c>
      <c r="K343" s="392"/>
      <c r="L343" s="475"/>
    </row>
    <row r="344" spans="1:12" x14ac:dyDescent="0.3">
      <c r="A344" s="390" t="s">
        <v>146</v>
      </c>
      <c r="B344" s="391"/>
      <c r="C344" s="391"/>
      <c r="D344" s="391"/>
      <c r="E344" s="391"/>
      <c r="F344" s="391"/>
      <c r="G344" s="391"/>
      <c r="H344" s="391"/>
      <c r="I344" s="391"/>
      <c r="J344" s="392" t="s">
        <v>131</v>
      </c>
      <c r="K344" s="392"/>
      <c r="L344" s="475"/>
    </row>
    <row r="345" spans="1:12" x14ac:dyDescent="0.3">
      <c r="A345" s="390" t="s">
        <v>147</v>
      </c>
      <c r="B345" s="391"/>
      <c r="C345" s="391"/>
      <c r="D345" s="391"/>
      <c r="E345" s="391"/>
      <c r="F345" s="391"/>
      <c r="G345" s="391"/>
      <c r="H345" s="391"/>
      <c r="I345" s="391"/>
      <c r="J345" s="392" t="s">
        <v>129</v>
      </c>
      <c r="K345" s="392"/>
      <c r="L345" s="475"/>
    </row>
    <row r="346" spans="1:12" ht="15"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3</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Administrative Offices</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x14ac:dyDescent="0.3">
      <c r="A360" s="383" t="s">
        <v>123</v>
      </c>
      <c r="B360" s="384"/>
      <c r="C360" s="384"/>
      <c r="D360" s="384"/>
      <c r="E360" s="384"/>
      <c r="F360" s="384"/>
      <c r="G360" s="384"/>
      <c r="H360" s="384"/>
      <c r="I360" s="384"/>
      <c r="J360" s="385" t="s">
        <v>124</v>
      </c>
      <c r="K360" s="386"/>
      <c r="L360" s="474"/>
    </row>
    <row r="361" spans="1:12" x14ac:dyDescent="0.3">
      <c r="A361" s="390" t="s">
        <v>126</v>
      </c>
      <c r="B361" s="391"/>
      <c r="C361" s="391"/>
      <c r="D361" s="391"/>
      <c r="E361" s="391"/>
      <c r="F361" s="391"/>
      <c r="G361" s="391"/>
      <c r="H361" s="391"/>
      <c r="I361" s="391"/>
      <c r="J361" s="392" t="s">
        <v>128</v>
      </c>
      <c r="K361" s="393"/>
      <c r="L361" s="475"/>
    </row>
    <row r="362" spans="1:12" x14ac:dyDescent="0.3">
      <c r="A362" s="390" t="s">
        <v>127</v>
      </c>
      <c r="B362" s="391"/>
      <c r="C362" s="391"/>
      <c r="D362" s="391"/>
      <c r="E362" s="391"/>
      <c r="F362" s="391"/>
      <c r="G362" s="391"/>
      <c r="H362" s="391"/>
      <c r="I362" s="391"/>
      <c r="J362" s="392" t="s">
        <v>131</v>
      </c>
      <c r="K362" s="393"/>
      <c r="L362" s="475"/>
    </row>
    <row r="363" spans="1:12" x14ac:dyDescent="0.3">
      <c r="A363" s="390" t="s">
        <v>125</v>
      </c>
      <c r="B363" s="391"/>
      <c r="C363" s="391"/>
      <c r="D363" s="391"/>
      <c r="E363" s="391"/>
      <c r="F363" s="391"/>
      <c r="G363" s="391"/>
      <c r="H363" s="391"/>
      <c r="I363" s="391"/>
      <c r="J363" s="392" t="s">
        <v>129</v>
      </c>
      <c r="K363" s="393"/>
      <c r="L363" s="475"/>
    </row>
    <row r="364" spans="1:12" ht="15"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x14ac:dyDescent="0.3">
      <c r="A366" s="398" t="s">
        <v>133</v>
      </c>
      <c r="B366" s="399"/>
      <c r="C366" s="399"/>
      <c r="D366" s="399"/>
      <c r="E366" s="399"/>
      <c r="F366" s="399"/>
      <c r="G366" s="399"/>
      <c r="H366" s="399"/>
      <c r="I366" s="399"/>
      <c r="J366" s="400" t="s">
        <v>124</v>
      </c>
      <c r="K366" s="400"/>
      <c r="L366" s="474"/>
    </row>
    <row r="367" spans="1:12" x14ac:dyDescent="0.3">
      <c r="A367" s="390" t="s">
        <v>134</v>
      </c>
      <c r="B367" s="391"/>
      <c r="C367" s="391"/>
      <c r="D367" s="391"/>
      <c r="E367" s="391"/>
      <c r="F367" s="391"/>
      <c r="G367" s="391"/>
      <c r="H367" s="391"/>
      <c r="I367" s="391"/>
      <c r="J367" s="392" t="s">
        <v>128</v>
      </c>
      <c r="K367" s="392"/>
      <c r="L367" s="475"/>
    </row>
    <row r="368" spans="1:12" x14ac:dyDescent="0.3">
      <c r="A368" s="390" t="s">
        <v>135</v>
      </c>
      <c r="B368" s="391"/>
      <c r="C368" s="391"/>
      <c r="D368" s="391"/>
      <c r="E368" s="391"/>
      <c r="F368" s="391"/>
      <c r="G368" s="391"/>
      <c r="H368" s="391"/>
      <c r="I368" s="391"/>
      <c r="J368" s="392" t="s">
        <v>131</v>
      </c>
      <c r="K368" s="392"/>
      <c r="L368" s="475"/>
    </row>
    <row r="369" spans="1:12" x14ac:dyDescent="0.3">
      <c r="A369" s="390" t="s">
        <v>174</v>
      </c>
      <c r="B369" s="391"/>
      <c r="C369" s="391"/>
      <c r="D369" s="391"/>
      <c r="E369" s="391"/>
      <c r="F369" s="391"/>
      <c r="G369" s="391"/>
      <c r="H369" s="391"/>
      <c r="I369" s="391"/>
      <c r="J369" s="392" t="s">
        <v>129</v>
      </c>
      <c r="K369" s="392"/>
      <c r="L369" s="475"/>
    </row>
    <row r="370" spans="1:12" ht="15"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160</v>
      </c>
      <c r="C371" s="375"/>
      <c r="D371" s="375"/>
      <c r="E371" s="375"/>
      <c r="F371" s="375"/>
      <c r="G371" s="375"/>
      <c r="H371" s="375"/>
      <c r="I371" s="375"/>
      <c r="J371" s="375"/>
      <c r="K371" s="375"/>
      <c r="L371" s="376"/>
    </row>
    <row r="372" spans="1:12" x14ac:dyDescent="0.3">
      <c r="A372" s="398" t="s">
        <v>133</v>
      </c>
      <c r="B372" s="399"/>
      <c r="C372" s="399"/>
      <c r="D372" s="399"/>
      <c r="E372" s="399"/>
      <c r="F372" s="399"/>
      <c r="G372" s="399"/>
      <c r="H372" s="399"/>
      <c r="I372" s="399"/>
      <c r="J372" s="400" t="s">
        <v>124</v>
      </c>
      <c r="K372" s="400"/>
      <c r="L372" s="474"/>
    </row>
    <row r="373" spans="1:12" x14ac:dyDescent="0.3">
      <c r="A373" s="390" t="s">
        <v>134</v>
      </c>
      <c r="B373" s="391"/>
      <c r="C373" s="391"/>
      <c r="D373" s="391"/>
      <c r="E373" s="391"/>
      <c r="F373" s="391"/>
      <c r="G373" s="391"/>
      <c r="H373" s="391"/>
      <c r="I373" s="391"/>
      <c r="J373" s="392" t="s">
        <v>128</v>
      </c>
      <c r="K373" s="392"/>
      <c r="L373" s="475"/>
    </row>
    <row r="374" spans="1:12" x14ac:dyDescent="0.3">
      <c r="A374" s="390" t="s">
        <v>135</v>
      </c>
      <c r="B374" s="391"/>
      <c r="C374" s="391"/>
      <c r="D374" s="391"/>
      <c r="E374" s="391"/>
      <c r="F374" s="391"/>
      <c r="G374" s="391"/>
      <c r="H374" s="391"/>
      <c r="I374" s="391"/>
      <c r="J374" s="392" t="s">
        <v>131</v>
      </c>
      <c r="K374" s="392"/>
      <c r="L374" s="475"/>
    </row>
    <row r="375" spans="1:12" x14ac:dyDescent="0.3">
      <c r="A375" s="390" t="s">
        <v>174</v>
      </c>
      <c r="B375" s="391"/>
      <c r="C375" s="391"/>
      <c r="D375" s="391"/>
      <c r="E375" s="391"/>
      <c r="F375" s="391"/>
      <c r="G375" s="391"/>
      <c r="H375" s="391"/>
      <c r="I375" s="391"/>
      <c r="J375" s="392" t="s">
        <v>129</v>
      </c>
      <c r="K375" s="392"/>
      <c r="L375" s="475"/>
    </row>
    <row r="376" spans="1:12" ht="15"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x14ac:dyDescent="0.3">
      <c r="A379" s="398" t="s">
        <v>161</v>
      </c>
      <c r="B379" s="399"/>
      <c r="C379" s="399"/>
      <c r="D379" s="399"/>
      <c r="E379" s="399"/>
      <c r="F379" s="399"/>
      <c r="G379" s="399"/>
      <c r="H379" s="399"/>
      <c r="I379" s="399"/>
      <c r="J379" s="400" t="s">
        <v>124</v>
      </c>
      <c r="K379" s="400"/>
      <c r="L379" s="474"/>
    </row>
    <row r="380" spans="1:12" x14ac:dyDescent="0.3">
      <c r="A380" s="390" t="s">
        <v>162</v>
      </c>
      <c r="B380" s="391"/>
      <c r="C380" s="391"/>
      <c r="D380" s="391"/>
      <c r="E380" s="391"/>
      <c r="F380" s="391"/>
      <c r="G380" s="391"/>
      <c r="H380" s="391"/>
      <c r="I380" s="391"/>
      <c r="J380" s="392" t="s">
        <v>128</v>
      </c>
      <c r="K380" s="392"/>
      <c r="L380" s="475"/>
    </row>
    <row r="381" spans="1:12" x14ac:dyDescent="0.3">
      <c r="A381" s="390" t="s">
        <v>163</v>
      </c>
      <c r="B381" s="391"/>
      <c r="C381" s="391"/>
      <c r="D381" s="391"/>
      <c r="E381" s="391"/>
      <c r="F381" s="391"/>
      <c r="G381" s="391"/>
      <c r="H381" s="391"/>
      <c r="I381" s="391"/>
      <c r="J381" s="392" t="s">
        <v>131</v>
      </c>
      <c r="K381" s="392"/>
      <c r="L381" s="475"/>
    </row>
    <row r="382" spans="1:12" x14ac:dyDescent="0.3">
      <c r="A382" s="390" t="s">
        <v>164</v>
      </c>
      <c r="B382" s="391"/>
      <c r="C382" s="391"/>
      <c r="D382" s="391"/>
      <c r="E382" s="391"/>
      <c r="F382" s="391"/>
      <c r="G382" s="391"/>
      <c r="H382" s="391"/>
      <c r="I382" s="391"/>
      <c r="J382" s="392" t="s">
        <v>129</v>
      </c>
      <c r="K382" s="392"/>
      <c r="L382" s="475"/>
    </row>
    <row r="383" spans="1:12" ht="15"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x14ac:dyDescent="0.3">
      <c r="A385" s="398" t="s">
        <v>144</v>
      </c>
      <c r="B385" s="399"/>
      <c r="C385" s="399"/>
      <c r="D385" s="399"/>
      <c r="E385" s="399"/>
      <c r="F385" s="399"/>
      <c r="G385" s="399"/>
      <c r="H385" s="399"/>
      <c r="I385" s="399"/>
      <c r="J385" s="400" t="s">
        <v>124</v>
      </c>
      <c r="K385" s="400"/>
      <c r="L385" s="474"/>
    </row>
    <row r="386" spans="1:12" x14ac:dyDescent="0.3">
      <c r="A386" s="390" t="s">
        <v>145</v>
      </c>
      <c r="B386" s="391"/>
      <c r="C386" s="391"/>
      <c r="D386" s="391"/>
      <c r="E386" s="391"/>
      <c r="F386" s="391"/>
      <c r="G386" s="391"/>
      <c r="H386" s="391"/>
      <c r="I386" s="391"/>
      <c r="J386" s="392" t="s">
        <v>128</v>
      </c>
      <c r="K386" s="392"/>
      <c r="L386" s="475"/>
    </row>
    <row r="387" spans="1:12" x14ac:dyDescent="0.3">
      <c r="A387" s="390" t="s">
        <v>146</v>
      </c>
      <c r="B387" s="391"/>
      <c r="C387" s="391"/>
      <c r="D387" s="391"/>
      <c r="E387" s="391"/>
      <c r="F387" s="391"/>
      <c r="G387" s="391"/>
      <c r="H387" s="391"/>
      <c r="I387" s="391"/>
      <c r="J387" s="392" t="s">
        <v>131</v>
      </c>
      <c r="K387" s="392"/>
      <c r="L387" s="475"/>
    </row>
    <row r="388" spans="1:12" x14ac:dyDescent="0.3">
      <c r="A388" s="390" t="s">
        <v>147</v>
      </c>
      <c r="B388" s="391"/>
      <c r="C388" s="391"/>
      <c r="D388" s="391"/>
      <c r="E388" s="391"/>
      <c r="F388" s="391"/>
      <c r="G388" s="391"/>
      <c r="H388" s="391"/>
      <c r="I388" s="391"/>
      <c r="J388" s="392" t="s">
        <v>129</v>
      </c>
      <c r="K388" s="392"/>
      <c r="L388" s="475"/>
    </row>
    <row r="389" spans="1:12" ht="15"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3</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Administrative Offices</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x14ac:dyDescent="0.3">
      <c r="A403" s="383" t="s">
        <v>123</v>
      </c>
      <c r="B403" s="384"/>
      <c r="C403" s="384"/>
      <c r="D403" s="384"/>
      <c r="E403" s="384"/>
      <c r="F403" s="384"/>
      <c r="G403" s="384"/>
      <c r="H403" s="384"/>
      <c r="I403" s="384"/>
      <c r="J403" s="385" t="s">
        <v>124</v>
      </c>
      <c r="K403" s="386"/>
      <c r="L403" s="474"/>
    </row>
    <row r="404" spans="1:12" x14ac:dyDescent="0.3">
      <c r="A404" s="390" t="s">
        <v>126</v>
      </c>
      <c r="B404" s="391"/>
      <c r="C404" s="391"/>
      <c r="D404" s="391"/>
      <c r="E404" s="391"/>
      <c r="F404" s="391"/>
      <c r="G404" s="391"/>
      <c r="H404" s="391"/>
      <c r="I404" s="391"/>
      <c r="J404" s="392" t="s">
        <v>128</v>
      </c>
      <c r="K404" s="393"/>
      <c r="L404" s="475"/>
    </row>
    <row r="405" spans="1:12" x14ac:dyDescent="0.3">
      <c r="A405" s="390" t="s">
        <v>127</v>
      </c>
      <c r="B405" s="391"/>
      <c r="C405" s="391"/>
      <c r="D405" s="391"/>
      <c r="E405" s="391"/>
      <c r="F405" s="391"/>
      <c r="G405" s="391"/>
      <c r="H405" s="391"/>
      <c r="I405" s="391"/>
      <c r="J405" s="392" t="s">
        <v>131</v>
      </c>
      <c r="K405" s="393"/>
      <c r="L405" s="475"/>
    </row>
    <row r="406" spans="1:12" x14ac:dyDescent="0.3">
      <c r="A406" s="390" t="s">
        <v>125</v>
      </c>
      <c r="B406" s="391"/>
      <c r="C406" s="391"/>
      <c r="D406" s="391"/>
      <c r="E406" s="391"/>
      <c r="F406" s="391"/>
      <c r="G406" s="391"/>
      <c r="H406" s="391"/>
      <c r="I406" s="391"/>
      <c r="J406" s="392" t="s">
        <v>129</v>
      </c>
      <c r="K406" s="393"/>
      <c r="L406" s="475"/>
    </row>
    <row r="407" spans="1:12" ht="15"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x14ac:dyDescent="0.3">
      <c r="A409" s="398" t="s">
        <v>133</v>
      </c>
      <c r="B409" s="399"/>
      <c r="C409" s="399"/>
      <c r="D409" s="399"/>
      <c r="E409" s="399"/>
      <c r="F409" s="399"/>
      <c r="G409" s="399"/>
      <c r="H409" s="399"/>
      <c r="I409" s="399"/>
      <c r="J409" s="400" t="s">
        <v>124</v>
      </c>
      <c r="K409" s="400"/>
      <c r="L409" s="474"/>
    </row>
    <row r="410" spans="1:12" x14ac:dyDescent="0.3">
      <c r="A410" s="390" t="s">
        <v>134</v>
      </c>
      <c r="B410" s="391"/>
      <c r="C410" s="391"/>
      <c r="D410" s="391"/>
      <c r="E410" s="391"/>
      <c r="F410" s="391"/>
      <c r="G410" s="391"/>
      <c r="H410" s="391"/>
      <c r="I410" s="391"/>
      <c r="J410" s="392" t="s">
        <v>128</v>
      </c>
      <c r="K410" s="392"/>
      <c r="L410" s="475"/>
    </row>
    <row r="411" spans="1:12" x14ac:dyDescent="0.3">
      <c r="A411" s="390" t="s">
        <v>135</v>
      </c>
      <c r="B411" s="391"/>
      <c r="C411" s="391"/>
      <c r="D411" s="391"/>
      <c r="E411" s="391"/>
      <c r="F411" s="391"/>
      <c r="G411" s="391"/>
      <c r="H411" s="391"/>
      <c r="I411" s="391"/>
      <c r="J411" s="392" t="s">
        <v>131</v>
      </c>
      <c r="K411" s="392"/>
      <c r="L411" s="475"/>
    </row>
    <row r="412" spans="1:12" x14ac:dyDescent="0.3">
      <c r="A412" s="390" t="s">
        <v>174</v>
      </c>
      <c r="B412" s="391"/>
      <c r="C412" s="391"/>
      <c r="D412" s="391"/>
      <c r="E412" s="391"/>
      <c r="F412" s="391"/>
      <c r="G412" s="391"/>
      <c r="H412" s="391"/>
      <c r="I412" s="391"/>
      <c r="J412" s="392" t="s">
        <v>129</v>
      </c>
      <c r="K412" s="392"/>
      <c r="L412" s="475"/>
    </row>
    <row r="413" spans="1:12" ht="15"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x14ac:dyDescent="0.3">
      <c r="A415" s="398" t="s">
        <v>133</v>
      </c>
      <c r="B415" s="399"/>
      <c r="C415" s="399"/>
      <c r="D415" s="399"/>
      <c r="E415" s="399"/>
      <c r="F415" s="399"/>
      <c r="G415" s="399"/>
      <c r="H415" s="399"/>
      <c r="I415" s="399"/>
      <c r="J415" s="400" t="s">
        <v>124</v>
      </c>
      <c r="K415" s="400"/>
      <c r="L415" s="474"/>
    </row>
    <row r="416" spans="1:12" x14ac:dyDescent="0.3">
      <c r="A416" s="390" t="s">
        <v>134</v>
      </c>
      <c r="B416" s="391"/>
      <c r="C416" s="391"/>
      <c r="D416" s="391"/>
      <c r="E416" s="391"/>
      <c r="F416" s="391"/>
      <c r="G416" s="391"/>
      <c r="H416" s="391"/>
      <c r="I416" s="391"/>
      <c r="J416" s="392" t="s">
        <v>128</v>
      </c>
      <c r="K416" s="392"/>
      <c r="L416" s="475"/>
    </row>
    <row r="417" spans="1:12" x14ac:dyDescent="0.3">
      <c r="A417" s="390" t="s">
        <v>135</v>
      </c>
      <c r="B417" s="391"/>
      <c r="C417" s="391"/>
      <c r="D417" s="391"/>
      <c r="E417" s="391"/>
      <c r="F417" s="391"/>
      <c r="G417" s="391"/>
      <c r="H417" s="391"/>
      <c r="I417" s="391"/>
      <c r="J417" s="392" t="s">
        <v>131</v>
      </c>
      <c r="K417" s="392"/>
      <c r="L417" s="475"/>
    </row>
    <row r="418" spans="1:12" x14ac:dyDescent="0.3">
      <c r="A418" s="390" t="s">
        <v>174</v>
      </c>
      <c r="B418" s="391"/>
      <c r="C418" s="391"/>
      <c r="D418" s="391"/>
      <c r="E418" s="391"/>
      <c r="F418" s="391"/>
      <c r="G418" s="391"/>
      <c r="H418" s="391"/>
      <c r="I418" s="391"/>
      <c r="J418" s="392" t="s">
        <v>129</v>
      </c>
      <c r="K418" s="392"/>
      <c r="L418" s="475"/>
    </row>
    <row r="419" spans="1:12" ht="15"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x14ac:dyDescent="0.3">
      <c r="A422" s="398" t="s">
        <v>161</v>
      </c>
      <c r="B422" s="399"/>
      <c r="C422" s="399"/>
      <c r="D422" s="399"/>
      <c r="E422" s="399"/>
      <c r="F422" s="399"/>
      <c r="G422" s="399"/>
      <c r="H422" s="399"/>
      <c r="I422" s="399"/>
      <c r="J422" s="400" t="s">
        <v>124</v>
      </c>
      <c r="K422" s="400"/>
      <c r="L422" s="474"/>
    </row>
    <row r="423" spans="1:12" x14ac:dyDescent="0.3">
      <c r="A423" s="390" t="s">
        <v>162</v>
      </c>
      <c r="B423" s="391"/>
      <c r="C423" s="391"/>
      <c r="D423" s="391"/>
      <c r="E423" s="391"/>
      <c r="F423" s="391"/>
      <c r="G423" s="391"/>
      <c r="H423" s="391"/>
      <c r="I423" s="391"/>
      <c r="J423" s="392" t="s">
        <v>128</v>
      </c>
      <c r="K423" s="392"/>
      <c r="L423" s="475"/>
    </row>
    <row r="424" spans="1:12" x14ac:dyDescent="0.3">
      <c r="A424" s="390" t="s">
        <v>163</v>
      </c>
      <c r="B424" s="391"/>
      <c r="C424" s="391"/>
      <c r="D424" s="391"/>
      <c r="E424" s="391"/>
      <c r="F424" s="391"/>
      <c r="G424" s="391"/>
      <c r="H424" s="391"/>
      <c r="I424" s="391"/>
      <c r="J424" s="392" t="s">
        <v>131</v>
      </c>
      <c r="K424" s="392"/>
      <c r="L424" s="475"/>
    </row>
    <row r="425" spans="1:12" x14ac:dyDescent="0.3">
      <c r="A425" s="390" t="s">
        <v>164</v>
      </c>
      <c r="B425" s="391"/>
      <c r="C425" s="391"/>
      <c r="D425" s="391"/>
      <c r="E425" s="391"/>
      <c r="F425" s="391"/>
      <c r="G425" s="391"/>
      <c r="H425" s="391"/>
      <c r="I425" s="391"/>
      <c r="J425" s="392" t="s">
        <v>129</v>
      </c>
      <c r="K425" s="392"/>
      <c r="L425" s="475"/>
    </row>
    <row r="426" spans="1:12" ht="15"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x14ac:dyDescent="0.3">
      <c r="A428" s="398" t="s">
        <v>144</v>
      </c>
      <c r="B428" s="399"/>
      <c r="C428" s="399"/>
      <c r="D428" s="399"/>
      <c r="E428" s="399"/>
      <c r="F428" s="399"/>
      <c r="G428" s="399"/>
      <c r="H428" s="399"/>
      <c r="I428" s="399"/>
      <c r="J428" s="400" t="s">
        <v>124</v>
      </c>
      <c r="K428" s="400"/>
      <c r="L428" s="474"/>
    </row>
    <row r="429" spans="1:12" x14ac:dyDescent="0.3">
      <c r="A429" s="390" t="s">
        <v>145</v>
      </c>
      <c r="B429" s="391"/>
      <c r="C429" s="391"/>
      <c r="D429" s="391"/>
      <c r="E429" s="391"/>
      <c r="F429" s="391"/>
      <c r="G429" s="391"/>
      <c r="H429" s="391"/>
      <c r="I429" s="391"/>
      <c r="J429" s="392" t="s">
        <v>128</v>
      </c>
      <c r="K429" s="392"/>
      <c r="L429" s="475"/>
    </row>
    <row r="430" spans="1:12" x14ac:dyDescent="0.3">
      <c r="A430" s="390" t="s">
        <v>146</v>
      </c>
      <c r="B430" s="391"/>
      <c r="C430" s="391"/>
      <c r="D430" s="391"/>
      <c r="E430" s="391"/>
      <c r="F430" s="391"/>
      <c r="G430" s="391"/>
      <c r="H430" s="391"/>
      <c r="I430" s="391"/>
      <c r="J430" s="392" t="s">
        <v>131</v>
      </c>
      <c r="K430" s="392"/>
      <c r="L430" s="475"/>
    </row>
    <row r="431" spans="1:12" x14ac:dyDescent="0.3">
      <c r="A431" s="390" t="s">
        <v>147</v>
      </c>
      <c r="B431" s="391"/>
      <c r="C431" s="391"/>
      <c r="D431" s="391"/>
      <c r="E431" s="391"/>
      <c r="F431" s="391"/>
      <c r="G431" s="391"/>
      <c r="H431" s="391"/>
      <c r="I431" s="391"/>
      <c r="J431" s="392" t="s">
        <v>129</v>
      </c>
      <c r="K431" s="392"/>
      <c r="L431" s="475"/>
    </row>
    <row r="432" spans="1:12" ht="15"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3</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6">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9:I69"/>
    <mergeCell ref="J69:K69"/>
    <mergeCell ref="A62:I62"/>
    <mergeCell ref="J62:K62"/>
    <mergeCell ref="A63:I63"/>
    <mergeCell ref="J63:K63"/>
    <mergeCell ref="B64:L64"/>
    <mergeCell ref="A65:I65"/>
    <mergeCell ref="J65:K65"/>
    <mergeCell ref="L65:L69"/>
    <mergeCell ref="A66:I66"/>
    <mergeCell ref="J66:K66"/>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 ref="N220:S221"/>
    <mergeCell ref="T220:W221"/>
    <mergeCell ref="C52:H53"/>
    <mergeCell ref="I52:L53"/>
    <mergeCell ref="C95:H96"/>
    <mergeCell ref="I95:L96"/>
    <mergeCell ref="C138:H139"/>
    <mergeCell ref="I138:L139"/>
    <mergeCell ref="C181:H182"/>
    <mergeCell ref="I181:L182"/>
    <mergeCell ref="A56:L56"/>
    <mergeCell ref="A57:A58"/>
    <mergeCell ref="B57:L58"/>
    <mergeCell ref="A59:I59"/>
    <mergeCell ref="J59:K59"/>
    <mergeCell ref="L59:L63"/>
    <mergeCell ref="A60:I60"/>
    <mergeCell ref="J60:K60"/>
    <mergeCell ref="A61:I61"/>
    <mergeCell ref="J61:K61"/>
    <mergeCell ref="A67:I67"/>
    <mergeCell ref="J67:K67"/>
    <mergeCell ref="A68:I68"/>
    <mergeCell ref="J68:K68"/>
  </mergeCells>
  <conditionalFormatting sqref="K48">
    <cfRule type="cellIs" dxfId="2510" priority="86" operator="between">
      <formula>0</formula>
      <formula>4.999</formula>
    </cfRule>
    <cfRule type="cellIs" dxfId="2509" priority="87" operator="between">
      <formula>5</formula>
      <formula>9.999</formula>
    </cfRule>
    <cfRule type="cellIs" dxfId="2508" priority="88" operator="between">
      <formula>10</formula>
      <formula>14.999</formula>
    </cfRule>
    <cfRule type="cellIs" dxfId="2507" priority="89" operator="between">
      <formula>15</formula>
      <formula>19.999</formula>
    </cfRule>
    <cfRule type="cellIs" dxfId="2506" priority="90" operator="greaterThan">
      <formula>19.999</formula>
    </cfRule>
  </conditionalFormatting>
  <conditionalFormatting sqref="K48">
    <cfRule type="cellIs" dxfId="2505" priority="85" operator="equal">
      <formula>0</formula>
    </cfRule>
  </conditionalFormatting>
  <conditionalFormatting sqref="K48">
    <cfRule type="cellIs" dxfId="2504" priority="83" operator="equal">
      <formula>0</formula>
    </cfRule>
    <cfRule type="cellIs" dxfId="2503" priority="84" operator="equal">
      <formula>0</formula>
    </cfRule>
  </conditionalFormatting>
  <conditionalFormatting sqref="K48">
    <cfRule type="cellIs" dxfId="2502" priority="82" operator="equal">
      <formula>0</formula>
    </cfRule>
  </conditionalFormatting>
  <conditionalFormatting sqref="K91">
    <cfRule type="cellIs" dxfId="2501" priority="77" operator="between">
      <formula>0</formula>
      <formula>4.999</formula>
    </cfRule>
    <cfRule type="cellIs" dxfId="2500" priority="78" operator="between">
      <formula>5</formula>
      <formula>9.999</formula>
    </cfRule>
    <cfRule type="cellIs" dxfId="2499" priority="79" operator="between">
      <formula>10</formula>
      <formula>14.999</formula>
    </cfRule>
    <cfRule type="cellIs" dxfId="2498" priority="80" operator="between">
      <formula>15</formula>
      <formula>19.999</formula>
    </cfRule>
    <cfRule type="cellIs" dxfId="2497" priority="81" operator="greaterThan">
      <formula>19.999</formula>
    </cfRule>
  </conditionalFormatting>
  <conditionalFormatting sqref="K91">
    <cfRule type="cellIs" dxfId="2496" priority="76" operator="equal">
      <formula>0</formula>
    </cfRule>
  </conditionalFormatting>
  <conditionalFormatting sqref="K91">
    <cfRule type="cellIs" dxfId="2495" priority="74" operator="equal">
      <formula>0</formula>
    </cfRule>
    <cfRule type="cellIs" dxfId="2494" priority="75" operator="equal">
      <formula>0</formula>
    </cfRule>
  </conditionalFormatting>
  <conditionalFormatting sqref="K91">
    <cfRule type="cellIs" dxfId="2493" priority="73" operator="equal">
      <formula>0</formula>
    </cfRule>
  </conditionalFormatting>
  <conditionalFormatting sqref="K134">
    <cfRule type="cellIs" dxfId="2492" priority="68" operator="between">
      <formula>0</formula>
      <formula>4.999</formula>
    </cfRule>
    <cfRule type="cellIs" dxfId="2491" priority="69" operator="between">
      <formula>5</formula>
      <formula>9.999</formula>
    </cfRule>
    <cfRule type="cellIs" dxfId="2490" priority="70" operator="between">
      <formula>10</formula>
      <formula>14.999</formula>
    </cfRule>
    <cfRule type="cellIs" dxfId="2489" priority="71" operator="between">
      <formula>15</formula>
      <formula>19.999</formula>
    </cfRule>
    <cfRule type="cellIs" dxfId="2488" priority="72" operator="greaterThan">
      <formula>19.999</formula>
    </cfRule>
  </conditionalFormatting>
  <conditionalFormatting sqref="K134">
    <cfRule type="cellIs" dxfId="2487" priority="67" operator="equal">
      <formula>0</formula>
    </cfRule>
  </conditionalFormatting>
  <conditionalFormatting sqref="K134">
    <cfRule type="cellIs" dxfId="2486" priority="65" operator="equal">
      <formula>0</formula>
    </cfRule>
    <cfRule type="cellIs" dxfId="2485" priority="66" operator="equal">
      <formula>0</formula>
    </cfRule>
  </conditionalFormatting>
  <conditionalFormatting sqref="K134">
    <cfRule type="cellIs" dxfId="2484" priority="64" operator="equal">
      <formula>0</formula>
    </cfRule>
  </conditionalFormatting>
  <conditionalFormatting sqref="K177">
    <cfRule type="cellIs" dxfId="2483" priority="59" operator="between">
      <formula>0</formula>
      <formula>4.999</formula>
    </cfRule>
    <cfRule type="cellIs" dxfId="2482" priority="60" operator="between">
      <formula>5</formula>
      <formula>9.999</formula>
    </cfRule>
    <cfRule type="cellIs" dxfId="2481" priority="61" operator="between">
      <formula>10</formula>
      <formula>14.999</formula>
    </cfRule>
    <cfRule type="cellIs" dxfId="2480" priority="62" operator="between">
      <formula>15</formula>
      <formula>19.999</formula>
    </cfRule>
    <cfRule type="cellIs" dxfId="2479" priority="63" operator="greaterThan">
      <formula>19.999</formula>
    </cfRule>
  </conditionalFormatting>
  <conditionalFormatting sqref="K177">
    <cfRule type="cellIs" dxfId="2478" priority="58" operator="equal">
      <formula>0</formula>
    </cfRule>
  </conditionalFormatting>
  <conditionalFormatting sqref="K177">
    <cfRule type="cellIs" dxfId="2477" priority="56" operator="equal">
      <formula>0</formula>
    </cfRule>
    <cfRule type="cellIs" dxfId="2476" priority="57" operator="equal">
      <formula>0</formula>
    </cfRule>
  </conditionalFormatting>
  <conditionalFormatting sqref="K177">
    <cfRule type="cellIs" dxfId="2475" priority="55" operator="equal">
      <formula>0</formula>
    </cfRule>
  </conditionalFormatting>
  <conditionalFormatting sqref="K220">
    <cfRule type="cellIs" dxfId="2474" priority="50" operator="between">
      <formula>0</formula>
      <formula>4.999</formula>
    </cfRule>
    <cfRule type="cellIs" dxfId="2473" priority="51" operator="between">
      <formula>5</formula>
      <formula>9.999</formula>
    </cfRule>
    <cfRule type="cellIs" dxfId="2472" priority="52" operator="between">
      <formula>10</formula>
      <formula>14.999</formula>
    </cfRule>
    <cfRule type="cellIs" dxfId="2471" priority="53" operator="between">
      <formula>15</formula>
      <formula>19.999</formula>
    </cfRule>
    <cfRule type="cellIs" dxfId="2470" priority="54" operator="greaterThan">
      <formula>19.999</formula>
    </cfRule>
  </conditionalFormatting>
  <conditionalFormatting sqref="K220">
    <cfRule type="cellIs" dxfId="2469" priority="49" operator="equal">
      <formula>0</formula>
    </cfRule>
  </conditionalFormatting>
  <conditionalFormatting sqref="K220">
    <cfRule type="cellIs" dxfId="2468" priority="47" operator="equal">
      <formula>0</formula>
    </cfRule>
    <cfRule type="cellIs" dxfId="2467" priority="48" operator="equal">
      <formula>0</formula>
    </cfRule>
  </conditionalFormatting>
  <conditionalFormatting sqref="K220">
    <cfRule type="cellIs" dxfId="2466" priority="46" operator="equal">
      <formula>0</formula>
    </cfRule>
  </conditionalFormatting>
  <conditionalFormatting sqref="K263">
    <cfRule type="cellIs" dxfId="2465" priority="41" operator="between">
      <formula>0</formula>
      <formula>4.999</formula>
    </cfRule>
    <cfRule type="cellIs" dxfId="2464" priority="42" operator="between">
      <formula>5</formula>
      <formula>9.999</formula>
    </cfRule>
    <cfRule type="cellIs" dxfId="2463" priority="43" operator="between">
      <formula>10</formula>
      <formula>14.999</formula>
    </cfRule>
    <cfRule type="cellIs" dxfId="2462" priority="44" operator="between">
      <formula>15</formula>
      <formula>19.999</formula>
    </cfRule>
    <cfRule type="cellIs" dxfId="2461" priority="45" operator="greaterThan">
      <formula>19.999</formula>
    </cfRule>
  </conditionalFormatting>
  <conditionalFormatting sqref="K263">
    <cfRule type="cellIs" dxfId="2460" priority="40" operator="equal">
      <formula>0</formula>
    </cfRule>
  </conditionalFormatting>
  <conditionalFormatting sqref="K263">
    <cfRule type="cellIs" dxfId="2459" priority="38" operator="equal">
      <formula>0</formula>
    </cfRule>
    <cfRule type="cellIs" dxfId="2458" priority="39" operator="equal">
      <formula>0</formula>
    </cfRule>
  </conditionalFormatting>
  <conditionalFormatting sqref="K263">
    <cfRule type="cellIs" dxfId="2457" priority="37" operator="equal">
      <formula>0</formula>
    </cfRule>
  </conditionalFormatting>
  <conditionalFormatting sqref="K306">
    <cfRule type="cellIs" dxfId="2456" priority="32" operator="between">
      <formula>0</formula>
      <formula>4.999</formula>
    </cfRule>
    <cfRule type="cellIs" dxfId="2455" priority="33" operator="between">
      <formula>5</formula>
      <formula>9.999</formula>
    </cfRule>
    <cfRule type="cellIs" dxfId="2454" priority="34" operator="between">
      <formula>10</formula>
      <formula>14.999</formula>
    </cfRule>
    <cfRule type="cellIs" dxfId="2453" priority="35" operator="between">
      <formula>15</formula>
      <formula>19.999</formula>
    </cfRule>
    <cfRule type="cellIs" dxfId="2452" priority="36" operator="greaterThan">
      <formula>19.999</formula>
    </cfRule>
  </conditionalFormatting>
  <conditionalFormatting sqref="K306">
    <cfRule type="cellIs" dxfId="2451" priority="31" operator="equal">
      <formula>0</formula>
    </cfRule>
  </conditionalFormatting>
  <conditionalFormatting sqref="K306">
    <cfRule type="cellIs" dxfId="2450" priority="29" operator="equal">
      <formula>0</formula>
    </cfRule>
    <cfRule type="cellIs" dxfId="2449" priority="30" operator="equal">
      <formula>0</formula>
    </cfRule>
  </conditionalFormatting>
  <conditionalFormatting sqref="K306">
    <cfRule type="cellIs" dxfId="2448" priority="28" operator="equal">
      <formula>0</formula>
    </cfRule>
  </conditionalFormatting>
  <conditionalFormatting sqref="K349">
    <cfRule type="cellIs" dxfId="2447" priority="23" operator="between">
      <formula>0</formula>
      <formula>4.999</formula>
    </cfRule>
    <cfRule type="cellIs" dxfId="2446" priority="24" operator="between">
      <formula>5</formula>
      <formula>9.999</formula>
    </cfRule>
    <cfRule type="cellIs" dxfId="2445" priority="25" operator="between">
      <formula>10</formula>
      <formula>14.999</formula>
    </cfRule>
    <cfRule type="cellIs" dxfId="2444" priority="26" operator="between">
      <formula>15</formula>
      <formula>19.999</formula>
    </cfRule>
    <cfRule type="cellIs" dxfId="2443" priority="27" operator="greaterThan">
      <formula>19.999</formula>
    </cfRule>
  </conditionalFormatting>
  <conditionalFormatting sqref="K349">
    <cfRule type="cellIs" dxfId="2442" priority="22" operator="equal">
      <formula>0</formula>
    </cfRule>
  </conditionalFormatting>
  <conditionalFormatting sqref="K349">
    <cfRule type="cellIs" dxfId="2441" priority="20" operator="equal">
      <formula>0</formula>
    </cfRule>
    <cfRule type="cellIs" dxfId="2440" priority="21" operator="equal">
      <formula>0</formula>
    </cfRule>
  </conditionalFormatting>
  <conditionalFormatting sqref="K349">
    <cfRule type="cellIs" dxfId="2439" priority="19" operator="equal">
      <formula>0</formula>
    </cfRule>
  </conditionalFormatting>
  <conditionalFormatting sqref="K392">
    <cfRule type="cellIs" dxfId="2438" priority="14" operator="between">
      <formula>0</formula>
      <formula>4.999</formula>
    </cfRule>
    <cfRule type="cellIs" dxfId="2437" priority="15" operator="between">
      <formula>5</formula>
      <formula>9.999</formula>
    </cfRule>
    <cfRule type="cellIs" dxfId="2436" priority="16" operator="between">
      <formula>10</formula>
      <formula>14.999</formula>
    </cfRule>
    <cfRule type="cellIs" dxfId="2435" priority="17" operator="between">
      <formula>15</formula>
      <formula>19.999</formula>
    </cfRule>
    <cfRule type="cellIs" dxfId="2434" priority="18" operator="greaterThan">
      <formula>19.999</formula>
    </cfRule>
  </conditionalFormatting>
  <conditionalFormatting sqref="K392">
    <cfRule type="cellIs" dxfId="2433" priority="13" operator="equal">
      <formula>0</formula>
    </cfRule>
  </conditionalFormatting>
  <conditionalFormatting sqref="K392">
    <cfRule type="cellIs" dxfId="2432" priority="11" operator="equal">
      <formula>0</formula>
    </cfRule>
    <cfRule type="cellIs" dxfId="2431" priority="12" operator="equal">
      <formula>0</formula>
    </cfRule>
  </conditionalFormatting>
  <conditionalFormatting sqref="K392">
    <cfRule type="cellIs" dxfId="2430" priority="10" operator="equal">
      <formula>0</formula>
    </cfRule>
  </conditionalFormatting>
  <conditionalFormatting sqref="K435">
    <cfRule type="cellIs" dxfId="2429" priority="5" operator="between">
      <formula>0</formula>
      <formula>4.999</formula>
    </cfRule>
    <cfRule type="cellIs" dxfId="2428" priority="6" operator="between">
      <formula>5</formula>
      <formula>9.999</formula>
    </cfRule>
    <cfRule type="cellIs" dxfId="2427" priority="7" operator="between">
      <formula>10</formula>
      <formula>14.999</formula>
    </cfRule>
    <cfRule type="cellIs" dxfId="2426" priority="8" operator="between">
      <formula>15</formula>
      <formula>19.999</formula>
    </cfRule>
    <cfRule type="cellIs" dxfId="2425" priority="9" operator="greaterThan">
      <formula>19.999</formula>
    </cfRule>
  </conditionalFormatting>
  <conditionalFormatting sqref="K435">
    <cfRule type="cellIs" dxfId="2424" priority="4" operator="equal">
      <formula>0</formula>
    </cfRule>
  </conditionalFormatting>
  <conditionalFormatting sqref="K435">
    <cfRule type="cellIs" dxfId="2423" priority="2" operator="equal">
      <formula>0</formula>
    </cfRule>
    <cfRule type="cellIs" dxfId="2422" priority="3" operator="equal">
      <formula>0</formula>
    </cfRule>
  </conditionalFormatting>
  <conditionalFormatting sqref="K435">
    <cfRule type="cellIs" dxfId="242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25" right="0.25" top="0.75" bottom="0.75" header="0.3" footer="0.3"/>
  <pageSetup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zoomScaleNormal="100" workbookViewId="0">
      <selection activeCell="Q35" sqref="Q35"/>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T(Assets!C24)</f>
        <v>Bus Parking Areas</v>
      </c>
      <c r="D9" s="378"/>
      <c r="E9" s="378"/>
      <c r="F9" s="378"/>
      <c r="G9" s="378"/>
      <c r="H9" s="379"/>
      <c r="I9" s="377" t="str">
        <f>T(Assets!G24)</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(Incidents!D10)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433" t="s">
        <v>154</v>
      </c>
      <c r="C14" s="433"/>
      <c r="D14" s="433"/>
      <c r="E14" s="433"/>
      <c r="F14" s="433"/>
      <c r="G14" s="433"/>
      <c r="H14" s="433"/>
      <c r="I14" s="433"/>
      <c r="J14" s="433"/>
      <c r="K14" s="433"/>
      <c r="L14" s="434"/>
    </row>
    <row r="15" spans="1:12" ht="15.75" customHeight="1" thickBot="1" x14ac:dyDescent="0.35">
      <c r="A15" s="374"/>
      <c r="B15" s="433"/>
      <c r="C15" s="433"/>
      <c r="D15" s="433"/>
      <c r="E15" s="433"/>
      <c r="F15" s="433"/>
      <c r="G15" s="433"/>
      <c r="H15" s="433"/>
      <c r="I15" s="433"/>
      <c r="J15" s="433"/>
      <c r="K15" s="433"/>
      <c r="L15" s="434"/>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435" t="s">
        <v>173</v>
      </c>
      <c r="B20" s="436"/>
      <c r="C20" s="436"/>
      <c r="D20" s="436"/>
      <c r="E20" s="436"/>
      <c r="F20" s="436"/>
      <c r="G20" s="436"/>
      <c r="H20" s="436"/>
      <c r="I20" s="436"/>
      <c r="J20" s="396" t="s">
        <v>130</v>
      </c>
      <c r="K20" s="397"/>
      <c r="L20" s="476"/>
    </row>
    <row r="21" spans="1:12" ht="15.75" customHeight="1" thickBot="1" x14ac:dyDescent="0.35">
      <c r="A21" s="16">
        <v>2</v>
      </c>
      <c r="B21" s="437" t="s">
        <v>159</v>
      </c>
      <c r="C21" s="437"/>
      <c r="D21" s="437"/>
      <c r="E21" s="437"/>
      <c r="F21" s="437"/>
      <c r="G21" s="437"/>
      <c r="H21" s="437"/>
      <c r="I21" s="437"/>
      <c r="J21" s="437"/>
      <c r="K21" s="437"/>
      <c r="L21" s="438"/>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435" t="s">
        <v>166</v>
      </c>
      <c r="B26" s="436"/>
      <c r="C26" s="436"/>
      <c r="D26" s="436"/>
      <c r="E26" s="436"/>
      <c r="F26" s="436"/>
      <c r="G26" s="436"/>
      <c r="H26" s="436"/>
      <c r="I26" s="436"/>
      <c r="J26" s="396" t="s">
        <v>130</v>
      </c>
      <c r="K26" s="396"/>
      <c r="L26" s="476"/>
    </row>
    <row r="27" spans="1:12" ht="15" customHeight="1" thickBot="1" x14ac:dyDescent="0.35">
      <c r="A27" s="16">
        <v>3</v>
      </c>
      <c r="B27" s="433" t="s">
        <v>188</v>
      </c>
      <c r="C27" s="433"/>
      <c r="D27" s="433"/>
      <c r="E27" s="433"/>
      <c r="F27" s="433"/>
      <c r="G27" s="433"/>
      <c r="H27" s="433"/>
      <c r="I27" s="433"/>
      <c r="J27" s="433"/>
      <c r="K27" s="433"/>
      <c r="L27" s="434"/>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435" t="s">
        <v>166</v>
      </c>
      <c r="B32" s="436"/>
      <c r="C32" s="436"/>
      <c r="D32" s="436"/>
      <c r="E32" s="436"/>
      <c r="F32" s="436"/>
      <c r="G32" s="436"/>
      <c r="H32" s="436"/>
      <c r="I32" s="436"/>
      <c r="J32" s="396" t="s">
        <v>130</v>
      </c>
      <c r="K32" s="396"/>
      <c r="L32" s="476"/>
    </row>
    <row r="33" spans="1:14" ht="15" thickBot="1" x14ac:dyDescent="0.35">
      <c r="A33" s="428" t="s">
        <v>3</v>
      </c>
      <c r="B33" s="429"/>
      <c r="C33" s="429"/>
      <c r="D33" s="429"/>
      <c r="E33" s="429"/>
      <c r="F33" s="429"/>
      <c r="G33" s="429"/>
      <c r="H33" s="429"/>
      <c r="I33" s="429"/>
      <c r="J33" s="429"/>
      <c r="K33" s="429"/>
      <c r="L33" s="430"/>
    </row>
    <row r="34" spans="1:14" ht="15" customHeight="1" thickBot="1" x14ac:dyDescent="0.35">
      <c r="A34" s="16">
        <v>4</v>
      </c>
      <c r="B34" s="433" t="s">
        <v>142</v>
      </c>
      <c r="C34" s="433"/>
      <c r="D34" s="433"/>
      <c r="E34" s="433"/>
      <c r="F34" s="433"/>
      <c r="G34" s="433"/>
      <c r="H34" s="433"/>
      <c r="I34" s="433"/>
      <c r="J34" s="433"/>
      <c r="K34" s="433"/>
      <c r="L34" s="434"/>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435" t="s">
        <v>141</v>
      </c>
      <c r="B39" s="436"/>
      <c r="C39" s="436"/>
      <c r="D39" s="436"/>
      <c r="E39" s="436"/>
      <c r="F39" s="436"/>
      <c r="G39" s="436"/>
      <c r="H39" s="436"/>
      <c r="I39" s="436"/>
      <c r="J39" s="396" t="s">
        <v>130</v>
      </c>
      <c r="K39" s="396"/>
      <c r="L39" s="476"/>
      <c r="N39" s="10"/>
    </row>
    <row r="40" spans="1:14" ht="15" customHeight="1" thickBot="1" x14ac:dyDescent="0.35">
      <c r="A40" s="17">
        <v>5</v>
      </c>
      <c r="B40" s="433" t="s">
        <v>143</v>
      </c>
      <c r="C40" s="439"/>
      <c r="D40" s="439"/>
      <c r="E40" s="439"/>
      <c r="F40" s="439"/>
      <c r="G40" s="439"/>
      <c r="H40" s="439"/>
      <c r="I40" s="439"/>
      <c r="J40" s="439"/>
      <c r="K40" s="439"/>
      <c r="L40" s="440"/>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435" t="s">
        <v>148</v>
      </c>
      <c r="B45" s="436"/>
      <c r="C45" s="436"/>
      <c r="D45" s="436"/>
      <c r="E45" s="436"/>
      <c r="F45" s="436"/>
      <c r="G45" s="436"/>
      <c r="H45" s="436"/>
      <c r="I45" s="436"/>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SUM(Assets!K24)</f>
        <v>3</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Bus Parking Areas</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3</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Bus Parking Areas</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3</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Bus Parking Areas</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3</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Bus Parking Areas</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435" t="s">
        <v>148</v>
      </c>
      <c r="B217" s="436"/>
      <c r="C217" s="436"/>
      <c r="D217" s="436"/>
      <c r="E217" s="436"/>
      <c r="F217" s="436"/>
      <c r="G217" s="436"/>
      <c r="H217" s="436"/>
      <c r="I217" s="436"/>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3</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Bus Parking Areas</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3</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Bus Parking Areas</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3</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Bus Parking Areas</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3</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Bus Parking Areas</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160</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394" t="s">
        <v>148</v>
      </c>
      <c r="B389" s="395"/>
      <c r="C389" s="395"/>
      <c r="D389" s="395"/>
      <c r="E389" s="395"/>
      <c r="F389" s="395"/>
      <c r="G389" s="395"/>
      <c r="H389" s="395"/>
      <c r="I389" s="395"/>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3</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Bus Parking Areas</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3</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420" priority="86" operator="between">
      <formula>0</formula>
      <formula>4.999</formula>
    </cfRule>
    <cfRule type="cellIs" dxfId="2419" priority="87" operator="between">
      <formula>5</formula>
      <formula>9.999</formula>
    </cfRule>
    <cfRule type="cellIs" dxfId="2418" priority="88" operator="between">
      <formula>10</formula>
      <formula>14.999</formula>
    </cfRule>
    <cfRule type="cellIs" dxfId="2417" priority="89" operator="between">
      <formula>15</formula>
      <formula>19.999</formula>
    </cfRule>
    <cfRule type="cellIs" dxfId="2416" priority="90" operator="greaterThan">
      <formula>19.999</formula>
    </cfRule>
  </conditionalFormatting>
  <conditionalFormatting sqref="K48">
    <cfRule type="cellIs" dxfId="2415" priority="85" operator="equal">
      <formula>0</formula>
    </cfRule>
  </conditionalFormatting>
  <conditionalFormatting sqref="K48">
    <cfRule type="cellIs" dxfId="2414" priority="83" operator="equal">
      <formula>0</formula>
    </cfRule>
    <cfRule type="cellIs" dxfId="2413" priority="84" operator="equal">
      <formula>0</formula>
    </cfRule>
  </conditionalFormatting>
  <conditionalFormatting sqref="K48">
    <cfRule type="cellIs" dxfId="2412" priority="82" operator="equal">
      <formula>0</formula>
    </cfRule>
  </conditionalFormatting>
  <conditionalFormatting sqref="K91">
    <cfRule type="cellIs" dxfId="2411" priority="77" operator="between">
      <formula>0</formula>
      <formula>4.999</formula>
    </cfRule>
    <cfRule type="cellIs" dxfId="2410" priority="78" operator="between">
      <formula>5</formula>
      <formula>9.999</formula>
    </cfRule>
    <cfRule type="cellIs" dxfId="2409" priority="79" operator="between">
      <formula>10</formula>
      <formula>14.999</formula>
    </cfRule>
    <cfRule type="cellIs" dxfId="2408" priority="80" operator="between">
      <formula>15</formula>
      <formula>19.999</formula>
    </cfRule>
    <cfRule type="cellIs" dxfId="2407" priority="81" operator="greaterThan">
      <formula>19.999</formula>
    </cfRule>
  </conditionalFormatting>
  <conditionalFormatting sqref="K91">
    <cfRule type="cellIs" dxfId="2406" priority="76" operator="equal">
      <formula>0</formula>
    </cfRule>
  </conditionalFormatting>
  <conditionalFormatting sqref="K91">
    <cfRule type="cellIs" dxfId="2405" priority="74" operator="equal">
      <formula>0</formula>
    </cfRule>
    <cfRule type="cellIs" dxfId="2404" priority="75" operator="equal">
      <formula>0</formula>
    </cfRule>
  </conditionalFormatting>
  <conditionalFormatting sqref="K91">
    <cfRule type="cellIs" dxfId="2403" priority="73" operator="equal">
      <formula>0</formula>
    </cfRule>
  </conditionalFormatting>
  <conditionalFormatting sqref="K134">
    <cfRule type="cellIs" dxfId="2402" priority="68" operator="between">
      <formula>0</formula>
      <formula>4.999</formula>
    </cfRule>
    <cfRule type="cellIs" dxfId="2401" priority="69" operator="between">
      <formula>5</formula>
      <formula>9.999</formula>
    </cfRule>
    <cfRule type="cellIs" dxfId="2400" priority="70" operator="between">
      <formula>10</formula>
      <formula>14.999</formula>
    </cfRule>
    <cfRule type="cellIs" dxfId="2399" priority="71" operator="between">
      <formula>15</formula>
      <formula>19.999</formula>
    </cfRule>
    <cfRule type="cellIs" dxfId="2398" priority="72" operator="greaterThan">
      <formula>19.999</formula>
    </cfRule>
  </conditionalFormatting>
  <conditionalFormatting sqref="K134">
    <cfRule type="cellIs" dxfId="2397" priority="67" operator="equal">
      <formula>0</formula>
    </cfRule>
  </conditionalFormatting>
  <conditionalFormatting sqref="K134">
    <cfRule type="cellIs" dxfId="2396" priority="65" operator="equal">
      <formula>0</formula>
    </cfRule>
    <cfRule type="cellIs" dxfId="2395" priority="66" operator="equal">
      <formula>0</formula>
    </cfRule>
  </conditionalFormatting>
  <conditionalFormatting sqref="K134">
    <cfRule type="cellIs" dxfId="2394" priority="64" operator="equal">
      <formula>0</formula>
    </cfRule>
  </conditionalFormatting>
  <conditionalFormatting sqref="K177">
    <cfRule type="cellIs" dxfId="2393" priority="59" operator="between">
      <formula>0</formula>
      <formula>4.999</formula>
    </cfRule>
    <cfRule type="cellIs" dxfId="2392" priority="60" operator="between">
      <formula>5</formula>
      <formula>9.999</formula>
    </cfRule>
    <cfRule type="cellIs" dxfId="2391" priority="61" operator="between">
      <formula>10</formula>
      <formula>14.999</formula>
    </cfRule>
    <cfRule type="cellIs" dxfId="2390" priority="62" operator="between">
      <formula>15</formula>
      <formula>19.999</formula>
    </cfRule>
    <cfRule type="cellIs" dxfId="2389" priority="63" operator="greaterThan">
      <formula>19.999</formula>
    </cfRule>
  </conditionalFormatting>
  <conditionalFormatting sqref="K177">
    <cfRule type="cellIs" dxfId="2388" priority="58" operator="equal">
      <formula>0</formula>
    </cfRule>
  </conditionalFormatting>
  <conditionalFormatting sqref="K177">
    <cfRule type="cellIs" dxfId="2387" priority="56" operator="equal">
      <formula>0</formula>
    </cfRule>
    <cfRule type="cellIs" dxfId="2386" priority="57" operator="equal">
      <formula>0</formula>
    </cfRule>
  </conditionalFormatting>
  <conditionalFormatting sqref="K177">
    <cfRule type="cellIs" dxfId="2385" priority="55" operator="equal">
      <formula>0</formula>
    </cfRule>
  </conditionalFormatting>
  <conditionalFormatting sqref="K220">
    <cfRule type="cellIs" dxfId="2384" priority="50" operator="between">
      <formula>0</formula>
      <formula>4.999</formula>
    </cfRule>
    <cfRule type="cellIs" dxfId="2383" priority="51" operator="between">
      <formula>5</formula>
      <formula>9.999</formula>
    </cfRule>
    <cfRule type="cellIs" dxfId="2382" priority="52" operator="between">
      <formula>10</formula>
      <formula>14.999</formula>
    </cfRule>
    <cfRule type="cellIs" dxfId="2381" priority="53" operator="between">
      <formula>15</formula>
      <formula>19.999</formula>
    </cfRule>
    <cfRule type="cellIs" dxfId="2380" priority="54" operator="greaterThan">
      <formula>19.999</formula>
    </cfRule>
  </conditionalFormatting>
  <conditionalFormatting sqref="K220">
    <cfRule type="cellIs" dxfId="2379" priority="49" operator="equal">
      <formula>0</formula>
    </cfRule>
  </conditionalFormatting>
  <conditionalFormatting sqref="K220">
    <cfRule type="cellIs" dxfId="2378" priority="47" operator="equal">
      <formula>0</formula>
    </cfRule>
    <cfRule type="cellIs" dxfId="2377" priority="48" operator="equal">
      <formula>0</formula>
    </cfRule>
  </conditionalFormatting>
  <conditionalFormatting sqref="K220">
    <cfRule type="cellIs" dxfId="2376" priority="46" operator="equal">
      <formula>0</formula>
    </cfRule>
  </conditionalFormatting>
  <conditionalFormatting sqref="K263">
    <cfRule type="cellIs" dxfId="2375" priority="41" operator="between">
      <formula>0</formula>
      <formula>4.999</formula>
    </cfRule>
    <cfRule type="cellIs" dxfId="2374" priority="42" operator="between">
      <formula>5</formula>
      <formula>9.999</formula>
    </cfRule>
    <cfRule type="cellIs" dxfId="2373" priority="43" operator="between">
      <formula>10</formula>
      <formula>14.999</formula>
    </cfRule>
    <cfRule type="cellIs" dxfId="2372" priority="44" operator="between">
      <formula>15</formula>
      <formula>19.999</formula>
    </cfRule>
    <cfRule type="cellIs" dxfId="2371" priority="45" operator="greaterThan">
      <formula>19.999</formula>
    </cfRule>
  </conditionalFormatting>
  <conditionalFormatting sqref="K263">
    <cfRule type="cellIs" dxfId="2370" priority="40" operator="equal">
      <formula>0</formula>
    </cfRule>
  </conditionalFormatting>
  <conditionalFormatting sqref="K263">
    <cfRule type="cellIs" dxfId="2369" priority="38" operator="equal">
      <formula>0</formula>
    </cfRule>
    <cfRule type="cellIs" dxfId="2368" priority="39" operator="equal">
      <formula>0</formula>
    </cfRule>
  </conditionalFormatting>
  <conditionalFormatting sqref="K263">
    <cfRule type="cellIs" dxfId="2367" priority="37" operator="equal">
      <formula>0</formula>
    </cfRule>
  </conditionalFormatting>
  <conditionalFormatting sqref="K306">
    <cfRule type="cellIs" dxfId="2366" priority="32" operator="between">
      <formula>0</formula>
      <formula>4.999</formula>
    </cfRule>
    <cfRule type="cellIs" dxfId="2365" priority="33" operator="between">
      <formula>5</formula>
      <formula>9.999</formula>
    </cfRule>
    <cfRule type="cellIs" dxfId="2364" priority="34" operator="between">
      <formula>10</formula>
      <formula>14.999</formula>
    </cfRule>
    <cfRule type="cellIs" dxfId="2363" priority="35" operator="between">
      <formula>15</formula>
      <formula>19.999</formula>
    </cfRule>
    <cfRule type="cellIs" dxfId="2362" priority="36" operator="greaterThan">
      <formula>19.999</formula>
    </cfRule>
  </conditionalFormatting>
  <conditionalFormatting sqref="K306">
    <cfRule type="cellIs" dxfId="2361" priority="31" operator="equal">
      <formula>0</formula>
    </cfRule>
  </conditionalFormatting>
  <conditionalFormatting sqref="K306">
    <cfRule type="cellIs" dxfId="2360" priority="29" operator="equal">
      <formula>0</formula>
    </cfRule>
    <cfRule type="cellIs" dxfId="2359" priority="30" operator="equal">
      <formula>0</formula>
    </cfRule>
  </conditionalFormatting>
  <conditionalFormatting sqref="K306">
    <cfRule type="cellIs" dxfId="2358" priority="28" operator="equal">
      <formula>0</formula>
    </cfRule>
  </conditionalFormatting>
  <conditionalFormatting sqref="K349">
    <cfRule type="cellIs" dxfId="2357" priority="23" operator="between">
      <formula>0</formula>
      <formula>4.999</formula>
    </cfRule>
    <cfRule type="cellIs" dxfId="2356" priority="24" operator="between">
      <formula>5</formula>
      <formula>9.999</formula>
    </cfRule>
    <cfRule type="cellIs" dxfId="2355" priority="25" operator="between">
      <formula>10</formula>
      <formula>14.999</formula>
    </cfRule>
    <cfRule type="cellIs" dxfId="2354" priority="26" operator="between">
      <formula>15</formula>
      <formula>19.999</formula>
    </cfRule>
    <cfRule type="cellIs" dxfId="2353" priority="27" operator="greaterThan">
      <formula>19.999</formula>
    </cfRule>
  </conditionalFormatting>
  <conditionalFormatting sqref="K349">
    <cfRule type="cellIs" dxfId="2352" priority="22" operator="equal">
      <formula>0</formula>
    </cfRule>
  </conditionalFormatting>
  <conditionalFormatting sqref="K349">
    <cfRule type="cellIs" dxfId="2351" priority="20" operator="equal">
      <formula>0</formula>
    </cfRule>
    <cfRule type="cellIs" dxfId="2350" priority="21" operator="equal">
      <formula>0</formula>
    </cfRule>
  </conditionalFormatting>
  <conditionalFormatting sqref="K349">
    <cfRule type="cellIs" dxfId="2349" priority="19" operator="equal">
      <formula>0</formula>
    </cfRule>
  </conditionalFormatting>
  <conditionalFormatting sqref="K392">
    <cfRule type="cellIs" dxfId="2348" priority="14" operator="between">
      <formula>0</formula>
      <formula>4.999</formula>
    </cfRule>
    <cfRule type="cellIs" dxfId="2347" priority="15" operator="between">
      <formula>5</formula>
      <formula>9.999</formula>
    </cfRule>
    <cfRule type="cellIs" dxfId="2346" priority="16" operator="between">
      <formula>10</formula>
      <formula>14.999</formula>
    </cfRule>
    <cfRule type="cellIs" dxfId="2345" priority="17" operator="between">
      <formula>15</formula>
      <formula>19.999</formula>
    </cfRule>
    <cfRule type="cellIs" dxfId="2344" priority="18" operator="greaterThan">
      <formula>19.999</formula>
    </cfRule>
  </conditionalFormatting>
  <conditionalFormatting sqref="K392">
    <cfRule type="cellIs" dxfId="2343" priority="13" operator="equal">
      <formula>0</formula>
    </cfRule>
  </conditionalFormatting>
  <conditionalFormatting sqref="K392">
    <cfRule type="cellIs" dxfId="2342" priority="11" operator="equal">
      <formula>0</formula>
    </cfRule>
    <cfRule type="cellIs" dxfId="2341" priority="12" operator="equal">
      <formula>0</formula>
    </cfRule>
  </conditionalFormatting>
  <conditionalFormatting sqref="K392">
    <cfRule type="cellIs" dxfId="2340" priority="10" operator="equal">
      <formula>0</formula>
    </cfRule>
  </conditionalFormatting>
  <conditionalFormatting sqref="K435">
    <cfRule type="cellIs" dxfId="2339" priority="5" operator="between">
      <formula>0</formula>
      <formula>4.999</formula>
    </cfRule>
    <cfRule type="cellIs" dxfId="2338" priority="6" operator="between">
      <formula>5</formula>
      <formula>9.999</formula>
    </cfRule>
    <cfRule type="cellIs" dxfId="2337" priority="7" operator="between">
      <formula>10</formula>
      <formula>14.999</formula>
    </cfRule>
    <cfRule type="cellIs" dxfId="2336" priority="8" operator="between">
      <formula>15</formula>
      <formula>19.999</formula>
    </cfRule>
    <cfRule type="cellIs" dxfId="2335" priority="9" operator="greaterThan">
      <formula>19.999</formula>
    </cfRule>
  </conditionalFormatting>
  <conditionalFormatting sqref="K435">
    <cfRule type="cellIs" dxfId="2334" priority="4" operator="equal">
      <formula>0</formula>
    </cfRule>
  </conditionalFormatting>
  <conditionalFormatting sqref="K435">
    <cfRule type="cellIs" dxfId="2333" priority="2" operator="equal">
      <formula>0</formula>
    </cfRule>
    <cfRule type="cellIs" dxfId="2332" priority="3" operator="equal">
      <formula>0</formula>
    </cfRule>
  </conditionalFormatting>
  <conditionalFormatting sqref="K435">
    <cfRule type="cellIs" dxfId="233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25" right="0.25" top="0.75" bottom="0.75" header="0.3" footer="0.3"/>
  <pageSetup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zoomScaleNormal="100" workbookViewId="0">
      <selection activeCell="P33" sqref="P33"/>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T(Assets!C25)</f>
        <v>Maintenance Garages</v>
      </c>
      <c r="D9" s="378"/>
      <c r="E9" s="378"/>
      <c r="F9" s="378"/>
      <c r="G9" s="378"/>
      <c r="H9" s="379"/>
      <c r="I9" s="377" t="str">
        <f>T(Assets!G25)</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(Incidents!D10)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SUM(Assets!K25)</f>
        <v>4</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Maintenance Garages</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394" t="s">
        <v>148</v>
      </c>
      <c r="B88" s="395"/>
      <c r="C88" s="395"/>
      <c r="D88" s="395"/>
      <c r="E88" s="395"/>
      <c r="F88" s="395"/>
      <c r="G88" s="395"/>
      <c r="H88" s="395"/>
      <c r="I88" s="395"/>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4</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Maintenance Garages</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435" t="s">
        <v>148</v>
      </c>
      <c r="B131" s="436"/>
      <c r="C131" s="436"/>
      <c r="D131" s="436"/>
      <c r="E131" s="436"/>
      <c r="F131" s="436"/>
      <c r="G131" s="436"/>
      <c r="H131" s="436"/>
      <c r="I131" s="436"/>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4</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Maintenance Garages</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435" t="s">
        <v>148</v>
      </c>
      <c r="B174" s="436"/>
      <c r="C174" s="436"/>
      <c r="D174" s="436"/>
      <c r="E174" s="436"/>
      <c r="F174" s="436"/>
      <c r="G174" s="436"/>
      <c r="H174" s="436"/>
      <c r="I174" s="436"/>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4</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Maintenance Garages</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394" t="s">
        <v>148</v>
      </c>
      <c r="B217" s="395"/>
      <c r="C217" s="395"/>
      <c r="D217" s="395"/>
      <c r="E217" s="395"/>
      <c r="F217" s="395"/>
      <c r="G217" s="395"/>
      <c r="H217" s="395"/>
      <c r="I217" s="395"/>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4</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Maintenance Garages</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4</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Maintenance Garages</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4</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Maintenance Garages</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4</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Maintenance Garages</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435" t="s">
        <v>148</v>
      </c>
      <c r="B389" s="436"/>
      <c r="C389" s="436"/>
      <c r="D389" s="436"/>
      <c r="E389" s="436"/>
      <c r="F389" s="436"/>
      <c r="G389" s="436"/>
      <c r="H389" s="436"/>
      <c r="I389" s="436"/>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4</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Maintenance Garages</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4</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67:I67"/>
    <mergeCell ref="J67:K67"/>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 ref="A56:L56"/>
    <mergeCell ref="A57:A58"/>
    <mergeCell ref="B57:L58"/>
    <mergeCell ref="A59:I59"/>
    <mergeCell ref="J59:K59"/>
    <mergeCell ref="L59:L63"/>
    <mergeCell ref="A60:I60"/>
    <mergeCell ref="J60:K60"/>
    <mergeCell ref="A61:I61"/>
    <mergeCell ref="J61:K61"/>
  </mergeCells>
  <conditionalFormatting sqref="K48">
    <cfRule type="cellIs" dxfId="2330" priority="86" operator="between">
      <formula>0</formula>
      <formula>4.999</formula>
    </cfRule>
    <cfRule type="cellIs" dxfId="2329" priority="87" operator="between">
      <formula>5</formula>
      <formula>9.999</formula>
    </cfRule>
    <cfRule type="cellIs" dxfId="2328" priority="88" operator="between">
      <formula>10</formula>
      <formula>14.999</formula>
    </cfRule>
    <cfRule type="cellIs" dxfId="2327" priority="89" operator="between">
      <formula>15</formula>
      <formula>19.999</formula>
    </cfRule>
    <cfRule type="cellIs" dxfId="2326" priority="90" operator="greaterThan">
      <formula>19.999</formula>
    </cfRule>
  </conditionalFormatting>
  <conditionalFormatting sqref="K48">
    <cfRule type="cellIs" dxfId="2325" priority="85" operator="equal">
      <formula>0</formula>
    </cfRule>
  </conditionalFormatting>
  <conditionalFormatting sqref="K48">
    <cfRule type="cellIs" dxfId="2324" priority="83" operator="equal">
      <formula>0</formula>
    </cfRule>
    <cfRule type="cellIs" dxfId="2323" priority="84" operator="equal">
      <formula>0</formula>
    </cfRule>
  </conditionalFormatting>
  <conditionalFormatting sqref="K48">
    <cfRule type="cellIs" dxfId="2322" priority="82" operator="equal">
      <formula>0</formula>
    </cfRule>
  </conditionalFormatting>
  <conditionalFormatting sqref="K91">
    <cfRule type="cellIs" dxfId="2321" priority="77" operator="between">
      <formula>0</formula>
      <formula>4.999</formula>
    </cfRule>
    <cfRule type="cellIs" dxfId="2320" priority="78" operator="between">
      <formula>5</formula>
      <formula>9.999</formula>
    </cfRule>
    <cfRule type="cellIs" dxfId="2319" priority="79" operator="between">
      <formula>10</formula>
      <formula>14.999</formula>
    </cfRule>
    <cfRule type="cellIs" dxfId="2318" priority="80" operator="between">
      <formula>15</formula>
      <formula>19.999</formula>
    </cfRule>
    <cfRule type="cellIs" dxfId="2317" priority="81" operator="greaterThan">
      <formula>19.999</formula>
    </cfRule>
  </conditionalFormatting>
  <conditionalFormatting sqref="K91">
    <cfRule type="cellIs" dxfId="2316" priority="76" operator="equal">
      <formula>0</formula>
    </cfRule>
  </conditionalFormatting>
  <conditionalFormatting sqref="K91">
    <cfRule type="cellIs" dxfId="2315" priority="74" operator="equal">
      <formula>0</formula>
    </cfRule>
    <cfRule type="cellIs" dxfId="2314" priority="75" operator="equal">
      <formula>0</formula>
    </cfRule>
  </conditionalFormatting>
  <conditionalFormatting sqref="K91">
    <cfRule type="cellIs" dxfId="2313" priority="73" operator="equal">
      <formula>0</formula>
    </cfRule>
  </conditionalFormatting>
  <conditionalFormatting sqref="K134">
    <cfRule type="cellIs" dxfId="2312" priority="68" operator="between">
      <formula>0</formula>
      <formula>4.999</formula>
    </cfRule>
    <cfRule type="cellIs" dxfId="2311" priority="69" operator="between">
      <formula>5</formula>
      <formula>9.999</formula>
    </cfRule>
    <cfRule type="cellIs" dxfId="2310" priority="70" operator="between">
      <formula>10</formula>
      <formula>14.999</formula>
    </cfRule>
    <cfRule type="cellIs" dxfId="2309" priority="71" operator="between">
      <formula>15</formula>
      <formula>19.999</formula>
    </cfRule>
    <cfRule type="cellIs" dxfId="2308" priority="72" operator="greaterThan">
      <formula>19.999</formula>
    </cfRule>
  </conditionalFormatting>
  <conditionalFormatting sqref="K134">
    <cfRule type="cellIs" dxfId="2307" priority="67" operator="equal">
      <formula>0</formula>
    </cfRule>
  </conditionalFormatting>
  <conditionalFormatting sqref="K134">
    <cfRule type="cellIs" dxfId="2306" priority="65" operator="equal">
      <formula>0</formula>
    </cfRule>
    <cfRule type="cellIs" dxfId="2305" priority="66" operator="equal">
      <formula>0</formula>
    </cfRule>
  </conditionalFormatting>
  <conditionalFormatting sqref="K134">
    <cfRule type="cellIs" dxfId="2304" priority="64" operator="equal">
      <formula>0</formula>
    </cfRule>
  </conditionalFormatting>
  <conditionalFormatting sqref="K177">
    <cfRule type="cellIs" dxfId="2303" priority="59" operator="between">
      <formula>0</formula>
      <formula>4.999</formula>
    </cfRule>
    <cfRule type="cellIs" dxfId="2302" priority="60" operator="between">
      <formula>5</formula>
      <formula>9.999</formula>
    </cfRule>
    <cfRule type="cellIs" dxfId="2301" priority="61" operator="between">
      <formula>10</formula>
      <formula>14.999</formula>
    </cfRule>
    <cfRule type="cellIs" dxfId="2300" priority="62" operator="between">
      <formula>15</formula>
      <formula>19.999</formula>
    </cfRule>
    <cfRule type="cellIs" dxfId="2299" priority="63" operator="greaterThan">
      <formula>19.999</formula>
    </cfRule>
  </conditionalFormatting>
  <conditionalFormatting sqref="K177">
    <cfRule type="cellIs" dxfId="2298" priority="58" operator="equal">
      <formula>0</formula>
    </cfRule>
  </conditionalFormatting>
  <conditionalFormatting sqref="K177">
    <cfRule type="cellIs" dxfId="2297" priority="56" operator="equal">
      <formula>0</formula>
    </cfRule>
    <cfRule type="cellIs" dxfId="2296" priority="57" operator="equal">
      <formula>0</formula>
    </cfRule>
  </conditionalFormatting>
  <conditionalFormatting sqref="K177">
    <cfRule type="cellIs" dxfId="2295" priority="55" operator="equal">
      <formula>0</formula>
    </cfRule>
  </conditionalFormatting>
  <conditionalFormatting sqref="K220">
    <cfRule type="cellIs" dxfId="2294" priority="50" operator="between">
      <formula>0</formula>
      <formula>4.999</formula>
    </cfRule>
    <cfRule type="cellIs" dxfId="2293" priority="51" operator="between">
      <formula>5</formula>
      <formula>9.999</formula>
    </cfRule>
    <cfRule type="cellIs" dxfId="2292" priority="52" operator="between">
      <formula>10</formula>
      <formula>14.999</formula>
    </cfRule>
    <cfRule type="cellIs" dxfId="2291" priority="53" operator="between">
      <formula>15</formula>
      <formula>19.999</formula>
    </cfRule>
    <cfRule type="cellIs" dxfId="2290" priority="54" operator="greaterThan">
      <formula>19.999</formula>
    </cfRule>
  </conditionalFormatting>
  <conditionalFormatting sqref="K220">
    <cfRule type="cellIs" dxfId="2289" priority="49" operator="equal">
      <formula>0</formula>
    </cfRule>
  </conditionalFormatting>
  <conditionalFormatting sqref="K220">
    <cfRule type="cellIs" dxfId="2288" priority="47" operator="equal">
      <formula>0</formula>
    </cfRule>
    <cfRule type="cellIs" dxfId="2287" priority="48" operator="equal">
      <formula>0</formula>
    </cfRule>
  </conditionalFormatting>
  <conditionalFormatting sqref="K220">
    <cfRule type="cellIs" dxfId="2286" priority="46" operator="equal">
      <formula>0</formula>
    </cfRule>
  </conditionalFormatting>
  <conditionalFormatting sqref="K263">
    <cfRule type="cellIs" dxfId="2285" priority="41" operator="between">
      <formula>0</formula>
      <formula>4.999</formula>
    </cfRule>
    <cfRule type="cellIs" dxfId="2284" priority="42" operator="between">
      <formula>5</formula>
      <formula>9.999</formula>
    </cfRule>
    <cfRule type="cellIs" dxfId="2283" priority="43" operator="between">
      <formula>10</formula>
      <formula>14.999</formula>
    </cfRule>
    <cfRule type="cellIs" dxfId="2282" priority="44" operator="between">
      <formula>15</formula>
      <formula>19.999</formula>
    </cfRule>
    <cfRule type="cellIs" dxfId="2281" priority="45" operator="greaterThan">
      <formula>19.999</formula>
    </cfRule>
  </conditionalFormatting>
  <conditionalFormatting sqref="K263">
    <cfRule type="cellIs" dxfId="2280" priority="40" operator="equal">
      <formula>0</formula>
    </cfRule>
  </conditionalFormatting>
  <conditionalFormatting sqref="K263">
    <cfRule type="cellIs" dxfId="2279" priority="38" operator="equal">
      <formula>0</formula>
    </cfRule>
    <cfRule type="cellIs" dxfId="2278" priority="39" operator="equal">
      <formula>0</formula>
    </cfRule>
  </conditionalFormatting>
  <conditionalFormatting sqref="K263">
    <cfRule type="cellIs" dxfId="2277" priority="37" operator="equal">
      <formula>0</formula>
    </cfRule>
  </conditionalFormatting>
  <conditionalFormatting sqref="K306">
    <cfRule type="cellIs" dxfId="2276" priority="32" operator="between">
      <formula>0</formula>
      <formula>4.999</formula>
    </cfRule>
    <cfRule type="cellIs" dxfId="2275" priority="33" operator="between">
      <formula>5</formula>
      <formula>9.999</formula>
    </cfRule>
    <cfRule type="cellIs" dxfId="2274" priority="34" operator="between">
      <formula>10</formula>
      <formula>14.999</formula>
    </cfRule>
    <cfRule type="cellIs" dxfId="2273" priority="35" operator="between">
      <formula>15</formula>
      <formula>19.999</formula>
    </cfRule>
    <cfRule type="cellIs" dxfId="2272" priority="36" operator="greaterThan">
      <formula>19.999</formula>
    </cfRule>
  </conditionalFormatting>
  <conditionalFormatting sqref="K306">
    <cfRule type="cellIs" dxfId="2271" priority="31" operator="equal">
      <formula>0</formula>
    </cfRule>
  </conditionalFormatting>
  <conditionalFormatting sqref="K306">
    <cfRule type="cellIs" dxfId="2270" priority="29" operator="equal">
      <formula>0</formula>
    </cfRule>
    <cfRule type="cellIs" dxfId="2269" priority="30" operator="equal">
      <formula>0</formula>
    </cfRule>
  </conditionalFormatting>
  <conditionalFormatting sqref="K306">
    <cfRule type="cellIs" dxfId="2268" priority="28" operator="equal">
      <formula>0</formula>
    </cfRule>
  </conditionalFormatting>
  <conditionalFormatting sqref="K349">
    <cfRule type="cellIs" dxfId="2267" priority="23" operator="between">
      <formula>0</formula>
      <formula>4.999</formula>
    </cfRule>
    <cfRule type="cellIs" dxfId="2266" priority="24" operator="between">
      <formula>5</formula>
      <formula>9.999</formula>
    </cfRule>
    <cfRule type="cellIs" dxfId="2265" priority="25" operator="between">
      <formula>10</formula>
      <formula>14.999</formula>
    </cfRule>
    <cfRule type="cellIs" dxfId="2264" priority="26" operator="between">
      <formula>15</formula>
      <formula>19.999</formula>
    </cfRule>
    <cfRule type="cellIs" dxfId="2263" priority="27" operator="greaterThan">
      <formula>19.999</formula>
    </cfRule>
  </conditionalFormatting>
  <conditionalFormatting sqref="K349">
    <cfRule type="cellIs" dxfId="2262" priority="22" operator="equal">
      <formula>0</formula>
    </cfRule>
  </conditionalFormatting>
  <conditionalFormatting sqref="K349">
    <cfRule type="cellIs" dxfId="2261" priority="20" operator="equal">
      <formula>0</formula>
    </cfRule>
    <cfRule type="cellIs" dxfId="2260" priority="21" operator="equal">
      <formula>0</formula>
    </cfRule>
  </conditionalFormatting>
  <conditionalFormatting sqref="K349">
    <cfRule type="cellIs" dxfId="2259" priority="19" operator="equal">
      <formula>0</formula>
    </cfRule>
  </conditionalFormatting>
  <conditionalFormatting sqref="K392">
    <cfRule type="cellIs" dxfId="2258" priority="14" operator="between">
      <formula>0</formula>
      <formula>4.999</formula>
    </cfRule>
    <cfRule type="cellIs" dxfId="2257" priority="15" operator="between">
      <formula>5</formula>
      <formula>9.999</formula>
    </cfRule>
    <cfRule type="cellIs" dxfId="2256" priority="16" operator="between">
      <formula>10</formula>
      <formula>14.999</formula>
    </cfRule>
    <cfRule type="cellIs" dxfId="2255" priority="17" operator="between">
      <formula>15</formula>
      <formula>19.999</formula>
    </cfRule>
    <cfRule type="cellIs" dxfId="2254" priority="18" operator="greaterThan">
      <formula>19.999</formula>
    </cfRule>
  </conditionalFormatting>
  <conditionalFormatting sqref="K392">
    <cfRule type="cellIs" dxfId="2253" priority="13" operator="equal">
      <formula>0</formula>
    </cfRule>
  </conditionalFormatting>
  <conditionalFormatting sqref="K392">
    <cfRule type="cellIs" dxfId="2252" priority="11" operator="equal">
      <formula>0</formula>
    </cfRule>
    <cfRule type="cellIs" dxfId="2251" priority="12" operator="equal">
      <formula>0</formula>
    </cfRule>
  </conditionalFormatting>
  <conditionalFormatting sqref="K392">
    <cfRule type="cellIs" dxfId="2250" priority="10" operator="equal">
      <formula>0</formula>
    </cfRule>
  </conditionalFormatting>
  <conditionalFormatting sqref="K435">
    <cfRule type="cellIs" dxfId="2249" priority="5" operator="between">
      <formula>0</formula>
      <formula>4.999</formula>
    </cfRule>
    <cfRule type="cellIs" dxfId="2248" priority="6" operator="between">
      <formula>5</formula>
      <formula>9.999</formula>
    </cfRule>
    <cfRule type="cellIs" dxfId="2247" priority="7" operator="between">
      <formula>10</formula>
      <formula>14.999</formula>
    </cfRule>
    <cfRule type="cellIs" dxfId="2246" priority="8" operator="between">
      <formula>15</formula>
      <formula>19.999</formula>
    </cfRule>
    <cfRule type="cellIs" dxfId="2245" priority="9" operator="greaterThan">
      <formula>19.999</formula>
    </cfRule>
  </conditionalFormatting>
  <conditionalFormatting sqref="K435">
    <cfRule type="cellIs" dxfId="2244" priority="4" operator="equal">
      <formula>0</formula>
    </cfRule>
  </conditionalFormatting>
  <conditionalFormatting sqref="K435">
    <cfRule type="cellIs" dxfId="2243" priority="2" operator="equal">
      <formula>0</formula>
    </cfRule>
    <cfRule type="cellIs" dxfId="2242" priority="3" operator="equal">
      <formula>0</formula>
    </cfRule>
  </conditionalFormatting>
  <conditionalFormatting sqref="K435">
    <cfRule type="cellIs" dxfId="224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25" right="0.25" top="0.75" bottom="0.75" header="0.3" footer="0.3"/>
  <pageSetup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P34" sqref="P34"/>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T(Assets!C26)</f>
        <v>Shared Facilities</v>
      </c>
      <c r="D9" s="378"/>
      <c r="E9" s="378"/>
      <c r="F9" s="378"/>
      <c r="G9" s="378"/>
      <c r="H9" s="379"/>
      <c r="I9" s="377" t="str">
        <f>T(Assets!G26)</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(Incidents!D10)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SUM(Assets!K26)</f>
        <v>3</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Shared Facilities</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435" t="s">
        <v>148</v>
      </c>
      <c r="B88" s="436"/>
      <c r="C88" s="436"/>
      <c r="D88" s="436"/>
      <c r="E88" s="436"/>
      <c r="F88" s="436"/>
      <c r="G88" s="436"/>
      <c r="H88" s="436"/>
      <c r="I88" s="436"/>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3</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Shared Facilities</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3</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Shared Facilities</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3</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Shared Facilities</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435" t="s">
        <v>148</v>
      </c>
      <c r="B217" s="436"/>
      <c r="C217" s="436"/>
      <c r="D217" s="436"/>
      <c r="E217" s="436"/>
      <c r="F217" s="436"/>
      <c r="G217" s="436"/>
      <c r="H217" s="436"/>
      <c r="I217" s="436"/>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3</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Shared Facilities</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3</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Shared Facilities</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3</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Shared Facilities</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3</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Shared Facilities</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435" t="s">
        <v>148</v>
      </c>
      <c r="B389" s="436"/>
      <c r="C389" s="436"/>
      <c r="D389" s="436"/>
      <c r="E389" s="436"/>
      <c r="F389" s="436"/>
      <c r="G389" s="436"/>
      <c r="H389" s="436"/>
      <c r="I389" s="436"/>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3</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Shared Facilities</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3</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240" priority="86" operator="between">
      <formula>0</formula>
      <formula>4.999</formula>
    </cfRule>
    <cfRule type="cellIs" dxfId="2239" priority="87" operator="between">
      <formula>5</formula>
      <formula>9.999</formula>
    </cfRule>
    <cfRule type="cellIs" dxfId="2238" priority="88" operator="between">
      <formula>10</formula>
      <formula>14.999</formula>
    </cfRule>
    <cfRule type="cellIs" dxfId="2237" priority="89" operator="between">
      <formula>15</formula>
      <formula>19.999</formula>
    </cfRule>
    <cfRule type="cellIs" dxfId="2236" priority="90" operator="greaterThan">
      <formula>19.999</formula>
    </cfRule>
  </conditionalFormatting>
  <conditionalFormatting sqref="K48">
    <cfRule type="cellIs" dxfId="2235" priority="85" operator="equal">
      <formula>0</formula>
    </cfRule>
  </conditionalFormatting>
  <conditionalFormatting sqref="K48">
    <cfRule type="cellIs" dxfId="2234" priority="83" operator="equal">
      <formula>0</formula>
    </cfRule>
    <cfRule type="cellIs" dxfId="2233" priority="84" operator="equal">
      <formula>0</formula>
    </cfRule>
  </conditionalFormatting>
  <conditionalFormatting sqref="K48">
    <cfRule type="cellIs" dxfId="2232" priority="82" operator="equal">
      <formula>0</formula>
    </cfRule>
  </conditionalFormatting>
  <conditionalFormatting sqref="K91">
    <cfRule type="cellIs" dxfId="2231" priority="77" operator="between">
      <formula>0</formula>
      <formula>4.999</formula>
    </cfRule>
    <cfRule type="cellIs" dxfId="2230" priority="78" operator="between">
      <formula>5</formula>
      <formula>9.999</formula>
    </cfRule>
    <cfRule type="cellIs" dxfId="2229" priority="79" operator="between">
      <formula>10</formula>
      <formula>14.999</formula>
    </cfRule>
    <cfRule type="cellIs" dxfId="2228" priority="80" operator="between">
      <formula>15</formula>
      <formula>19.999</formula>
    </cfRule>
    <cfRule type="cellIs" dxfId="2227" priority="81" operator="greaterThan">
      <formula>19.999</formula>
    </cfRule>
  </conditionalFormatting>
  <conditionalFormatting sqref="K91">
    <cfRule type="cellIs" dxfId="2226" priority="76" operator="equal">
      <formula>0</formula>
    </cfRule>
  </conditionalFormatting>
  <conditionalFormatting sqref="K91">
    <cfRule type="cellIs" dxfId="2225" priority="74" operator="equal">
      <formula>0</formula>
    </cfRule>
    <cfRule type="cellIs" dxfId="2224" priority="75" operator="equal">
      <formula>0</formula>
    </cfRule>
  </conditionalFormatting>
  <conditionalFormatting sqref="K91">
    <cfRule type="cellIs" dxfId="2223" priority="73" operator="equal">
      <formula>0</formula>
    </cfRule>
  </conditionalFormatting>
  <conditionalFormatting sqref="K134">
    <cfRule type="cellIs" dxfId="2222" priority="68" operator="between">
      <formula>0</formula>
      <formula>4.999</formula>
    </cfRule>
    <cfRule type="cellIs" dxfId="2221" priority="69" operator="between">
      <formula>5</formula>
      <formula>9.999</formula>
    </cfRule>
    <cfRule type="cellIs" dxfId="2220" priority="70" operator="between">
      <formula>10</formula>
      <formula>14.999</formula>
    </cfRule>
    <cfRule type="cellIs" dxfId="2219" priority="71" operator="between">
      <formula>15</formula>
      <formula>19.999</formula>
    </cfRule>
    <cfRule type="cellIs" dxfId="2218" priority="72" operator="greaterThan">
      <formula>19.999</formula>
    </cfRule>
  </conditionalFormatting>
  <conditionalFormatting sqref="K134">
    <cfRule type="cellIs" dxfId="2217" priority="67" operator="equal">
      <formula>0</formula>
    </cfRule>
  </conditionalFormatting>
  <conditionalFormatting sqref="K134">
    <cfRule type="cellIs" dxfId="2216" priority="65" operator="equal">
      <formula>0</formula>
    </cfRule>
    <cfRule type="cellIs" dxfId="2215" priority="66" operator="equal">
      <formula>0</formula>
    </cfRule>
  </conditionalFormatting>
  <conditionalFormatting sqref="K134">
    <cfRule type="cellIs" dxfId="2214" priority="64" operator="equal">
      <formula>0</formula>
    </cfRule>
  </conditionalFormatting>
  <conditionalFormatting sqref="K177">
    <cfRule type="cellIs" dxfId="2213" priority="59" operator="between">
      <formula>0</formula>
      <formula>4.999</formula>
    </cfRule>
    <cfRule type="cellIs" dxfId="2212" priority="60" operator="between">
      <formula>5</formula>
      <formula>9.999</formula>
    </cfRule>
    <cfRule type="cellIs" dxfId="2211" priority="61" operator="between">
      <formula>10</formula>
      <formula>14.999</formula>
    </cfRule>
    <cfRule type="cellIs" dxfId="2210" priority="62" operator="between">
      <formula>15</formula>
      <formula>19.999</formula>
    </cfRule>
    <cfRule type="cellIs" dxfId="2209" priority="63" operator="greaterThan">
      <formula>19.999</formula>
    </cfRule>
  </conditionalFormatting>
  <conditionalFormatting sqref="K177">
    <cfRule type="cellIs" dxfId="2208" priority="58" operator="equal">
      <formula>0</formula>
    </cfRule>
  </conditionalFormatting>
  <conditionalFormatting sqref="K177">
    <cfRule type="cellIs" dxfId="2207" priority="56" operator="equal">
      <formula>0</formula>
    </cfRule>
    <cfRule type="cellIs" dxfId="2206" priority="57" operator="equal">
      <formula>0</formula>
    </cfRule>
  </conditionalFormatting>
  <conditionalFormatting sqref="K177">
    <cfRule type="cellIs" dxfId="2205" priority="55" operator="equal">
      <formula>0</formula>
    </cfRule>
  </conditionalFormatting>
  <conditionalFormatting sqref="K220">
    <cfRule type="cellIs" dxfId="2204" priority="50" operator="between">
      <formula>0</formula>
      <formula>4.999</formula>
    </cfRule>
    <cfRule type="cellIs" dxfId="2203" priority="51" operator="between">
      <formula>5</formula>
      <formula>9.999</formula>
    </cfRule>
    <cfRule type="cellIs" dxfId="2202" priority="52" operator="between">
      <formula>10</formula>
      <formula>14.999</formula>
    </cfRule>
    <cfRule type="cellIs" dxfId="2201" priority="53" operator="between">
      <formula>15</formula>
      <formula>19.999</formula>
    </cfRule>
    <cfRule type="cellIs" dxfId="2200" priority="54" operator="greaterThan">
      <formula>19.999</formula>
    </cfRule>
  </conditionalFormatting>
  <conditionalFormatting sqref="K220">
    <cfRule type="cellIs" dxfId="2199" priority="49" operator="equal">
      <formula>0</formula>
    </cfRule>
  </conditionalFormatting>
  <conditionalFormatting sqref="K220">
    <cfRule type="cellIs" dxfId="2198" priority="47" operator="equal">
      <formula>0</formula>
    </cfRule>
    <cfRule type="cellIs" dxfId="2197" priority="48" operator="equal">
      <formula>0</formula>
    </cfRule>
  </conditionalFormatting>
  <conditionalFormatting sqref="K220">
    <cfRule type="cellIs" dxfId="2196" priority="46" operator="equal">
      <formula>0</formula>
    </cfRule>
  </conditionalFormatting>
  <conditionalFormatting sqref="K263">
    <cfRule type="cellIs" dxfId="2195" priority="41" operator="between">
      <formula>0</formula>
      <formula>4.999</formula>
    </cfRule>
    <cfRule type="cellIs" dxfId="2194" priority="42" operator="between">
      <formula>5</formula>
      <formula>9.999</formula>
    </cfRule>
    <cfRule type="cellIs" dxfId="2193" priority="43" operator="between">
      <formula>10</formula>
      <formula>14.999</formula>
    </cfRule>
    <cfRule type="cellIs" dxfId="2192" priority="44" operator="between">
      <formula>15</formula>
      <formula>19.999</formula>
    </cfRule>
    <cfRule type="cellIs" dxfId="2191" priority="45" operator="greaterThan">
      <formula>19.999</formula>
    </cfRule>
  </conditionalFormatting>
  <conditionalFormatting sqref="K263">
    <cfRule type="cellIs" dxfId="2190" priority="40" operator="equal">
      <formula>0</formula>
    </cfRule>
  </conditionalFormatting>
  <conditionalFormatting sqref="K263">
    <cfRule type="cellIs" dxfId="2189" priority="38" operator="equal">
      <formula>0</formula>
    </cfRule>
    <cfRule type="cellIs" dxfId="2188" priority="39" operator="equal">
      <formula>0</formula>
    </cfRule>
  </conditionalFormatting>
  <conditionalFormatting sqref="K263">
    <cfRule type="cellIs" dxfId="2187" priority="37" operator="equal">
      <formula>0</formula>
    </cfRule>
  </conditionalFormatting>
  <conditionalFormatting sqref="K306">
    <cfRule type="cellIs" dxfId="2186" priority="32" operator="between">
      <formula>0</formula>
      <formula>4.999</formula>
    </cfRule>
    <cfRule type="cellIs" dxfId="2185" priority="33" operator="between">
      <formula>5</formula>
      <formula>9.999</formula>
    </cfRule>
    <cfRule type="cellIs" dxfId="2184" priority="34" operator="between">
      <formula>10</formula>
      <formula>14.999</formula>
    </cfRule>
    <cfRule type="cellIs" dxfId="2183" priority="35" operator="between">
      <formula>15</formula>
      <formula>19.999</formula>
    </cfRule>
    <cfRule type="cellIs" dxfId="2182" priority="36" operator="greaterThan">
      <formula>19.999</formula>
    </cfRule>
  </conditionalFormatting>
  <conditionalFormatting sqref="K306">
    <cfRule type="cellIs" dxfId="2181" priority="31" operator="equal">
      <formula>0</formula>
    </cfRule>
  </conditionalFormatting>
  <conditionalFormatting sqref="K306">
    <cfRule type="cellIs" dxfId="2180" priority="29" operator="equal">
      <formula>0</formula>
    </cfRule>
    <cfRule type="cellIs" dxfId="2179" priority="30" operator="equal">
      <formula>0</formula>
    </cfRule>
  </conditionalFormatting>
  <conditionalFormatting sqref="K306">
    <cfRule type="cellIs" dxfId="2178" priority="28" operator="equal">
      <formula>0</formula>
    </cfRule>
  </conditionalFormatting>
  <conditionalFormatting sqref="K349">
    <cfRule type="cellIs" dxfId="2177" priority="23" operator="between">
      <formula>0</formula>
      <formula>4.999</formula>
    </cfRule>
    <cfRule type="cellIs" dxfId="2176" priority="24" operator="between">
      <formula>5</formula>
      <formula>9.999</formula>
    </cfRule>
    <cfRule type="cellIs" dxfId="2175" priority="25" operator="between">
      <formula>10</formula>
      <formula>14.999</formula>
    </cfRule>
    <cfRule type="cellIs" dxfId="2174" priority="26" operator="between">
      <formula>15</formula>
      <formula>19.999</formula>
    </cfRule>
    <cfRule type="cellIs" dxfId="2173" priority="27" operator="greaterThan">
      <formula>19.999</formula>
    </cfRule>
  </conditionalFormatting>
  <conditionalFormatting sqref="K349">
    <cfRule type="cellIs" dxfId="2172" priority="22" operator="equal">
      <formula>0</formula>
    </cfRule>
  </conditionalFormatting>
  <conditionalFormatting sqref="K349">
    <cfRule type="cellIs" dxfId="2171" priority="20" operator="equal">
      <formula>0</formula>
    </cfRule>
    <cfRule type="cellIs" dxfId="2170" priority="21" operator="equal">
      <formula>0</formula>
    </cfRule>
  </conditionalFormatting>
  <conditionalFormatting sqref="K349">
    <cfRule type="cellIs" dxfId="2169" priority="19" operator="equal">
      <formula>0</formula>
    </cfRule>
  </conditionalFormatting>
  <conditionalFormatting sqref="K392">
    <cfRule type="cellIs" dxfId="2168" priority="14" operator="between">
      <formula>0</formula>
      <formula>4.999</formula>
    </cfRule>
    <cfRule type="cellIs" dxfId="2167" priority="15" operator="between">
      <formula>5</formula>
      <formula>9.999</formula>
    </cfRule>
    <cfRule type="cellIs" dxfId="2166" priority="16" operator="between">
      <formula>10</formula>
      <formula>14.999</formula>
    </cfRule>
    <cfRule type="cellIs" dxfId="2165" priority="17" operator="between">
      <formula>15</formula>
      <formula>19.999</formula>
    </cfRule>
    <cfRule type="cellIs" dxfId="2164" priority="18" operator="greaterThan">
      <formula>19.999</formula>
    </cfRule>
  </conditionalFormatting>
  <conditionalFormatting sqref="K392">
    <cfRule type="cellIs" dxfId="2163" priority="13" operator="equal">
      <formula>0</formula>
    </cfRule>
  </conditionalFormatting>
  <conditionalFormatting sqref="K392">
    <cfRule type="cellIs" dxfId="2162" priority="11" operator="equal">
      <formula>0</formula>
    </cfRule>
    <cfRule type="cellIs" dxfId="2161" priority="12" operator="equal">
      <formula>0</formula>
    </cfRule>
  </conditionalFormatting>
  <conditionalFormatting sqref="K392">
    <cfRule type="cellIs" dxfId="2160" priority="10" operator="equal">
      <formula>0</formula>
    </cfRule>
  </conditionalFormatting>
  <conditionalFormatting sqref="K435">
    <cfRule type="cellIs" dxfId="2159" priority="5" operator="between">
      <formula>0</formula>
      <formula>4.999</formula>
    </cfRule>
    <cfRule type="cellIs" dxfId="2158" priority="6" operator="between">
      <formula>5</formula>
      <formula>9.999</formula>
    </cfRule>
    <cfRule type="cellIs" dxfId="2157" priority="7" operator="between">
      <formula>10</formula>
      <formula>14.999</formula>
    </cfRule>
    <cfRule type="cellIs" dxfId="2156" priority="8" operator="between">
      <formula>15</formula>
      <formula>19.999</formula>
    </cfRule>
    <cfRule type="cellIs" dxfId="2155" priority="9" operator="greaterThan">
      <formula>19.999</formula>
    </cfRule>
  </conditionalFormatting>
  <conditionalFormatting sqref="K435">
    <cfRule type="cellIs" dxfId="2154" priority="4" operator="equal">
      <formula>0</formula>
    </cfRule>
  </conditionalFormatting>
  <conditionalFormatting sqref="K435">
    <cfRule type="cellIs" dxfId="2153" priority="2" operator="equal">
      <formula>0</formula>
    </cfRule>
    <cfRule type="cellIs" dxfId="2152" priority="3" operator="equal">
      <formula>0</formula>
    </cfRule>
  </conditionalFormatting>
  <conditionalFormatting sqref="K435">
    <cfRule type="cellIs" dxfId="215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25" right="0.25" top="0.75" bottom="0.75" header="0.3" footer="0.3"/>
  <pageSetup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L16" sqref="L16:L20"/>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T(Assets!C27)</f>
        <v>User Defined Restricted 1</v>
      </c>
      <c r="D9" s="378"/>
      <c r="E9" s="378"/>
      <c r="F9" s="378"/>
      <c r="G9" s="378"/>
      <c r="H9" s="379"/>
      <c r="I9" s="377" t="str">
        <f>T(Assets!G27)</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(Incidents!D10)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SUM(Assets!K27)</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Restricted 1</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435" t="s">
        <v>148</v>
      </c>
      <c r="B88" s="436"/>
      <c r="C88" s="436"/>
      <c r="D88" s="436"/>
      <c r="E88" s="436"/>
      <c r="F88" s="436"/>
      <c r="G88" s="436"/>
      <c r="H88" s="436"/>
      <c r="I88" s="436"/>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Restricted 1</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Restricted 1</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Restricted 1</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435" t="s">
        <v>148</v>
      </c>
      <c r="B217" s="436"/>
      <c r="C217" s="436"/>
      <c r="D217" s="436"/>
      <c r="E217" s="436"/>
      <c r="F217" s="436"/>
      <c r="G217" s="436"/>
      <c r="H217" s="436"/>
      <c r="I217" s="436"/>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Restricted 1</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Restricted 1</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Restricted 1</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Restricted 1</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435" t="s">
        <v>148</v>
      </c>
      <c r="B389" s="436"/>
      <c r="C389" s="436"/>
      <c r="D389" s="436"/>
      <c r="E389" s="436"/>
      <c r="F389" s="436"/>
      <c r="G389" s="436"/>
      <c r="H389" s="436"/>
      <c r="I389" s="436"/>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Restricted 1</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150" priority="86" operator="between">
      <formula>0</formula>
      <formula>4.999</formula>
    </cfRule>
    <cfRule type="cellIs" dxfId="2149" priority="87" operator="between">
      <formula>5</formula>
      <formula>9.999</formula>
    </cfRule>
    <cfRule type="cellIs" dxfId="2148" priority="88" operator="between">
      <formula>10</formula>
      <formula>14.999</formula>
    </cfRule>
    <cfRule type="cellIs" dxfId="2147" priority="89" operator="between">
      <formula>15</formula>
      <formula>19.999</formula>
    </cfRule>
    <cfRule type="cellIs" dxfId="2146" priority="90" operator="greaterThan">
      <formula>19.999</formula>
    </cfRule>
  </conditionalFormatting>
  <conditionalFormatting sqref="K48">
    <cfRule type="cellIs" dxfId="2145" priority="85" operator="equal">
      <formula>0</formula>
    </cfRule>
  </conditionalFormatting>
  <conditionalFormatting sqref="K48">
    <cfRule type="cellIs" dxfId="2144" priority="83" operator="equal">
      <formula>0</formula>
    </cfRule>
    <cfRule type="cellIs" dxfId="2143" priority="84" operator="equal">
      <formula>0</formula>
    </cfRule>
  </conditionalFormatting>
  <conditionalFormatting sqref="K48">
    <cfRule type="cellIs" dxfId="2142" priority="82" operator="equal">
      <formula>0</formula>
    </cfRule>
  </conditionalFormatting>
  <conditionalFormatting sqref="K91">
    <cfRule type="cellIs" dxfId="2141" priority="77" operator="between">
      <formula>0</formula>
      <formula>4.999</formula>
    </cfRule>
    <cfRule type="cellIs" dxfId="2140" priority="78" operator="between">
      <formula>5</formula>
      <formula>9.999</formula>
    </cfRule>
    <cfRule type="cellIs" dxfId="2139" priority="79" operator="between">
      <formula>10</formula>
      <formula>14.999</formula>
    </cfRule>
    <cfRule type="cellIs" dxfId="2138" priority="80" operator="between">
      <formula>15</formula>
      <formula>19.999</formula>
    </cfRule>
    <cfRule type="cellIs" dxfId="2137" priority="81" operator="greaterThan">
      <formula>19.999</formula>
    </cfRule>
  </conditionalFormatting>
  <conditionalFormatting sqref="K91">
    <cfRule type="cellIs" dxfId="2136" priority="76" operator="equal">
      <formula>0</formula>
    </cfRule>
  </conditionalFormatting>
  <conditionalFormatting sqref="K91">
    <cfRule type="cellIs" dxfId="2135" priority="74" operator="equal">
      <formula>0</formula>
    </cfRule>
    <cfRule type="cellIs" dxfId="2134" priority="75" operator="equal">
      <formula>0</formula>
    </cfRule>
  </conditionalFormatting>
  <conditionalFormatting sqref="K91">
    <cfRule type="cellIs" dxfId="2133" priority="73" operator="equal">
      <formula>0</formula>
    </cfRule>
  </conditionalFormatting>
  <conditionalFormatting sqref="K134">
    <cfRule type="cellIs" dxfId="2132" priority="68" operator="between">
      <formula>0</formula>
      <formula>4.999</formula>
    </cfRule>
    <cfRule type="cellIs" dxfId="2131" priority="69" operator="between">
      <formula>5</formula>
      <formula>9.999</formula>
    </cfRule>
    <cfRule type="cellIs" dxfId="2130" priority="70" operator="between">
      <formula>10</formula>
      <formula>14.999</formula>
    </cfRule>
    <cfRule type="cellIs" dxfId="2129" priority="71" operator="between">
      <formula>15</formula>
      <formula>19.999</formula>
    </cfRule>
    <cfRule type="cellIs" dxfId="2128" priority="72" operator="greaterThan">
      <formula>19.999</formula>
    </cfRule>
  </conditionalFormatting>
  <conditionalFormatting sqref="K134">
    <cfRule type="cellIs" dxfId="2127" priority="67" operator="equal">
      <formula>0</formula>
    </cfRule>
  </conditionalFormatting>
  <conditionalFormatting sqref="K134">
    <cfRule type="cellIs" dxfId="2126" priority="65" operator="equal">
      <formula>0</formula>
    </cfRule>
    <cfRule type="cellIs" dxfId="2125" priority="66" operator="equal">
      <formula>0</formula>
    </cfRule>
  </conditionalFormatting>
  <conditionalFormatting sqref="K134">
    <cfRule type="cellIs" dxfId="2124" priority="64" operator="equal">
      <formula>0</formula>
    </cfRule>
  </conditionalFormatting>
  <conditionalFormatting sqref="K177">
    <cfRule type="cellIs" dxfId="2123" priority="59" operator="between">
      <formula>0</formula>
      <formula>4.999</formula>
    </cfRule>
    <cfRule type="cellIs" dxfId="2122" priority="60" operator="between">
      <formula>5</formula>
      <formula>9.999</formula>
    </cfRule>
    <cfRule type="cellIs" dxfId="2121" priority="61" operator="between">
      <formula>10</formula>
      <formula>14.999</formula>
    </cfRule>
    <cfRule type="cellIs" dxfId="2120" priority="62" operator="between">
      <formula>15</formula>
      <formula>19.999</formula>
    </cfRule>
    <cfRule type="cellIs" dxfId="2119" priority="63" operator="greaterThan">
      <formula>19.999</formula>
    </cfRule>
  </conditionalFormatting>
  <conditionalFormatting sqref="K177">
    <cfRule type="cellIs" dxfId="2118" priority="58" operator="equal">
      <formula>0</formula>
    </cfRule>
  </conditionalFormatting>
  <conditionalFormatting sqref="K177">
    <cfRule type="cellIs" dxfId="2117" priority="56" operator="equal">
      <formula>0</formula>
    </cfRule>
    <cfRule type="cellIs" dxfId="2116" priority="57" operator="equal">
      <formula>0</formula>
    </cfRule>
  </conditionalFormatting>
  <conditionalFormatting sqref="K177">
    <cfRule type="cellIs" dxfId="2115" priority="55" operator="equal">
      <formula>0</formula>
    </cfRule>
  </conditionalFormatting>
  <conditionalFormatting sqref="K220">
    <cfRule type="cellIs" dxfId="2114" priority="50" operator="between">
      <formula>0</formula>
      <formula>4.999</formula>
    </cfRule>
    <cfRule type="cellIs" dxfId="2113" priority="51" operator="between">
      <formula>5</formula>
      <formula>9.999</formula>
    </cfRule>
    <cfRule type="cellIs" dxfId="2112" priority="52" operator="between">
      <formula>10</formula>
      <formula>14.999</formula>
    </cfRule>
    <cfRule type="cellIs" dxfId="2111" priority="53" operator="between">
      <formula>15</formula>
      <formula>19.999</formula>
    </cfRule>
    <cfRule type="cellIs" dxfId="2110" priority="54" operator="greaterThan">
      <formula>19.999</formula>
    </cfRule>
  </conditionalFormatting>
  <conditionalFormatting sqref="K220">
    <cfRule type="cellIs" dxfId="2109" priority="49" operator="equal">
      <formula>0</formula>
    </cfRule>
  </conditionalFormatting>
  <conditionalFormatting sqref="K220">
    <cfRule type="cellIs" dxfId="2108" priority="47" operator="equal">
      <formula>0</formula>
    </cfRule>
    <cfRule type="cellIs" dxfId="2107" priority="48" operator="equal">
      <formula>0</formula>
    </cfRule>
  </conditionalFormatting>
  <conditionalFormatting sqref="K220">
    <cfRule type="cellIs" dxfId="2106" priority="46" operator="equal">
      <formula>0</formula>
    </cfRule>
  </conditionalFormatting>
  <conditionalFormatting sqref="K263">
    <cfRule type="cellIs" dxfId="2105" priority="41" operator="between">
      <formula>0</formula>
      <formula>4.999</formula>
    </cfRule>
    <cfRule type="cellIs" dxfId="2104" priority="42" operator="between">
      <formula>5</formula>
      <formula>9.999</formula>
    </cfRule>
    <cfRule type="cellIs" dxfId="2103" priority="43" operator="between">
      <formula>10</formula>
      <formula>14.999</formula>
    </cfRule>
    <cfRule type="cellIs" dxfId="2102" priority="44" operator="between">
      <formula>15</formula>
      <formula>19.999</formula>
    </cfRule>
    <cfRule type="cellIs" dxfId="2101" priority="45" operator="greaterThan">
      <formula>19.999</formula>
    </cfRule>
  </conditionalFormatting>
  <conditionalFormatting sqref="K263">
    <cfRule type="cellIs" dxfId="2100" priority="40" operator="equal">
      <formula>0</formula>
    </cfRule>
  </conditionalFormatting>
  <conditionalFormatting sqref="K263">
    <cfRule type="cellIs" dxfId="2099" priority="38" operator="equal">
      <formula>0</formula>
    </cfRule>
    <cfRule type="cellIs" dxfId="2098" priority="39" operator="equal">
      <formula>0</formula>
    </cfRule>
  </conditionalFormatting>
  <conditionalFormatting sqref="K263">
    <cfRule type="cellIs" dxfId="2097" priority="37" operator="equal">
      <formula>0</formula>
    </cfRule>
  </conditionalFormatting>
  <conditionalFormatting sqref="K306">
    <cfRule type="cellIs" dxfId="2096" priority="32" operator="between">
      <formula>0</formula>
      <formula>4.999</formula>
    </cfRule>
    <cfRule type="cellIs" dxfId="2095" priority="33" operator="between">
      <formula>5</formula>
      <formula>9.999</formula>
    </cfRule>
    <cfRule type="cellIs" dxfId="2094" priority="34" operator="between">
      <formula>10</formula>
      <formula>14.999</formula>
    </cfRule>
    <cfRule type="cellIs" dxfId="2093" priority="35" operator="between">
      <formula>15</formula>
      <formula>19.999</formula>
    </cfRule>
    <cfRule type="cellIs" dxfId="2092" priority="36" operator="greaterThan">
      <formula>19.999</formula>
    </cfRule>
  </conditionalFormatting>
  <conditionalFormatting sqref="K306">
    <cfRule type="cellIs" dxfId="2091" priority="31" operator="equal">
      <formula>0</formula>
    </cfRule>
  </conditionalFormatting>
  <conditionalFormatting sqref="K306">
    <cfRule type="cellIs" dxfId="2090" priority="29" operator="equal">
      <formula>0</formula>
    </cfRule>
    <cfRule type="cellIs" dxfId="2089" priority="30" operator="equal">
      <formula>0</formula>
    </cfRule>
  </conditionalFormatting>
  <conditionalFormatting sqref="K306">
    <cfRule type="cellIs" dxfId="2088" priority="28" operator="equal">
      <formula>0</formula>
    </cfRule>
  </conditionalFormatting>
  <conditionalFormatting sqref="K349">
    <cfRule type="cellIs" dxfId="2087" priority="23" operator="between">
      <formula>0</formula>
      <formula>4.999</formula>
    </cfRule>
    <cfRule type="cellIs" dxfId="2086" priority="24" operator="between">
      <formula>5</formula>
      <formula>9.999</formula>
    </cfRule>
    <cfRule type="cellIs" dxfId="2085" priority="25" operator="between">
      <formula>10</formula>
      <formula>14.999</formula>
    </cfRule>
    <cfRule type="cellIs" dxfId="2084" priority="26" operator="between">
      <formula>15</formula>
      <formula>19.999</formula>
    </cfRule>
    <cfRule type="cellIs" dxfId="2083" priority="27" operator="greaterThan">
      <formula>19.999</formula>
    </cfRule>
  </conditionalFormatting>
  <conditionalFormatting sqref="K349">
    <cfRule type="cellIs" dxfId="2082" priority="22" operator="equal">
      <formula>0</formula>
    </cfRule>
  </conditionalFormatting>
  <conditionalFormatting sqref="K349">
    <cfRule type="cellIs" dxfId="2081" priority="20" operator="equal">
      <formula>0</formula>
    </cfRule>
    <cfRule type="cellIs" dxfId="2080" priority="21" operator="equal">
      <formula>0</formula>
    </cfRule>
  </conditionalFormatting>
  <conditionalFormatting sqref="K349">
    <cfRule type="cellIs" dxfId="2079" priority="19" operator="equal">
      <formula>0</formula>
    </cfRule>
  </conditionalFormatting>
  <conditionalFormatting sqref="K392">
    <cfRule type="cellIs" dxfId="2078" priority="14" operator="between">
      <formula>0</formula>
      <formula>4.999</formula>
    </cfRule>
    <cfRule type="cellIs" dxfId="2077" priority="15" operator="between">
      <formula>5</formula>
      <formula>9.999</formula>
    </cfRule>
    <cfRule type="cellIs" dxfId="2076" priority="16" operator="between">
      <formula>10</formula>
      <formula>14.999</formula>
    </cfRule>
    <cfRule type="cellIs" dxfId="2075" priority="17" operator="between">
      <formula>15</formula>
      <formula>19.999</formula>
    </cfRule>
    <cfRule type="cellIs" dxfId="2074" priority="18" operator="greaterThan">
      <formula>19.999</formula>
    </cfRule>
  </conditionalFormatting>
  <conditionalFormatting sqref="K392">
    <cfRule type="cellIs" dxfId="2073" priority="13" operator="equal">
      <formula>0</formula>
    </cfRule>
  </conditionalFormatting>
  <conditionalFormatting sqref="K392">
    <cfRule type="cellIs" dxfId="2072" priority="11" operator="equal">
      <formula>0</formula>
    </cfRule>
    <cfRule type="cellIs" dxfId="2071" priority="12" operator="equal">
      <formula>0</formula>
    </cfRule>
  </conditionalFormatting>
  <conditionalFormatting sqref="K392">
    <cfRule type="cellIs" dxfId="2070" priority="10" operator="equal">
      <formula>0</formula>
    </cfRule>
  </conditionalFormatting>
  <conditionalFormatting sqref="K435">
    <cfRule type="cellIs" dxfId="2069" priority="5" operator="between">
      <formula>0</formula>
      <formula>4.999</formula>
    </cfRule>
    <cfRule type="cellIs" dxfId="2068" priority="6" operator="between">
      <formula>5</formula>
      <formula>9.999</formula>
    </cfRule>
    <cfRule type="cellIs" dxfId="2067" priority="7" operator="between">
      <formula>10</formula>
      <formula>14.999</formula>
    </cfRule>
    <cfRule type="cellIs" dxfId="2066" priority="8" operator="between">
      <formula>15</formula>
      <formula>19.999</formula>
    </cfRule>
    <cfRule type="cellIs" dxfId="2065" priority="9" operator="greaterThan">
      <formula>19.999</formula>
    </cfRule>
  </conditionalFormatting>
  <conditionalFormatting sqref="K435">
    <cfRule type="cellIs" dxfId="2064" priority="4" operator="equal">
      <formula>0</formula>
    </cfRule>
  </conditionalFormatting>
  <conditionalFormatting sqref="K435">
    <cfRule type="cellIs" dxfId="2063" priority="2" operator="equal">
      <formula>0</formula>
    </cfRule>
    <cfRule type="cellIs" dxfId="2062" priority="3" operator="equal">
      <formula>0</formula>
    </cfRule>
  </conditionalFormatting>
  <conditionalFormatting sqref="K435">
    <cfRule type="cellIs" dxfId="206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5"/>
  <sheetViews>
    <sheetView workbookViewId="0">
      <selection activeCell="O1" sqref="O1"/>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T(Assets!C28)</f>
        <v>User Defined Restricted 2</v>
      </c>
      <c r="D9" s="378"/>
      <c r="E9" s="378"/>
      <c r="F9" s="378"/>
      <c r="G9" s="378"/>
      <c r="H9" s="379"/>
      <c r="I9" s="377" t="str">
        <f>T(Assets!G28)</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(Incidents!D10)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SUM(Assets!K28)</f>
        <v>0</v>
      </c>
      <c r="D49" s="407"/>
      <c r="E49" s="406">
        <f>SUM((L16+L22+L28)/3)</f>
        <v>0</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Restricted 2</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435" t="s">
        <v>148</v>
      </c>
      <c r="B88" s="436"/>
      <c r="C88" s="436"/>
      <c r="D88" s="436"/>
      <c r="E88" s="436"/>
      <c r="F88" s="436"/>
      <c r="G88" s="436"/>
      <c r="H88" s="436"/>
      <c r="I88" s="436"/>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Restricted 2</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Restricted 2</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Restricted 2</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24" ht="15" customHeight="1" x14ac:dyDescent="0.3">
      <c r="A209" s="390" t="s">
        <v>163</v>
      </c>
      <c r="B209" s="391"/>
      <c r="C209" s="391"/>
      <c r="D209" s="391"/>
      <c r="E209" s="391"/>
      <c r="F209" s="391"/>
      <c r="G209" s="391"/>
      <c r="H209" s="391"/>
      <c r="I209" s="391"/>
      <c r="J209" s="392" t="s">
        <v>131</v>
      </c>
      <c r="K209" s="392"/>
      <c r="L209" s="475"/>
    </row>
    <row r="210" spans="1:24" ht="15" customHeight="1" x14ac:dyDescent="0.3">
      <c r="A210" s="390" t="s">
        <v>164</v>
      </c>
      <c r="B210" s="391"/>
      <c r="C210" s="391"/>
      <c r="D210" s="391"/>
      <c r="E210" s="391"/>
      <c r="F210" s="391"/>
      <c r="G210" s="391"/>
      <c r="H210" s="391"/>
      <c r="I210" s="391"/>
      <c r="J210" s="392" t="s">
        <v>129</v>
      </c>
      <c r="K210" s="392"/>
      <c r="L210" s="475"/>
    </row>
    <row r="211" spans="1:24" ht="15.75" customHeight="1" thickBot="1" x14ac:dyDescent="0.35">
      <c r="A211" s="394" t="s">
        <v>141</v>
      </c>
      <c r="B211" s="395"/>
      <c r="C211" s="395"/>
      <c r="D211" s="395"/>
      <c r="E211" s="395"/>
      <c r="F211" s="395"/>
      <c r="G211" s="395"/>
      <c r="H211" s="395"/>
      <c r="I211" s="395"/>
      <c r="J211" s="396" t="s">
        <v>130</v>
      </c>
      <c r="K211" s="396"/>
      <c r="L211" s="476"/>
    </row>
    <row r="212" spans="1:24" ht="21.75" customHeight="1" thickBot="1" x14ac:dyDescent="0.35">
      <c r="A212" s="17">
        <v>5</v>
      </c>
      <c r="B212" s="401" t="s">
        <v>143</v>
      </c>
      <c r="C212" s="401"/>
      <c r="D212" s="401"/>
      <c r="E212" s="401"/>
      <c r="F212" s="401"/>
      <c r="G212" s="401"/>
      <c r="H212" s="401"/>
      <c r="I212" s="401"/>
      <c r="J212" s="401"/>
      <c r="K212" s="401"/>
      <c r="L212" s="402"/>
    </row>
    <row r="213" spans="1:24" ht="15" customHeight="1" x14ac:dyDescent="0.3">
      <c r="A213" s="398" t="s">
        <v>144</v>
      </c>
      <c r="B213" s="399"/>
      <c r="C213" s="399"/>
      <c r="D213" s="399"/>
      <c r="E213" s="399"/>
      <c r="F213" s="399"/>
      <c r="G213" s="399"/>
      <c r="H213" s="399"/>
      <c r="I213" s="399"/>
      <c r="J213" s="400" t="s">
        <v>124</v>
      </c>
      <c r="K213" s="400"/>
      <c r="L213" s="474"/>
    </row>
    <row r="214" spans="1:24" ht="15" customHeight="1" x14ac:dyDescent="0.3">
      <c r="A214" s="390" t="s">
        <v>145</v>
      </c>
      <c r="B214" s="391"/>
      <c r="C214" s="391"/>
      <c r="D214" s="391"/>
      <c r="E214" s="391"/>
      <c r="F214" s="391"/>
      <c r="G214" s="391"/>
      <c r="H214" s="391"/>
      <c r="I214" s="391"/>
      <c r="J214" s="392" t="s">
        <v>128</v>
      </c>
      <c r="K214" s="392"/>
      <c r="L214" s="475"/>
    </row>
    <row r="215" spans="1:24" ht="15" customHeight="1" x14ac:dyDescent="0.3">
      <c r="A215" s="390" t="s">
        <v>146</v>
      </c>
      <c r="B215" s="391"/>
      <c r="C215" s="391"/>
      <c r="D215" s="391"/>
      <c r="E215" s="391"/>
      <c r="F215" s="391"/>
      <c r="G215" s="391"/>
      <c r="H215" s="391"/>
      <c r="I215" s="391"/>
      <c r="J215" s="392" t="s">
        <v>131</v>
      </c>
      <c r="K215" s="392"/>
      <c r="L215" s="475"/>
    </row>
    <row r="216" spans="1:24" ht="15" customHeight="1" x14ac:dyDescent="0.3">
      <c r="A216" s="390" t="s">
        <v>147</v>
      </c>
      <c r="B216" s="391"/>
      <c r="C216" s="391"/>
      <c r="D216" s="391"/>
      <c r="E216" s="391"/>
      <c r="F216" s="391"/>
      <c r="G216" s="391"/>
      <c r="H216" s="391"/>
      <c r="I216" s="391"/>
      <c r="J216" s="392" t="s">
        <v>129</v>
      </c>
      <c r="K216" s="392"/>
      <c r="L216" s="475"/>
    </row>
    <row r="217" spans="1:24" ht="15.75" customHeight="1" thickBot="1" x14ac:dyDescent="0.35">
      <c r="A217" s="435" t="s">
        <v>148</v>
      </c>
      <c r="B217" s="436"/>
      <c r="C217" s="436"/>
      <c r="D217" s="436"/>
      <c r="E217" s="436"/>
      <c r="F217" s="436"/>
      <c r="G217" s="436"/>
      <c r="H217" s="436"/>
      <c r="I217" s="436"/>
      <c r="J217" s="396" t="s">
        <v>130</v>
      </c>
      <c r="K217" s="396"/>
      <c r="L217" s="476"/>
    </row>
    <row r="218" spans="1:24" ht="15" customHeight="1" thickBot="1" x14ac:dyDescent="0.35">
      <c r="A218" s="377" t="s">
        <v>4</v>
      </c>
      <c r="B218" s="378"/>
      <c r="C218" s="378"/>
      <c r="D218" s="378"/>
      <c r="E218" s="410"/>
      <c r="F218" s="410"/>
      <c r="G218" s="410"/>
      <c r="H218" s="410"/>
      <c r="I218" s="410"/>
      <c r="J218" s="410"/>
      <c r="K218" s="410"/>
      <c r="L218" s="411"/>
    </row>
    <row r="219" spans="1:24" ht="15.75" customHeight="1" thickBot="1" x14ac:dyDescent="0.35">
      <c r="A219" s="380"/>
      <c r="B219" s="381"/>
      <c r="C219" s="381"/>
      <c r="D219" s="381"/>
      <c r="E219" s="412"/>
      <c r="F219" s="412"/>
      <c r="G219" s="412"/>
      <c r="H219" s="412"/>
      <c r="I219" s="412"/>
      <c r="J219" s="412"/>
      <c r="K219" s="412"/>
      <c r="L219" s="413"/>
      <c r="O219" s="377" t="str">
        <f>T(O176)</f>
        <v/>
      </c>
      <c r="P219" s="378"/>
      <c r="Q219" s="378"/>
      <c r="R219" s="378"/>
      <c r="S219" s="378"/>
      <c r="T219" s="379"/>
      <c r="U219" s="377" t="str">
        <f>T(U176)</f>
        <v/>
      </c>
      <c r="V219" s="378"/>
      <c r="W219" s="378"/>
      <c r="X219" s="379"/>
    </row>
    <row r="220" spans="1:24" ht="15" thickBot="1" x14ac:dyDescent="0.35">
      <c r="A220" s="414" t="s">
        <v>7</v>
      </c>
      <c r="B220" s="415"/>
      <c r="C220" s="414" t="s">
        <v>1</v>
      </c>
      <c r="D220" s="415"/>
      <c r="E220" s="414" t="s">
        <v>2</v>
      </c>
      <c r="F220" s="415"/>
      <c r="G220" s="414" t="s">
        <v>8</v>
      </c>
      <c r="H220" s="415"/>
      <c r="I220" s="416" t="s">
        <v>5</v>
      </c>
      <c r="J220" s="417"/>
      <c r="K220" s="422">
        <f>SUM(((((E221*G221)*C221)*A221)/5))</f>
        <v>0</v>
      </c>
      <c r="L220" s="423"/>
      <c r="O220" s="380"/>
      <c r="P220" s="381"/>
      <c r="Q220" s="381"/>
      <c r="R220" s="381"/>
      <c r="S220" s="381"/>
      <c r="T220" s="382"/>
      <c r="U220" s="380"/>
      <c r="V220" s="381"/>
      <c r="W220" s="381"/>
      <c r="X220" s="382"/>
    </row>
    <row r="221" spans="1:24" x14ac:dyDescent="0.3">
      <c r="A221" s="406">
        <v>1</v>
      </c>
      <c r="B221" s="407"/>
      <c r="C221" s="406">
        <f>SUM(C178)</f>
        <v>0</v>
      </c>
      <c r="D221" s="407"/>
      <c r="E221" s="406">
        <f>SUM((L188+L194+L200)/3)</f>
        <v>0</v>
      </c>
      <c r="F221" s="407"/>
      <c r="G221" s="406">
        <f>SUM((((L207*3)+L213)/4))</f>
        <v>0</v>
      </c>
      <c r="H221" s="407"/>
      <c r="I221" s="418"/>
      <c r="J221" s="419"/>
      <c r="K221" s="424"/>
      <c r="L221" s="425"/>
    </row>
    <row r="222" spans="1:24" ht="15" thickBot="1" x14ac:dyDescent="0.35">
      <c r="A222" s="408"/>
      <c r="B222" s="409"/>
      <c r="C222" s="408"/>
      <c r="D222" s="409"/>
      <c r="E222" s="408"/>
      <c r="F222" s="409"/>
      <c r="G222" s="408"/>
      <c r="H222" s="409"/>
      <c r="I222" s="420"/>
      <c r="J222" s="421"/>
      <c r="K222" s="426"/>
      <c r="L222" s="427"/>
    </row>
    <row r="223" spans="1:24" ht="15" thickBot="1" x14ac:dyDescent="0.35">
      <c r="A223" s="19"/>
      <c r="B223" s="20"/>
      <c r="C223" s="20"/>
      <c r="D223" s="20"/>
      <c r="E223" s="20"/>
      <c r="F223" s="20"/>
      <c r="G223" s="20"/>
      <c r="H223" s="20"/>
      <c r="I223" s="20"/>
      <c r="J223" s="20"/>
      <c r="K223" s="20"/>
      <c r="L223" s="21"/>
    </row>
    <row r="224" spans="1:24" ht="15" customHeight="1" x14ac:dyDescent="0.3">
      <c r="A224" s="359">
        <f>SUM(A181+1)</f>
        <v>6</v>
      </c>
      <c r="B224" s="360"/>
      <c r="C224" s="377" t="str">
        <f>T(C181)</f>
        <v>User Defined Restricted 2</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Restricted 2</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Restricted 2</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Restricted 2</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435" t="s">
        <v>148</v>
      </c>
      <c r="B389" s="436"/>
      <c r="C389" s="436"/>
      <c r="D389" s="436"/>
      <c r="E389" s="436"/>
      <c r="F389" s="436"/>
      <c r="G389" s="436"/>
      <c r="H389" s="436"/>
      <c r="I389" s="436"/>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Restricted 2</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6">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9:I69"/>
    <mergeCell ref="J69:K69"/>
    <mergeCell ref="A62:I62"/>
    <mergeCell ref="J62:K62"/>
    <mergeCell ref="A63:I63"/>
    <mergeCell ref="J63:K63"/>
    <mergeCell ref="B64:L64"/>
    <mergeCell ref="A65:I65"/>
    <mergeCell ref="J65:K65"/>
    <mergeCell ref="L65:L69"/>
    <mergeCell ref="A66:I66"/>
    <mergeCell ref="J66:K66"/>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 ref="O219:T220"/>
    <mergeCell ref="U219:X220"/>
    <mergeCell ref="C52:H53"/>
    <mergeCell ref="I52:L53"/>
    <mergeCell ref="C95:H96"/>
    <mergeCell ref="I95:L96"/>
    <mergeCell ref="C138:H139"/>
    <mergeCell ref="I138:L139"/>
    <mergeCell ref="C181:H182"/>
    <mergeCell ref="I181:L182"/>
    <mergeCell ref="A56:L56"/>
    <mergeCell ref="A57:A58"/>
    <mergeCell ref="B57:L58"/>
    <mergeCell ref="A59:I59"/>
    <mergeCell ref="J59:K59"/>
    <mergeCell ref="L59:L63"/>
    <mergeCell ref="A60:I60"/>
    <mergeCell ref="J60:K60"/>
    <mergeCell ref="A61:I61"/>
    <mergeCell ref="J61:K61"/>
    <mergeCell ref="A67:I67"/>
    <mergeCell ref="J67:K67"/>
    <mergeCell ref="A68:I68"/>
    <mergeCell ref="J68:K68"/>
  </mergeCells>
  <conditionalFormatting sqref="K48">
    <cfRule type="cellIs" dxfId="2060" priority="86" operator="between">
      <formula>0</formula>
      <formula>4.999</formula>
    </cfRule>
    <cfRule type="cellIs" dxfId="2059" priority="87" operator="between">
      <formula>5</formula>
      <formula>9.999</formula>
    </cfRule>
    <cfRule type="cellIs" dxfId="2058" priority="88" operator="between">
      <formula>10</formula>
      <formula>14.999</formula>
    </cfRule>
    <cfRule type="cellIs" dxfId="2057" priority="89" operator="between">
      <formula>15</formula>
      <formula>19.999</formula>
    </cfRule>
    <cfRule type="cellIs" dxfId="2056" priority="90" operator="greaterThan">
      <formula>19.999</formula>
    </cfRule>
  </conditionalFormatting>
  <conditionalFormatting sqref="K48">
    <cfRule type="cellIs" dxfId="2055" priority="85" operator="equal">
      <formula>0</formula>
    </cfRule>
  </conditionalFormatting>
  <conditionalFormatting sqref="K48">
    <cfRule type="cellIs" dxfId="2054" priority="83" operator="equal">
      <formula>0</formula>
    </cfRule>
    <cfRule type="cellIs" dxfId="2053" priority="84" operator="equal">
      <formula>0</formula>
    </cfRule>
  </conditionalFormatting>
  <conditionalFormatting sqref="K48">
    <cfRule type="cellIs" dxfId="2052" priority="82" operator="equal">
      <formula>0</formula>
    </cfRule>
  </conditionalFormatting>
  <conditionalFormatting sqref="K91">
    <cfRule type="cellIs" dxfId="2051" priority="77" operator="between">
      <formula>0</formula>
      <formula>4.999</formula>
    </cfRule>
    <cfRule type="cellIs" dxfId="2050" priority="78" operator="between">
      <formula>5</formula>
      <formula>9.999</formula>
    </cfRule>
    <cfRule type="cellIs" dxfId="2049" priority="79" operator="between">
      <formula>10</formula>
      <formula>14.999</formula>
    </cfRule>
    <cfRule type="cellIs" dxfId="2048" priority="80" operator="between">
      <formula>15</formula>
      <formula>19.999</formula>
    </cfRule>
    <cfRule type="cellIs" dxfId="2047" priority="81" operator="greaterThan">
      <formula>19.999</formula>
    </cfRule>
  </conditionalFormatting>
  <conditionalFormatting sqref="K91">
    <cfRule type="cellIs" dxfId="2046" priority="76" operator="equal">
      <formula>0</formula>
    </cfRule>
  </conditionalFormatting>
  <conditionalFormatting sqref="K91">
    <cfRule type="cellIs" dxfId="2045" priority="74" operator="equal">
      <formula>0</formula>
    </cfRule>
    <cfRule type="cellIs" dxfId="2044" priority="75" operator="equal">
      <formula>0</formula>
    </cfRule>
  </conditionalFormatting>
  <conditionalFormatting sqref="K91">
    <cfRule type="cellIs" dxfId="2043" priority="73" operator="equal">
      <formula>0</formula>
    </cfRule>
  </conditionalFormatting>
  <conditionalFormatting sqref="K134">
    <cfRule type="cellIs" dxfId="2042" priority="68" operator="between">
      <formula>0</formula>
      <formula>4.999</formula>
    </cfRule>
    <cfRule type="cellIs" dxfId="2041" priority="69" operator="between">
      <formula>5</formula>
      <formula>9.999</formula>
    </cfRule>
    <cfRule type="cellIs" dxfId="2040" priority="70" operator="between">
      <formula>10</formula>
      <formula>14.999</formula>
    </cfRule>
    <cfRule type="cellIs" dxfId="2039" priority="71" operator="between">
      <formula>15</formula>
      <formula>19.999</formula>
    </cfRule>
    <cfRule type="cellIs" dxfId="2038" priority="72" operator="greaterThan">
      <formula>19.999</formula>
    </cfRule>
  </conditionalFormatting>
  <conditionalFormatting sqref="K134">
    <cfRule type="cellIs" dxfId="2037" priority="67" operator="equal">
      <formula>0</formula>
    </cfRule>
  </conditionalFormatting>
  <conditionalFormatting sqref="K134">
    <cfRule type="cellIs" dxfId="2036" priority="65" operator="equal">
      <formula>0</formula>
    </cfRule>
    <cfRule type="cellIs" dxfId="2035" priority="66" operator="equal">
      <formula>0</formula>
    </cfRule>
  </conditionalFormatting>
  <conditionalFormatting sqref="K134">
    <cfRule type="cellIs" dxfId="2034" priority="64" operator="equal">
      <formula>0</formula>
    </cfRule>
  </conditionalFormatting>
  <conditionalFormatting sqref="K177">
    <cfRule type="cellIs" dxfId="2033" priority="59" operator="between">
      <formula>0</formula>
      <formula>4.999</formula>
    </cfRule>
    <cfRule type="cellIs" dxfId="2032" priority="60" operator="between">
      <formula>5</formula>
      <formula>9.999</formula>
    </cfRule>
    <cfRule type="cellIs" dxfId="2031" priority="61" operator="between">
      <formula>10</formula>
      <formula>14.999</formula>
    </cfRule>
    <cfRule type="cellIs" dxfId="2030" priority="62" operator="between">
      <formula>15</formula>
      <formula>19.999</formula>
    </cfRule>
    <cfRule type="cellIs" dxfId="2029" priority="63" operator="greaterThan">
      <formula>19.999</formula>
    </cfRule>
  </conditionalFormatting>
  <conditionalFormatting sqref="K177">
    <cfRule type="cellIs" dxfId="2028" priority="58" operator="equal">
      <formula>0</formula>
    </cfRule>
  </conditionalFormatting>
  <conditionalFormatting sqref="K177">
    <cfRule type="cellIs" dxfId="2027" priority="56" operator="equal">
      <formula>0</formula>
    </cfRule>
    <cfRule type="cellIs" dxfId="2026" priority="57" operator="equal">
      <formula>0</formula>
    </cfRule>
  </conditionalFormatting>
  <conditionalFormatting sqref="K177">
    <cfRule type="cellIs" dxfId="2025" priority="55" operator="equal">
      <formula>0</formula>
    </cfRule>
  </conditionalFormatting>
  <conditionalFormatting sqref="K220">
    <cfRule type="cellIs" dxfId="2024" priority="50" operator="between">
      <formula>0</formula>
      <formula>4.999</formula>
    </cfRule>
    <cfRule type="cellIs" dxfId="2023" priority="51" operator="between">
      <formula>5</formula>
      <formula>9.999</formula>
    </cfRule>
    <cfRule type="cellIs" dxfId="2022" priority="52" operator="between">
      <formula>10</formula>
      <formula>14.999</formula>
    </cfRule>
    <cfRule type="cellIs" dxfId="2021" priority="53" operator="between">
      <formula>15</formula>
      <formula>19.999</formula>
    </cfRule>
    <cfRule type="cellIs" dxfId="2020" priority="54" operator="greaterThan">
      <formula>19.999</formula>
    </cfRule>
  </conditionalFormatting>
  <conditionalFormatting sqref="K220">
    <cfRule type="cellIs" dxfId="2019" priority="49" operator="equal">
      <formula>0</formula>
    </cfRule>
  </conditionalFormatting>
  <conditionalFormatting sqref="K220">
    <cfRule type="cellIs" dxfId="2018" priority="47" operator="equal">
      <formula>0</formula>
    </cfRule>
    <cfRule type="cellIs" dxfId="2017" priority="48" operator="equal">
      <formula>0</formula>
    </cfRule>
  </conditionalFormatting>
  <conditionalFormatting sqref="K220">
    <cfRule type="cellIs" dxfId="2016" priority="46" operator="equal">
      <formula>0</formula>
    </cfRule>
  </conditionalFormatting>
  <conditionalFormatting sqref="K263">
    <cfRule type="cellIs" dxfId="2015" priority="41" operator="between">
      <formula>0</formula>
      <formula>4.999</formula>
    </cfRule>
    <cfRule type="cellIs" dxfId="2014" priority="42" operator="between">
      <formula>5</formula>
      <formula>9.999</formula>
    </cfRule>
    <cfRule type="cellIs" dxfId="2013" priority="43" operator="between">
      <formula>10</formula>
      <formula>14.999</formula>
    </cfRule>
    <cfRule type="cellIs" dxfId="2012" priority="44" operator="between">
      <formula>15</formula>
      <formula>19.999</formula>
    </cfRule>
    <cfRule type="cellIs" dxfId="2011" priority="45" operator="greaterThan">
      <formula>19.999</formula>
    </cfRule>
  </conditionalFormatting>
  <conditionalFormatting sqref="K263">
    <cfRule type="cellIs" dxfId="2010" priority="40" operator="equal">
      <formula>0</formula>
    </cfRule>
  </conditionalFormatting>
  <conditionalFormatting sqref="K263">
    <cfRule type="cellIs" dxfId="2009" priority="38" operator="equal">
      <formula>0</formula>
    </cfRule>
    <cfRule type="cellIs" dxfId="2008" priority="39" operator="equal">
      <formula>0</formula>
    </cfRule>
  </conditionalFormatting>
  <conditionalFormatting sqref="K263">
    <cfRule type="cellIs" dxfId="2007" priority="37" operator="equal">
      <formula>0</formula>
    </cfRule>
  </conditionalFormatting>
  <conditionalFormatting sqref="K306">
    <cfRule type="cellIs" dxfId="2006" priority="32" operator="between">
      <formula>0</formula>
      <formula>4.999</formula>
    </cfRule>
    <cfRule type="cellIs" dxfId="2005" priority="33" operator="between">
      <formula>5</formula>
      <formula>9.999</formula>
    </cfRule>
    <cfRule type="cellIs" dxfId="2004" priority="34" operator="between">
      <formula>10</formula>
      <formula>14.999</formula>
    </cfRule>
    <cfRule type="cellIs" dxfId="2003" priority="35" operator="between">
      <formula>15</formula>
      <formula>19.999</formula>
    </cfRule>
    <cfRule type="cellIs" dxfId="2002" priority="36" operator="greaterThan">
      <formula>19.999</formula>
    </cfRule>
  </conditionalFormatting>
  <conditionalFormatting sqref="K306">
    <cfRule type="cellIs" dxfId="2001" priority="31" operator="equal">
      <formula>0</formula>
    </cfRule>
  </conditionalFormatting>
  <conditionalFormatting sqref="K306">
    <cfRule type="cellIs" dxfId="2000" priority="29" operator="equal">
      <formula>0</formula>
    </cfRule>
    <cfRule type="cellIs" dxfId="1999" priority="30" operator="equal">
      <formula>0</formula>
    </cfRule>
  </conditionalFormatting>
  <conditionalFormatting sqref="K306">
    <cfRule type="cellIs" dxfId="1998" priority="28" operator="equal">
      <formula>0</formula>
    </cfRule>
  </conditionalFormatting>
  <conditionalFormatting sqref="K349">
    <cfRule type="cellIs" dxfId="1997" priority="23" operator="between">
      <formula>0</formula>
      <formula>4.999</formula>
    </cfRule>
    <cfRule type="cellIs" dxfId="1996" priority="24" operator="between">
      <formula>5</formula>
      <formula>9.999</formula>
    </cfRule>
    <cfRule type="cellIs" dxfId="1995" priority="25" operator="between">
      <formula>10</formula>
      <formula>14.999</formula>
    </cfRule>
    <cfRule type="cellIs" dxfId="1994" priority="26" operator="between">
      <formula>15</formula>
      <formula>19.999</formula>
    </cfRule>
    <cfRule type="cellIs" dxfId="1993" priority="27" operator="greaterThan">
      <formula>19.999</formula>
    </cfRule>
  </conditionalFormatting>
  <conditionalFormatting sqref="K349">
    <cfRule type="cellIs" dxfId="1992" priority="22" operator="equal">
      <formula>0</formula>
    </cfRule>
  </conditionalFormatting>
  <conditionalFormatting sqref="K349">
    <cfRule type="cellIs" dxfId="1991" priority="20" operator="equal">
      <formula>0</formula>
    </cfRule>
    <cfRule type="cellIs" dxfId="1990" priority="21" operator="equal">
      <formula>0</formula>
    </cfRule>
  </conditionalFormatting>
  <conditionalFormatting sqref="K349">
    <cfRule type="cellIs" dxfId="1989" priority="19" operator="equal">
      <formula>0</formula>
    </cfRule>
  </conditionalFormatting>
  <conditionalFormatting sqref="K392">
    <cfRule type="cellIs" dxfId="1988" priority="14" operator="between">
      <formula>0</formula>
      <formula>4.999</formula>
    </cfRule>
    <cfRule type="cellIs" dxfId="1987" priority="15" operator="between">
      <formula>5</formula>
      <formula>9.999</formula>
    </cfRule>
    <cfRule type="cellIs" dxfId="1986" priority="16" operator="between">
      <formula>10</formula>
      <formula>14.999</formula>
    </cfRule>
    <cfRule type="cellIs" dxfId="1985" priority="17" operator="between">
      <formula>15</formula>
      <formula>19.999</formula>
    </cfRule>
    <cfRule type="cellIs" dxfId="1984" priority="18" operator="greaterThan">
      <formula>19.999</formula>
    </cfRule>
  </conditionalFormatting>
  <conditionalFormatting sqref="K392">
    <cfRule type="cellIs" dxfId="1983" priority="13" operator="equal">
      <formula>0</formula>
    </cfRule>
  </conditionalFormatting>
  <conditionalFormatting sqref="K392">
    <cfRule type="cellIs" dxfId="1982" priority="11" operator="equal">
      <formula>0</formula>
    </cfRule>
    <cfRule type="cellIs" dxfId="1981" priority="12" operator="equal">
      <formula>0</formula>
    </cfRule>
  </conditionalFormatting>
  <conditionalFormatting sqref="K392">
    <cfRule type="cellIs" dxfId="1980" priority="10" operator="equal">
      <formula>0</formula>
    </cfRule>
  </conditionalFormatting>
  <conditionalFormatting sqref="K435">
    <cfRule type="cellIs" dxfId="1979" priority="5" operator="between">
      <formula>0</formula>
      <formula>4.999</formula>
    </cfRule>
    <cfRule type="cellIs" dxfId="1978" priority="6" operator="between">
      <formula>5</formula>
      <formula>9.999</formula>
    </cfRule>
    <cfRule type="cellIs" dxfId="1977" priority="7" operator="between">
      <formula>10</formula>
      <formula>14.999</formula>
    </cfRule>
    <cfRule type="cellIs" dxfId="1976" priority="8" operator="between">
      <formula>15</formula>
      <formula>19.999</formula>
    </cfRule>
    <cfRule type="cellIs" dxfId="1975" priority="9" operator="greaterThan">
      <formula>19.999</formula>
    </cfRule>
  </conditionalFormatting>
  <conditionalFormatting sqref="K435">
    <cfRule type="cellIs" dxfId="1974" priority="4" operator="equal">
      <formula>0</formula>
    </cfRule>
  </conditionalFormatting>
  <conditionalFormatting sqref="K435">
    <cfRule type="cellIs" dxfId="1973" priority="2" operator="equal">
      <formula>0</formula>
    </cfRule>
    <cfRule type="cellIs" dxfId="1972" priority="3" operator="equal">
      <formula>0</formula>
    </cfRule>
  </conditionalFormatting>
  <conditionalFormatting sqref="K435">
    <cfRule type="cellIs" dxfId="197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workbookViewId="0">
      <selection activeCell="R20" sqref="R20"/>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thickBot="1" x14ac:dyDescent="0.35">
      <c r="A5" s="91"/>
      <c r="B5" s="92"/>
      <c r="C5" s="92"/>
      <c r="D5" s="92"/>
      <c r="E5" s="92"/>
      <c r="F5" s="92"/>
      <c r="G5" s="92"/>
      <c r="H5" s="92"/>
      <c r="I5" s="92"/>
      <c r="J5" s="92"/>
      <c r="K5" s="92"/>
      <c r="L5" s="93"/>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T(Assets!C29)</f>
        <v>User Defined Restricted 3</v>
      </c>
      <c r="D9" s="378"/>
      <c r="E9" s="378"/>
      <c r="F9" s="378"/>
      <c r="G9" s="378"/>
      <c r="H9" s="379"/>
      <c r="I9" s="377" t="str">
        <f>T(Assets!G29)</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(Incidents!D10)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154</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474"/>
    </row>
    <row r="17" spans="1:12" ht="15" customHeight="1" x14ac:dyDescent="0.3">
      <c r="A17" s="390" t="s">
        <v>126</v>
      </c>
      <c r="B17" s="391"/>
      <c r="C17" s="391"/>
      <c r="D17" s="391"/>
      <c r="E17" s="391"/>
      <c r="F17" s="391"/>
      <c r="G17" s="391"/>
      <c r="H17" s="391"/>
      <c r="I17" s="391"/>
      <c r="J17" s="392" t="s">
        <v>128</v>
      </c>
      <c r="K17" s="393"/>
      <c r="L17" s="475"/>
    </row>
    <row r="18" spans="1:12" ht="15" customHeight="1" x14ac:dyDescent="0.3">
      <c r="A18" s="390" t="s">
        <v>127</v>
      </c>
      <c r="B18" s="391"/>
      <c r="C18" s="391"/>
      <c r="D18" s="391"/>
      <c r="E18" s="391"/>
      <c r="F18" s="391"/>
      <c r="G18" s="391"/>
      <c r="H18" s="391"/>
      <c r="I18" s="391"/>
      <c r="J18" s="392" t="s">
        <v>131</v>
      </c>
      <c r="K18" s="393"/>
      <c r="L18" s="475"/>
    </row>
    <row r="19" spans="1:12" ht="15" customHeight="1" x14ac:dyDescent="0.3">
      <c r="A19" s="390" t="s">
        <v>125</v>
      </c>
      <c r="B19" s="391"/>
      <c r="C19" s="391"/>
      <c r="D19" s="391"/>
      <c r="E19" s="391"/>
      <c r="F19" s="391"/>
      <c r="G19" s="391"/>
      <c r="H19" s="391"/>
      <c r="I19" s="391"/>
      <c r="J19" s="392" t="s">
        <v>129</v>
      </c>
      <c r="K19" s="393"/>
      <c r="L19" s="475"/>
    </row>
    <row r="20" spans="1:12" ht="15.75" customHeight="1" thickBot="1" x14ac:dyDescent="0.35">
      <c r="A20" s="394" t="s">
        <v>173</v>
      </c>
      <c r="B20" s="395"/>
      <c r="C20" s="395"/>
      <c r="D20" s="395"/>
      <c r="E20" s="395"/>
      <c r="F20" s="395"/>
      <c r="G20" s="395"/>
      <c r="H20" s="395"/>
      <c r="I20" s="395"/>
      <c r="J20" s="396" t="s">
        <v>130</v>
      </c>
      <c r="K20" s="397"/>
      <c r="L20" s="476"/>
    </row>
    <row r="21" spans="1:12" ht="15.75" customHeight="1" thickBot="1" x14ac:dyDescent="0.35">
      <c r="A21" s="16">
        <v>2</v>
      </c>
      <c r="B21" s="375" t="s">
        <v>159</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474"/>
    </row>
    <row r="23" spans="1:12" ht="15" customHeight="1" x14ac:dyDescent="0.3">
      <c r="A23" s="390" t="s">
        <v>134</v>
      </c>
      <c r="B23" s="391"/>
      <c r="C23" s="391"/>
      <c r="D23" s="391"/>
      <c r="E23" s="391"/>
      <c r="F23" s="391"/>
      <c r="G23" s="391"/>
      <c r="H23" s="391"/>
      <c r="I23" s="391"/>
      <c r="J23" s="392" t="s">
        <v>128</v>
      </c>
      <c r="K23" s="392"/>
      <c r="L23" s="475"/>
    </row>
    <row r="24" spans="1:12" ht="15" customHeight="1" x14ac:dyDescent="0.3">
      <c r="A24" s="390" t="s">
        <v>135</v>
      </c>
      <c r="B24" s="391"/>
      <c r="C24" s="391"/>
      <c r="D24" s="391"/>
      <c r="E24" s="391"/>
      <c r="F24" s="391"/>
      <c r="G24" s="391"/>
      <c r="H24" s="391"/>
      <c r="I24" s="391"/>
      <c r="J24" s="392" t="s">
        <v>131</v>
      </c>
      <c r="K24" s="392"/>
      <c r="L24" s="475"/>
    </row>
    <row r="25" spans="1:12" ht="15" customHeight="1" x14ac:dyDescent="0.3">
      <c r="A25" s="390" t="s">
        <v>174</v>
      </c>
      <c r="B25" s="391"/>
      <c r="C25" s="391"/>
      <c r="D25" s="391"/>
      <c r="E25" s="391"/>
      <c r="F25" s="391"/>
      <c r="G25" s="391"/>
      <c r="H25" s="391"/>
      <c r="I25" s="391"/>
      <c r="J25" s="392" t="s">
        <v>129</v>
      </c>
      <c r="K25" s="392"/>
      <c r="L25" s="475"/>
    </row>
    <row r="26" spans="1:12" ht="15.75" customHeight="1" thickBot="1" x14ac:dyDescent="0.35">
      <c r="A26" s="394" t="s">
        <v>166</v>
      </c>
      <c r="B26" s="395"/>
      <c r="C26" s="395"/>
      <c r="D26" s="395"/>
      <c r="E26" s="395"/>
      <c r="F26" s="395"/>
      <c r="G26" s="395"/>
      <c r="H26" s="395"/>
      <c r="I26" s="395"/>
      <c r="J26" s="396" t="s">
        <v>130</v>
      </c>
      <c r="K26" s="396"/>
      <c r="L26" s="476"/>
    </row>
    <row r="27" spans="1:12" ht="15" customHeight="1" thickBot="1" x14ac:dyDescent="0.35">
      <c r="A27" s="16">
        <v>3</v>
      </c>
      <c r="B27" s="375" t="s">
        <v>188</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474">
        <v>4</v>
      </c>
    </row>
    <row r="29" spans="1:12" ht="15" customHeight="1" x14ac:dyDescent="0.3">
      <c r="A29" s="390" t="s">
        <v>134</v>
      </c>
      <c r="B29" s="391"/>
      <c r="C29" s="391"/>
      <c r="D29" s="391"/>
      <c r="E29" s="391"/>
      <c r="F29" s="391"/>
      <c r="G29" s="391"/>
      <c r="H29" s="391"/>
      <c r="I29" s="391"/>
      <c r="J29" s="392" t="s">
        <v>128</v>
      </c>
      <c r="K29" s="392"/>
      <c r="L29" s="475"/>
    </row>
    <row r="30" spans="1:12" ht="15" customHeight="1" x14ac:dyDescent="0.3">
      <c r="A30" s="390" t="s">
        <v>135</v>
      </c>
      <c r="B30" s="391"/>
      <c r="C30" s="391"/>
      <c r="D30" s="391"/>
      <c r="E30" s="391"/>
      <c r="F30" s="391"/>
      <c r="G30" s="391"/>
      <c r="H30" s="391"/>
      <c r="I30" s="391"/>
      <c r="J30" s="392" t="s">
        <v>131</v>
      </c>
      <c r="K30" s="392"/>
      <c r="L30" s="475"/>
    </row>
    <row r="31" spans="1:12" ht="15" customHeight="1" x14ac:dyDescent="0.3">
      <c r="A31" s="390" t="s">
        <v>174</v>
      </c>
      <c r="B31" s="391"/>
      <c r="C31" s="391"/>
      <c r="D31" s="391"/>
      <c r="E31" s="391"/>
      <c r="F31" s="391"/>
      <c r="G31" s="391"/>
      <c r="H31" s="391"/>
      <c r="I31" s="391"/>
      <c r="J31" s="392" t="s">
        <v>129</v>
      </c>
      <c r="K31" s="392"/>
      <c r="L31" s="475"/>
    </row>
    <row r="32" spans="1:12" ht="15.75" customHeight="1" thickBot="1" x14ac:dyDescent="0.35">
      <c r="A32" s="394" t="s">
        <v>166</v>
      </c>
      <c r="B32" s="395"/>
      <c r="C32" s="395"/>
      <c r="D32" s="395"/>
      <c r="E32" s="395"/>
      <c r="F32" s="395"/>
      <c r="G32" s="395"/>
      <c r="H32" s="395"/>
      <c r="I32" s="395"/>
      <c r="J32" s="396" t="s">
        <v>130</v>
      </c>
      <c r="K32" s="396"/>
      <c r="L32" s="476"/>
    </row>
    <row r="33" spans="1:14" ht="15" thickBot="1" x14ac:dyDescent="0.35">
      <c r="A33" s="371" t="s">
        <v>3</v>
      </c>
      <c r="B33" s="372"/>
      <c r="C33" s="372"/>
      <c r="D33" s="372"/>
      <c r="E33" s="372"/>
      <c r="F33" s="372"/>
      <c r="G33" s="372"/>
      <c r="H33" s="372"/>
      <c r="I33" s="372"/>
      <c r="J33" s="372"/>
      <c r="K33" s="372"/>
      <c r="L33" s="373"/>
    </row>
    <row r="34" spans="1:14" ht="15" customHeight="1" thickBot="1" x14ac:dyDescent="0.35">
      <c r="A34" s="16">
        <v>4</v>
      </c>
      <c r="B34" s="375" t="s">
        <v>142</v>
      </c>
      <c r="C34" s="375"/>
      <c r="D34" s="375"/>
      <c r="E34" s="375"/>
      <c r="F34" s="375"/>
      <c r="G34" s="375"/>
      <c r="H34" s="375"/>
      <c r="I34" s="375"/>
      <c r="J34" s="375"/>
      <c r="K34" s="375"/>
      <c r="L34" s="376"/>
    </row>
    <row r="35" spans="1:14" ht="15" customHeight="1" x14ac:dyDescent="0.3">
      <c r="A35" s="398" t="s">
        <v>161</v>
      </c>
      <c r="B35" s="399"/>
      <c r="C35" s="399"/>
      <c r="D35" s="399"/>
      <c r="E35" s="399"/>
      <c r="F35" s="399"/>
      <c r="G35" s="399"/>
      <c r="H35" s="399"/>
      <c r="I35" s="399"/>
      <c r="J35" s="400" t="s">
        <v>124</v>
      </c>
      <c r="K35" s="400"/>
      <c r="L35" s="474"/>
    </row>
    <row r="36" spans="1:14" ht="15" customHeight="1" x14ac:dyDescent="0.3">
      <c r="A36" s="390" t="s">
        <v>162</v>
      </c>
      <c r="B36" s="391"/>
      <c r="C36" s="391"/>
      <c r="D36" s="391"/>
      <c r="E36" s="391"/>
      <c r="F36" s="391"/>
      <c r="G36" s="391"/>
      <c r="H36" s="391"/>
      <c r="I36" s="391"/>
      <c r="J36" s="392" t="s">
        <v>128</v>
      </c>
      <c r="K36" s="392"/>
      <c r="L36" s="475"/>
    </row>
    <row r="37" spans="1:14" ht="15" customHeight="1" x14ac:dyDescent="0.3">
      <c r="A37" s="390" t="s">
        <v>163</v>
      </c>
      <c r="B37" s="391"/>
      <c r="C37" s="391"/>
      <c r="D37" s="391"/>
      <c r="E37" s="391"/>
      <c r="F37" s="391"/>
      <c r="G37" s="391"/>
      <c r="H37" s="391"/>
      <c r="I37" s="391"/>
      <c r="J37" s="392" t="s">
        <v>131</v>
      </c>
      <c r="K37" s="392"/>
      <c r="L37" s="475"/>
    </row>
    <row r="38" spans="1:14" ht="15" customHeight="1" x14ac:dyDescent="0.3">
      <c r="A38" s="390" t="s">
        <v>164</v>
      </c>
      <c r="B38" s="391"/>
      <c r="C38" s="391"/>
      <c r="D38" s="391"/>
      <c r="E38" s="391"/>
      <c r="F38" s="391"/>
      <c r="G38" s="391"/>
      <c r="H38" s="391"/>
      <c r="I38" s="391"/>
      <c r="J38" s="392" t="s">
        <v>129</v>
      </c>
      <c r="K38" s="392"/>
      <c r="L38" s="475"/>
      <c r="N38" s="10"/>
    </row>
    <row r="39" spans="1:14" ht="15.75" customHeight="1" thickBot="1" x14ac:dyDescent="0.35">
      <c r="A39" s="394" t="s">
        <v>141</v>
      </c>
      <c r="B39" s="395"/>
      <c r="C39" s="395"/>
      <c r="D39" s="395"/>
      <c r="E39" s="395"/>
      <c r="F39" s="395"/>
      <c r="G39" s="395"/>
      <c r="H39" s="395"/>
      <c r="I39" s="395"/>
      <c r="J39" s="396" t="s">
        <v>130</v>
      </c>
      <c r="K39" s="396"/>
      <c r="L39" s="476"/>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74"/>
      <c r="N41" s="10"/>
    </row>
    <row r="42" spans="1:14" ht="15" customHeight="1" x14ac:dyDescent="0.3">
      <c r="A42" s="390" t="s">
        <v>145</v>
      </c>
      <c r="B42" s="391"/>
      <c r="C42" s="391"/>
      <c r="D42" s="391"/>
      <c r="E42" s="391"/>
      <c r="F42" s="391"/>
      <c r="G42" s="391"/>
      <c r="H42" s="391"/>
      <c r="I42" s="391"/>
      <c r="J42" s="392" t="s">
        <v>128</v>
      </c>
      <c r="K42" s="392"/>
      <c r="L42" s="475"/>
      <c r="N42" s="10"/>
    </row>
    <row r="43" spans="1:14" ht="15" customHeight="1" x14ac:dyDescent="0.3">
      <c r="A43" s="390" t="s">
        <v>146</v>
      </c>
      <c r="B43" s="391"/>
      <c r="C43" s="391"/>
      <c r="D43" s="391"/>
      <c r="E43" s="391"/>
      <c r="F43" s="391"/>
      <c r="G43" s="391"/>
      <c r="H43" s="391"/>
      <c r="I43" s="391"/>
      <c r="J43" s="392" t="s">
        <v>131</v>
      </c>
      <c r="K43" s="392"/>
      <c r="L43" s="475"/>
      <c r="N43" s="11"/>
    </row>
    <row r="44" spans="1:14" ht="15" customHeight="1" x14ac:dyDescent="0.3">
      <c r="A44" s="390" t="s">
        <v>147</v>
      </c>
      <c r="B44" s="391"/>
      <c r="C44" s="391"/>
      <c r="D44" s="391"/>
      <c r="E44" s="391"/>
      <c r="F44" s="391"/>
      <c r="G44" s="391"/>
      <c r="H44" s="391"/>
      <c r="I44" s="391"/>
      <c r="J44" s="392" t="s">
        <v>129</v>
      </c>
      <c r="K44" s="392"/>
      <c r="L44" s="475"/>
    </row>
    <row r="45" spans="1:14" ht="15.75" customHeight="1" thickBot="1" x14ac:dyDescent="0.35">
      <c r="A45" s="394" t="s">
        <v>148</v>
      </c>
      <c r="B45" s="395"/>
      <c r="C45" s="395"/>
      <c r="D45" s="395"/>
      <c r="E45" s="395"/>
      <c r="F45" s="395"/>
      <c r="G45" s="395"/>
      <c r="H45" s="395"/>
      <c r="I45" s="395"/>
      <c r="J45" s="396" t="s">
        <v>130</v>
      </c>
      <c r="K45" s="396"/>
      <c r="L45" s="476"/>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SUM(Assets!K29)</f>
        <v>0</v>
      </c>
      <c r="D49" s="407"/>
      <c r="E49" s="406">
        <f>SUM((L16+L22+L28)/3)</f>
        <v>1.3333333333333333</v>
      </c>
      <c r="F49" s="407"/>
      <c r="G49" s="406">
        <f>SUM((((L35*3)+L41)/4))</f>
        <v>0</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User Defined Restricted 3</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(Incidents!C11)</f>
        <v xml:space="preserve">Improvised Explosive Device </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189</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474"/>
    </row>
    <row r="60" spans="1:12" ht="15" customHeight="1" x14ac:dyDescent="0.3">
      <c r="A60" s="390" t="s">
        <v>126</v>
      </c>
      <c r="B60" s="391"/>
      <c r="C60" s="391"/>
      <c r="D60" s="391"/>
      <c r="E60" s="391"/>
      <c r="F60" s="391"/>
      <c r="G60" s="391"/>
      <c r="H60" s="391"/>
      <c r="I60" s="391"/>
      <c r="J60" s="392" t="s">
        <v>128</v>
      </c>
      <c r="K60" s="393"/>
      <c r="L60" s="475"/>
    </row>
    <row r="61" spans="1:12" ht="15" customHeight="1" x14ac:dyDescent="0.3">
      <c r="A61" s="390" t="s">
        <v>127</v>
      </c>
      <c r="B61" s="391"/>
      <c r="C61" s="391"/>
      <c r="D61" s="391"/>
      <c r="E61" s="391"/>
      <c r="F61" s="391"/>
      <c r="G61" s="391"/>
      <c r="H61" s="391"/>
      <c r="I61" s="391"/>
      <c r="J61" s="392" t="s">
        <v>131</v>
      </c>
      <c r="K61" s="393"/>
      <c r="L61" s="475"/>
    </row>
    <row r="62" spans="1:12" ht="15" customHeight="1" x14ac:dyDescent="0.3">
      <c r="A62" s="390" t="s">
        <v>125</v>
      </c>
      <c r="B62" s="391"/>
      <c r="C62" s="391"/>
      <c r="D62" s="391"/>
      <c r="E62" s="391"/>
      <c r="F62" s="391"/>
      <c r="G62" s="391"/>
      <c r="H62" s="391"/>
      <c r="I62" s="391"/>
      <c r="J62" s="392" t="s">
        <v>129</v>
      </c>
      <c r="K62" s="393"/>
      <c r="L62" s="475"/>
    </row>
    <row r="63" spans="1:12" ht="15.75" customHeight="1" thickBot="1" x14ac:dyDescent="0.35">
      <c r="A63" s="394" t="s">
        <v>173</v>
      </c>
      <c r="B63" s="395"/>
      <c r="C63" s="395"/>
      <c r="D63" s="395"/>
      <c r="E63" s="395"/>
      <c r="F63" s="395"/>
      <c r="G63" s="395"/>
      <c r="H63" s="395"/>
      <c r="I63" s="395"/>
      <c r="J63" s="396" t="s">
        <v>130</v>
      </c>
      <c r="K63" s="397"/>
      <c r="L63" s="476"/>
    </row>
    <row r="64" spans="1:12" ht="21.6" thickBot="1" x14ac:dyDescent="0.35">
      <c r="A64" s="16">
        <v>2</v>
      </c>
      <c r="B64" s="375" t="s">
        <v>159</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474"/>
    </row>
    <row r="66" spans="1:12" ht="15" customHeight="1" x14ac:dyDescent="0.3">
      <c r="A66" s="390" t="s">
        <v>134</v>
      </c>
      <c r="B66" s="391"/>
      <c r="C66" s="391"/>
      <c r="D66" s="391"/>
      <c r="E66" s="391"/>
      <c r="F66" s="391"/>
      <c r="G66" s="391"/>
      <c r="H66" s="391"/>
      <c r="I66" s="391"/>
      <c r="J66" s="392" t="s">
        <v>128</v>
      </c>
      <c r="K66" s="392"/>
      <c r="L66" s="475"/>
    </row>
    <row r="67" spans="1:12" ht="15" customHeight="1" x14ac:dyDescent="0.3">
      <c r="A67" s="390" t="s">
        <v>135</v>
      </c>
      <c r="B67" s="391"/>
      <c r="C67" s="391"/>
      <c r="D67" s="391"/>
      <c r="E67" s="391"/>
      <c r="F67" s="391"/>
      <c r="G67" s="391"/>
      <c r="H67" s="391"/>
      <c r="I67" s="391"/>
      <c r="J67" s="392" t="s">
        <v>131</v>
      </c>
      <c r="K67" s="392"/>
      <c r="L67" s="475"/>
    </row>
    <row r="68" spans="1:12" ht="15" customHeight="1" x14ac:dyDescent="0.3">
      <c r="A68" s="390" t="s">
        <v>174</v>
      </c>
      <c r="B68" s="391"/>
      <c r="C68" s="391"/>
      <c r="D68" s="391"/>
      <c r="E68" s="391"/>
      <c r="F68" s="391"/>
      <c r="G68" s="391"/>
      <c r="H68" s="391"/>
      <c r="I68" s="391"/>
      <c r="J68" s="392" t="s">
        <v>129</v>
      </c>
      <c r="K68" s="392"/>
      <c r="L68" s="475"/>
    </row>
    <row r="69" spans="1:12" ht="15.75" customHeight="1" thickBot="1" x14ac:dyDescent="0.35">
      <c r="A69" s="394" t="s">
        <v>166</v>
      </c>
      <c r="B69" s="395"/>
      <c r="C69" s="395"/>
      <c r="D69" s="395"/>
      <c r="E69" s="395"/>
      <c r="F69" s="395"/>
      <c r="G69" s="395"/>
      <c r="H69" s="395"/>
      <c r="I69" s="395"/>
      <c r="J69" s="396" t="s">
        <v>130</v>
      </c>
      <c r="K69" s="396"/>
      <c r="L69" s="476"/>
    </row>
    <row r="70" spans="1:12" ht="21.6" thickBot="1" x14ac:dyDescent="0.35">
      <c r="A70" s="16">
        <v>3</v>
      </c>
      <c r="B70" s="375" t="s">
        <v>188</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474"/>
    </row>
    <row r="72" spans="1:12" ht="15" customHeight="1" x14ac:dyDescent="0.3">
      <c r="A72" s="390" t="s">
        <v>134</v>
      </c>
      <c r="B72" s="391"/>
      <c r="C72" s="391"/>
      <c r="D72" s="391"/>
      <c r="E72" s="391"/>
      <c r="F72" s="391"/>
      <c r="G72" s="391"/>
      <c r="H72" s="391"/>
      <c r="I72" s="391"/>
      <c r="J72" s="392" t="s">
        <v>128</v>
      </c>
      <c r="K72" s="392"/>
      <c r="L72" s="475"/>
    </row>
    <row r="73" spans="1:12" ht="15" customHeight="1" x14ac:dyDescent="0.3">
      <c r="A73" s="390" t="s">
        <v>135</v>
      </c>
      <c r="B73" s="391"/>
      <c r="C73" s="391"/>
      <c r="D73" s="391"/>
      <c r="E73" s="391"/>
      <c r="F73" s="391"/>
      <c r="G73" s="391"/>
      <c r="H73" s="391"/>
      <c r="I73" s="391"/>
      <c r="J73" s="392" t="s">
        <v>131</v>
      </c>
      <c r="K73" s="392"/>
      <c r="L73" s="475"/>
    </row>
    <row r="74" spans="1:12" ht="15" customHeight="1" x14ac:dyDescent="0.3">
      <c r="A74" s="390" t="s">
        <v>174</v>
      </c>
      <c r="B74" s="391"/>
      <c r="C74" s="391"/>
      <c r="D74" s="391"/>
      <c r="E74" s="391"/>
      <c r="F74" s="391"/>
      <c r="G74" s="391"/>
      <c r="H74" s="391"/>
      <c r="I74" s="391"/>
      <c r="J74" s="392" t="s">
        <v>129</v>
      </c>
      <c r="K74" s="392"/>
      <c r="L74" s="475"/>
    </row>
    <row r="75" spans="1:12" ht="15.75" customHeight="1" thickBot="1" x14ac:dyDescent="0.35">
      <c r="A75" s="394" t="s">
        <v>166</v>
      </c>
      <c r="B75" s="395"/>
      <c r="C75" s="395"/>
      <c r="D75" s="395"/>
      <c r="E75" s="395"/>
      <c r="F75" s="395"/>
      <c r="G75" s="395"/>
      <c r="H75" s="395"/>
      <c r="I75" s="395"/>
      <c r="J75" s="396" t="s">
        <v>130</v>
      </c>
      <c r="K75" s="396"/>
      <c r="L75" s="476"/>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161</v>
      </c>
      <c r="B78" s="399"/>
      <c r="C78" s="399"/>
      <c r="D78" s="399"/>
      <c r="E78" s="399"/>
      <c r="F78" s="399"/>
      <c r="G78" s="399"/>
      <c r="H78" s="399"/>
      <c r="I78" s="399"/>
      <c r="J78" s="400" t="s">
        <v>124</v>
      </c>
      <c r="K78" s="400"/>
      <c r="L78" s="474"/>
    </row>
    <row r="79" spans="1:12" ht="15" customHeight="1" x14ac:dyDescent="0.3">
      <c r="A79" s="390" t="s">
        <v>162</v>
      </c>
      <c r="B79" s="391"/>
      <c r="C79" s="391"/>
      <c r="D79" s="391"/>
      <c r="E79" s="391"/>
      <c r="F79" s="391"/>
      <c r="G79" s="391"/>
      <c r="H79" s="391"/>
      <c r="I79" s="391"/>
      <c r="J79" s="392" t="s">
        <v>128</v>
      </c>
      <c r="K79" s="392"/>
      <c r="L79" s="475"/>
    </row>
    <row r="80" spans="1:12" ht="15" customHeight="1" x14ac:dyDescent="0.3">
      <c r="A80" s="390" t="s">
        <v>163</v>
      </c>
      <c r="B80" s="391"/>
      <c r="C80" s="391"/>
      <c r="D80" s="391"/>
      <c r="E80" s="391"/>
      <c r="F80" s="391"/>
      <c r="G80" s="391"/>
      <c r="H80" s="391"/>
      <c r="I80" s="391"/>
      <c r="J80" s="392" t="s">
        <v>131</v>
      </c>
      <c r="K80" s="392"/>
      <c r="L80" s="475"/>
    </row>
    <row r="81" spans="1:12" ht="15" customHeight="1" x14ac:dyDescent="0.3">
      <c r="A81" s="390" t="s">
        <v>164</v>
      </c>
      <c r="B81" s="391"/>
      <c r="C81" s="391"/>
      <c r="D81" s="391"/>
      <c r="E81" s="391"/>
      <c r="F81" s="391"/>
      <c r="G81" s="391"/>
      <c r="H81" s="391"/>
      <c r="I81" s="391"/>
      <c r="J81" s="392" t="s">
        <v>129</v>
      </c>
      <c r="K81" s="392"/>
      <c r="L81" s="475"/>
    </row>
    <row r="82" spans="1:12" ht="15.75" customHeight="1" thickBot="1" x14ac:dyDescent="0.35">
      <c r="A82" s="394" t="s">
        <v>141</v>
      </c>
      <c r="B82" s="395"/>
      <c r="C82" s="395"/>
      <c r="D82" s="395"/>
      <c r="E82" s="395"/>
      <c r="F82" s="395"/>
      <c r="G82" s="395"/>
      <c r="H82" s="395"/>
      <c r="I82" s="395"/>
      <c r="J82" s="396" t="s">
        <v>130</v>
      </c>
      <c r="K82" s="396"/>
      <c r="L82" s="476"/>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74"/>
    </row>
    <row r="85" spans="1:12" ht="15" customHeight="1" x14ac:dyDescent="0.3">
      <c r="A85" s="390" t="s">
        <v>145</v>
      </c>
      <c r="B85" s="391"/>
      <c r="C85" s="391"/>
      <c r="D85" s="391"/>
      <c r="E85" s="391"/>
      <c r="F85" s="391"/>
      <c r="G85" s="391"/>
      <c r="H85" s="391"/>
      <c r="I85" s="391"/>
      <c r="J85" s="392" t="s">
        <v>128</v>
      </c>
      <c r="K85" s="392"/>
      <c r="L85" s="475"/>
    </row>
    <row r="86" spans="1:12" ht="15" customHeight="1" x14ac:dyDescent="0.3">
      <c r="A86" s="390" t="s">
        <v>146</v>
      </c>
      <c r="B86" s="391"/>
      <c r="C86" s="391"/>
      <c r="D86" s="391"/>
      <c r="E86" s="391"/>
      <c r="F86" s="391"/>
      <c r="G86" s="391"/>
      <c r="H86" s="391"/>
      <c r="I86" s="391"/>
      <c r="J86" s="392" t="s">
        <v>131</v>
      </c>
      <c r="K86" s="392"/>
      <c r="L86" s="475"/>
    </row>
    <row r="87" spans="1:12" ht="15" customHeight="1" x14ac:dyDescent="0.3">
      <c r="A87" s="390" t="s">
        <v>147</v>
      </c>
      <c r="B87" s="391"/>
      <c r="C87" s="391"/>
      <c r="D87" s="391"/>
      <c r="E87" s="391"/>
      <c r="F87" s="391"/>
      <c r="G87" s="391"/>
      <c r="H87" s="391"/>
      <c r="I87" s="391"/>
      <c r="J87" s="392" t="s">
        <v>129</v>
      </c>
      <c r="K87" s="392"/>
      <c r="L87" s="475"/>
    </row>
    <row r="88" spans="1:12" ht="15.75" customHeight="1" thickBot="1" x14ac:dyDescent="0.35">
      <c r="A88" s="435" t="s">
        <v>148</v>
      </c>
      <c r="B88" s="436"/>
      <c r="C88" s="436"/>
      <c r="D88" s="436"/>
      <c r="E88" s="436"/>
      <c r="F88" s="436"/>
      <c r="G88" s="436"/>
      <c r="H88" s="436"/>
      <c r="I88" s="436"/>
      <c r="J88" s="396" t="s">
        <v>130</v>
      </c>
      <c r="K88" s="396"/>
      <c r="L88" s="476"/>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0</v>
      </c>
      <c r="D92" s="407"/>
      <c r="E92" s="406">
        <f>SUM((L59+L65+L71)/3)</f>
        <v>0</v>
      </c>
      <c r="F92" s="407"/>
      <c r="G92" s="406">
        <f>SUM((((L78*3)+L84)/4))</f>
        <v>0</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User Defined Restricted 3</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(Incidents!C12)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190</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474"/>
    </row>
    <row r="103" spans="1:12" ht="15" customHeight="1" x14ac:dyDescent="0.3">
      <c r="A103" s="390" t="s">
        <v>126</v>
      </c>
      <c r="B103" s="391"/>
      <c r="C103" s="391"/>
      <c r="D103" s="391"/>
      <c r="E103" s="391"/>
      <c r="F103" s="391"/>
      <c r="G103" s="391"/>
      <c r="H103" s="391"/>
      <c r="I103" s="391"/>
      <c r="J103" s="392" t="s">
        <v>128</v>
      </c>
      <c r="K103" s="393"/>
      <c r="L103" s="475"/>
    </row>
    <row r="104" spans="1:12" ht="15" customHeight="1" x14ac:dyDescent="0.3">
      <c r="A104" s="390" t="s">
        <v>127</v>
      </c>
      <c r="B104" s="391"/>
      <c r="C104" s="391"/>
      <c r="D104" s="391"/>
      <c r="E104" s="391"/>
      <c r="F104" s="391"/>
      <c r="G104" s="391"/>
      <c r="H104" s="391"/>
      <c r="I104" s="391"/>
      <c r="J104" s="392" t="s">
        <v>131</v>
      </c>
      <c r="K104" s="393"/>
      <c r="L104" s="475"/>
    </row>
    <row r="105" spans="1:12" ht="15" customHeight="1" x14ac:dyDescent="0.3">
      <c r="A105" s="390" t="s">
        <v>125</v>
      </c>
      <c r="B105" s="391"/>
      <c r="C105" s="391"/>
      <c r="D105" s="391"/>
      <c r="E105" s="391"/>
      <c r="F105" s="391"/>
      <c r="G105" s="391"/>
      <c r="H105" s="391"/>
      <c r="I105" s="391"/>
      <c r="J105" s="392" t="s">
        <v>129</v>
      </c>
      <c r="K105" s="393"/>
      <c r="L105" s="475"/>
    </row>
    <row r="106" spans="1:12" ht="15.75" customHeight="1" thickBot="1" x14ac:dyDescent="0.35">
      <c r="A106" s="394" t="s">
        <v>173</v>
      </c>
      <c r="B106" s="395"/>
      <c r="C106" s="395"/>
      <c r="D106" s="395"/>
      <c r="E106" s="395"/>
      <c r="F106" s="395"/>
      <c r="G106" s="395"/>
      <c r="H106" s="395"/>
      <c r="I106" s="395"/>
      <c r="J106" s="396" t="s">
        <v>130</v>
      </c>
      <c r="K106" s="397"/>
      <c r="L106" s="476"/>
    </row>
    <row r="107" spans="1:12" ht="21.6" thickBot="1" x14ac:dyDescent="0.35">
      <c r="A107" s="16">
        <v>2</v>
      </c>
      <c r="B107" s="375" t="s">
        <v>159</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474"/>
    </row>
    <row r="109" spans="1:12" ht="15" customHeight="1" x14ac:dyDescent="0.3">
      <c r="A109" s="390" t="s">
        <v>134</v>
      </c>
      <c r="B109" s="391"/>
      <c r="C109" s="391"/>
      <c r="D109" s="391"/>
      <c r="E109" s="391"/>
      <c r="F109" s="391"/>
      <c r="G109" s="391"/>
      <c r="H109" s="391"/>
      <c r="I109" s="391"/>
      <c r="J109" s="392" t="s">
        <v>128</v>
      </c>
      <c r="K109" s="392"/>
      <c r="L109" s="475"/>
    </row>
    <row r="110" spans="1:12" ht="15" customHeight="1" x14ac:dyDescent="0.3">
      <c r="A110" s="390" t="s">
        <v>135</v>
      </c>
      <c r="B110" s="391"/>
      <c r="C110" s="391"/>
      <c r="D110" s="391"/>
      <c r="E110" s="391"/>
      <c r="F110" s="391"/>
      <c r="G110" s="391"/>
      <c r="H110" s="391"/>
      <c r="I110" s="391"/>
      <c r="J110" s="392" t="s">
        <v>131</v>
      </c>
      <c r="K110" s="392"/>
      <c r="L110" s="475"/>
    </row>
    <row r="111" spans="1:12" ht="15" customHeight="1" x14ac:dyDescent="0.3">
      <c r="A111" s="390" t="s">
        <v>174</v>
      </c>
      <c r="B111" s="391"/>
      <c r="C111" s="391"/>
      <c r="D111" s="391"/>
      <c r="E111" s="391"/>
      <c r="F111" s="391"/>
      <c r="G111" s="391"/>
      <c r="H111" s="391"/>
      <c r="I111" s="391"/>
      <c r="J111" s="392" t="s">
        <v>129</v>
      </c>
      <c r="K111" s="392"/>
      <c r="L111" s="475"/>
    </row>
    <row r="112" spans="1:12" ht="15.75" customHeight="1" thickBot="1" x14ac:dyDescent="0.35">
      <c r="A112" s="394" t="s">
        <v>166</v>
      </c>
      <c r="B112" s="395"/>
      <c r="C112" s="395"/>
      <c r="D112" s="395"/>
      <c r="E112" s="395"/>
      <c r="F112" s="395"/>
      <c r="G112" s="395"/>
      <c r="H112" s="395"/>
      <c r="I112" s="395"/>
      <c r="J112" s="396" t="s">
        <v>130</v>
      </c>
      <c r="K112" s="396"/>
      <c r="L112" s="476"/>
    </row>
    <row r="113" spans="1:12" ht="21.6" thickBot="1" x14ac:dyDescent="0.35">
      <c r="A113" s="16">
        <v>3</v>
      </c>
      <c r="B113" s="375" t="s">
        <v>188</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474"/>
    </row>
    <row r="115" spans="1:12" ht="15" customHeight="1" x14ac:dyDescent="0.3">
      <c r="A115" s="390" t="s">
        <v>134</v>
      </c>
      <c r="B115" s="391"/>
      <c r="C115" s="391"/>
      <c r="D115" s="391"/>
      <c r="E115" s="391"/>
      <c r="F115" s="391"/>
      <c r="G115" s="391"/>
      <c r="H115" s="391"/>
      <c r="I115" s="391"/>
      <c r="J115" s="392" t="s">
        <v>128</v>
      </c>
      <c r="K115" s="392"/>
      <c r="L115" s="475"/>
    </row>
    <row r="116" spans="1:12" ht="15" customHeight="1" x14ac:dyDescent="0.3">
      <c r="A116" s="390" t="s">
        <v>135</v>
      </c>
      <c r="B116" s="391"/>
      <c r="C116" s="391"/>
      <c r="D116" s="391"/>
      <c r="E116" s="391"/>
      <c r="F116" s="391"/>
      <c r="G116" s="391"/>
      <c r="H116" s="391"/>
      <c r="I116" s="391"/>
      <c r="J116" s="392" t="s">
        <v>131</v>
      </c>
      <c r="K116" s="392"/>
      <c r="L116" s="475"/>
    </row>
    <row r="117" spans="1:12" ht="15" customHeight="1" x14ac:dyDescent="0.3">
      <c r="A117" s="390" t="s">
        <v>174</v>
      </c>
      <c r="B117" s="391"/>
      <c r="C117" s="391"/>
      <c r="D117" s="391"/>
      <c r="E117" s="391"/>
      <c r="F117" s="391"/>
      <c r="G117" s="391"/>
      <c r="H117" s="391"/>
      <c r="I117" s="391"/>
      <c r="J117" s="392" t="s">
        <v>129</v>
      </c>
      <c r="K117" s="392"/>
      <c r="L117" s="475"/>
    </row>
    <row r="118" spans="1:12" ht="15.75" customHeight="1" thickBot="1" x14ac:dyDescent="0.35">
      <c r="A118" s="394" t="s">
        <v>166</v>
      </c>
      <c r="B118" s="395"/>
      <c r="C118" s="395"/>
      <c r="D118" s="395"/>
      <c r="E118" s="395"/>
      <c r="F118" s="395"/>
      <c r="G118" s="395"/>
      <c r="H118" s="395"/>
      <c r="I118" s="395"/>
      <c r="J118" s="396" t="s">
        <v>130</v>
      </c>
      <c r="K118" s="396"/>
      <c r="L118" s="476"/>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161</v>
      </c>
      <c r="B121" s="399"/>
      <c r="C121" s="399"/>
      <c r="D121" s="399"/>
      <c r="E121" s="399"/>
      <c r="F121" s="399"/>
      <c r="G121" s="399"/>
      <c r="H121" s="399"/>
      <c r="I121" s="399"/>
      <c r="J121" s="400" t="s">
        <v>124</v>
      </c>
      <c r="K121" s="400"/>
      <c r="L121" s="474"/>
    </row>
    <row r="122" spans="1:12" ht="15" customHeight="1" x14ac:dyDescent="0.3">
      <c r="A122" s="390" t="s">
        <v>162</v>
      </c>
      <c r="B122" s="391"/>
      <c r="C122" s="391"/>
      <c r="D122" s="391"/>
      <c r="E122" s="391"/>
      <c r="F122" s="391"/>
      <c r="G122" s="391"/>
      <c r="H122" s="391"/>
      <c r="I122" s="391"/>
      <c r="J122" s="392" t="s">
        <v>128</v>
      </c>
      <c r="K122" s="392"/>
      <c r="L122" s="475"/>
    </row>
    <row r="123" spans="1:12" ht="15" customHeight="1" x14ac:dyDescent="0.3">
      <c r="A123" s="390" t="s">
        <v>163</v>
      </c>
      <c r="B123" s="391"/>
      <c r="C123" s="391"/>
      <c r="D123" s="391"/>
      <c r="E123" s="391"/>
      <c r="F123" s="391"/>
      <c r="G123" s="391"/>
      <c r="H123" s="391"/>
      <c r="I123" s="391"/>
      <c r="J123" s="392" t="s">
        <v>131</v>
      </c>
      <c r="K123" s="392"/>
      <c r="L123" s="475"/>
    </row>
    <row r="124" spans="1:12" ht="15" customHeight="1" x14ac:dyDescent="0.3">
      <c r="A124" s="390" t="s">
        <v>164</v>
      </c>
      <c r="B124" s="391"/>
      <c r="C124" s="391"/>
      <c r="D124" s="391"/>
      <c r="E124" s="391"/>
      <c r="F124" s="391"/>
      <c r="G124" s="391"/>
      <c r="H124" s="391"/>
      <c r="I124" s="391"/>
      <c r="J124" s="392" t="s">
        <v>129</v>
      </c>
      <c r="K124" s="392"/>
      <c r="L124" s="475"/>
    </row>
    <row r="125" spans="1:12" ht="15.75" customHeight="1" thickBot="1" x14ac:dyDescent="0.35">
      <c r="A125" s="394" t="s">
        <v>141</v>
      </c>
      <c r="B125" s="395"/>
      <c r="C125" s="395"/>
      <c r="D125" s="395"/>
      <c r="E125" s="395"/>
      <c r="F125" s="395"/>
      <c r="G125" s="395"/>
      <c r="H125" s="395"/>
      <c r="I125" s="395"/>
      <c r="J125" s="396" t="s">
        <v>130</v>
      </c>
      <c r="K125" s="396"/>
      <c r="L125" s="476"/>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74"/>
    </row>
    <row r="128" spans="1:12" ht="15" customHeight="1" x14ac:dyDescent="0.3">
      <c r="A128" s="390" t="s">
        <v>145</v>
      </c>
      <c r="B128" s="391"/>
      <c r="C128" s="391"/>
      <c r="D128" s="391"/>
      <c r="E128" s="391"/>
      <c r="F128" s="391"/>
      <c r="G128" s="391"/>
      <c r="H128" s="391"/>
      <c r="I128" s="391"/>
      <c r="J128" s="392" t="s">
        <v>128</v>
      </c>
      <c r="K128" s="392"/>
      <c r="L128" s="475"/>
    </row>
    <row r="129" spans="1:12" ht="15" customHeight="1" x14ac:dyDescent="0.3">
      <c r="A129" s="390" t="s">
        <v>146</v>
      </c>
      <c r="B129" s="391"/>
      <c r="C129" s="391"/>
      <c r="D129" s="391"/>
      <c r="E129" s="391"/>
      <c r="F129" s="391"/>
      <c r="G129" s="391"/>
      <c r="H129" s="391"/>
      <c r="I129" s="391"/>
      <c r="J129" s="392" t="s">
        <v>131</v>
      </c>
      <c r="K129" s="392"/>
      <c r="L129" s="475"/>
    </row>
    <row r="130" spans="1:12" ht="15" customHeight="1" x14ac:dyDescent="0.3">
      <c r="A130" s="390" t="s">
        <v>147</v>
      </c>
      <c r="B130" s="391"/>
      <c r="C130" s="391"/>
      <c r="D130" s="391"/>
      <c r="E130" s="391"/>
      <c r="F130" s="391"/>
      <c r="G130" s="391"/>
      <c r="H130" s="391"/>
      <c r="I130" s="391"/>
      <c r="J130" s="392" t="s">
        <v>129</v>
      </c>
      <c r="K130" s="392"/>
      <c r="L130" s="475"/>
    </row>
    <row r="131" spans="1:12" ht="15.75" customHeight="1" thickBot="1" x14ac:dyDescent="0.35">
      <c r="A131" s="394" t="s">
        <v>148</v>
      </c>
      <c r="B131" s="395"/>
      <c r="C131" s="395"/>
      <c r="D131" s="395"/>
      <c r="E131" s="395"/>
      <c r="F131" s="395"/>
      <c r="G131" s="395"/>
      <c r="H131" s="395"/>
      <c r="I131" s="395"/>
      <c r="J131" s="396" t="s">
        <v>130</v>
      </c>
      <c r="K131" s="396"/>
      <c r="L131" s="476"/>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0</v>
      </c>
      <c r="D135" s="407"/>
      <c r="E135" s="406">
        <f>SUM((L102+L108+L114)/3)</f>
        <v>0</v>
      </c>
      <c r="F135" s="407"/>
      <c r="G135" s="406">
        <f>SUM((((L121*3)+L127)/4))</f>
        <v>0</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User Defined Restricted 3</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(Incidents!C13)</f>
        <v>Coordinated Complex Attack</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195</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474"/>
    </row>
    <row r="146" spans="1:12" ht="15" customHeight="1" x14ac:dyDescent="0.3">
      <c r="A146" s="390" t="s">
        <v>126</v>
      </c>
      <c r="B146" s="391"/>
      <c r="C146" s="391"/>
      <c r="D146" s="391"/>
      <c r="E146" s="391"/>
      <c r="F146" s="391"/>
      <c r="G146" s="391"/>
      <c r="H146" s="391"/>
      <c r="I146" s="391"/>
      <c r="J146" s="392" t="s">
        <v>128</v>
      </c>
      <c r="K146" s="393"/>
      <c r="L146" s="475"/>
    </row>
    <row r="147" spans="1:12" ht="15" customHeight="1" x14ac:dyDescent="0.3">
      <c r="A147" s="390" t="s">
        <v>127</v>
      </c>
      <c r="B147" s="391"/>
      <c r="C147" s="391"/>
      <c r="D147" s="391"/>
      <c r="E147" s="391"/>
      <c r="F147" s="391"/>
      <c r="G147" s="391"/>
      <c r="H147" s="391"/>
      <c r="I147" s="391"/>
      <c r="J147" s="392" t="s">
        <v>131</v>
      </c>
      <c r="K147" s="393"/>
      <c r="L147" s="475"/>
    </row>
    <row r="148" spans="1:12" ht="15" customHeight="1" x14ac:dyDescent="0.3">
      <c r="A148" s="390" t="s">
        <v>125</v>
      </c>
      <c r="B148" s="391"/>
      <c r="C148" s="391"/>
      <c r="D148" s="391"/>
      <c r="E148" s="391"/>
      <c r="F148" s="391"/>
      <c r="G148" s="391"/>
      <c r="H148" s="391"/>
      <c r="I148" s="391"/>
      <c r="J148" s="392" t="s">
        <v>129</v>
      </c>
      <c r="K148" s="393"/>
      <c r="L148" s="475"/>
    </row>
    <row r="149" spans="1:12" ht="15.75" customHeight="1" thickBot="1" x14ac:dyDescent="0.35">
      <c r="A149" s="394" t="s">
        <v>173</v>
      </c>
      <c r="B149" s="395"/>
      <c r="C149" s="395"/>
      <c r="D149" s="395"/>
      <c r="E149" s="395"/>
      <c r="F149" s="395"/>
      <c r="G149" s="395"/>
      <c r="H149" s="395"/>
      <c r="I149" s="395"/>
      <c r="J149" s="396" t="s">
        <v>130</v>
      </c>
      <c r="K149" s="397"/>
      <c r="L149" s="476"/>
    </row>
    <row r="150" spans="1:12" ht="21.6" thickBot="1" x14ac:dyDescent="0.35">
      <c r="A150" s="16">
        <v>2</v>
      </c>
      <c r="B150" s="375" t="s">
        <v>159</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474"/>
    </row>
    <row r="152" spans="1:12" ht="15" customHeight="1" x14ac:dyDescent="0.3">
      <c r="A152" s="390" t="s">
        <v>134</v>
      </c>
      <c r="B152" s="391"/>
      <c r="C152" s="391"/>
      <c r="D152" s="391"/>
      <c r="E152" s="391"/>
      <c r="F152" s="391"/>
      <c r="G152" s="391"/>
      <c r="H152" s="391"/>
      <c r="I152" s="391"/>
      <c r="J152" s="392" t="s">
        <v>128</v>
      </c>
      <c r="K152" s="392"/>
      <c r="L152" s="475"/>
    </row>
    <row r="153" spans="1:12" ht="15" customHeight="1" x14ac:dyDescent="0.3">
      <c r="A153" s="390" t="s">
        <v>135</v>
      </c>
      <c r="B153" s="391"/>
      <c r="C153" s="391"/>
      <c r="D153" s="391"/>
      <c r="E153" s="391"/>
      <c r="F153" s="391"/>
      <c r="G153" s="391"/>
      <c r="H153" s="391"/>
      <c r="I153" s="391"/>
      <c r="J153" s="392" t="s">
        <v>131</v>
      </c>
      <c r="K153" s="392"/>
      <c r="L153" s="475"/>
    </row>
    <row r="154" spans="1:12" ht="15" customHeight="1" x14ac:dyDescent="0.3">
      <c r="A154" s="390" t="s">
        <v>174</v>
      </c>
      <c r="B154" s="391"/>
      <c r="C154" s="391"/>
      <c r="D154" s="391"/>
      <c r="E154" s="391"/>
      <c r="F154" s="391"/>
      <c r="G154" s="391"/>
      <c r="H154" s="391"/>
      <c r="I154" s="391"/>
      <c r="J154" s="392" t="s">
        <v>129</v>
      </c>
      <c r="K154" s="392"/>
      <c r="L154" s="475"/>
    </row>
    <row r="155" spans="1:12" ht="15.75" customHeight="1" thickBot="1" x14ac:dyDescent="0.35">
      <c r="A155" s="394" t="s">
        <v>166</v>
      </c>
      <c r="B155" s="395"/>
      <c r="C155" s="395"/>
      <c r="D155" s="395"/>
      <c r="E155" s="395"/>
      <c r="F155" s="395"/>
      <c r="G155" s="395"/>
      <c r="H155" s="395"/>
      <c r="I155" s="395"/>
      <c r="J155" s="396" t="s">
        <v>130</v>
      </c>
      <c r="K155" s="396"/>
      <c r="L155" s="476"/>
    </row>
    <row r="156" spans="1:12" ht="21.6" thickBot="1" x14ac:dyDescent="0.35">
      <c r="A156" s="16">
        <v>3</v>
      </c>
      <c r="B156" s="375" t="s">
        <v>188</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474"/>
    </row>
    <row r="158" spans="1:12" ht="15" customHeight="1" x14ac:dyDescent="0.3">
      <c r="A158" s="390" t="s">
        <v>134</v>
      </c>
      <c r="B158" s="391"/>
      <c r="C158" s="391"/>
      <c r="D158" s="391"/>
      <c r="E158" s="391"/>
      <c r="F158" s="391"/>
      <c r="G158" s="391"/>
      <c r="H158" s="391"/>
      <c r="I158" s="391"/>
      <c r="J158" s="392" t="s">
        <v>128</v>
      </c>
      <c r="K158" s="392"/>
      <c r="L158" s="475"/>
    </row>
    <row r="159" spans="1:12" ht="15" customHeight="1" x14ac:dyDescent="0.3">
      <c r="A159" s="390" t="s">
        <v>135</v>
      </c>
      <c r="B159" s="391"/>
      <c r="C159" s="391"/>
      <c r="D159" s="391"/>
      <c r="E159" s="391"/>
      <c r="F159" s="391"/>
      <c r="G159" s="391"/>
      <c r="H159" s="391"/>
      <c r="I159" s="391"/>
      <c r="J159" s="392" t="s">
        <v>131</v>
      </c>
      <c r="K159" s="392"/>
      <c r="L159" s="475"/>
    </row>
    <row r="160" spans="1:12" ht="15" customHeight="1" x14ac:dyDescent="0.3">
      <c r="A160" s="390" t="s">
        <v>174</v>
      </c>
      <c r="B160" s="391"/>
      <c r="C160" s="391"/>
      <c r="D160" s="391"/>
      <c r="E160" s="391"/>
      <c r="F160" s="391"/>
      <c r="G160" s="391"/>
      <c r="H160" s="391"/>
      <c r="I160" s="391"/>
      <c r="J160" s="392" t="s">
        <v>129</v>
      </c>
      <c r="K160" s="392"/>
      <c r="L160" s="475"/>
    </row>
    <row r="161" spans="1:12" ht="15.75" customHeight="1" thickBot="1" x14ac:dyDescent="0.35">
      <c r="A161" s="394" t="s">
        <v>166</v>
      </c>
      <c r="B161" s="395"/>
      <c r="C161" s="395"/>
      <c r="D161" s="395"/>
      <c r="E161" s="395"/>
      <c r="F161" s="395"/>
      <c r="G161" s="395"/>
      <c r="H161" s="395"/>
      <c r="I161" s="395"/>
      <c r="J161" s="396" t="s">
        <v>130</v>
      </c>
      <c r="K161" s="396"/>
      <c r="L161" s="476"/>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161</v>
      </c>
      <c r="B164" s="399"/>
      <c r="C164" s="399"/>
      <c r="D164" s="399"/>
      <c r="E164" s="399"/>
      <c r="F164" s="399"/>
      <c r="G164" s="399"/>
      <c r="H164" s="399"/>
      <c r="I164" s="399"/>
      <c r="J164" s="400" t="s">
        <v>124</v>
      </c>
      <c r="K164" s="400"/>
      <c r="L164" s="474"/>
    </row>
    <row r="165" spans="1:12" ht="15" customHeight="1" x14ac:dyDescent="0.3">
      <c r="A165" s="390" t="s">
        <v>162</v>
      </c>
      <c r="B165" s="391"/>
      <c r="C165" s="391"/>
      <c r="D165" s="391"/>
      <c r="E165" s="391"/>
      <c r="F165" s="391"/>
      <c r="G165" s="391"/>
      <c r="H165" s="391"/>
      <c r="I165" s="391"/>
      <c r="J165" s="392" t="s">
        <v>128</v>
      </c>
      <c r="K165" s="392"/>
      <c r="L165" s="475"/>
    </row>
    <row r="166" spans="1:12" ht="15" customHeight="1" x14ac:dyDescent="0.3">
      <c r="A166" s="390" t="s">
        <v>163</v>
      </c>
      <c r="B166" s="391"/>
      <c r="C166" s="391"/>
      <c r="D166" s="391"/>
      <c r="E166" s="391"/>
      <c r="F166" s="391"/>
      <c r="G166" s="391"/>
      <c r="H166" s="391"/>
      <c r="I166" s="391"/>
      <c r="J166" s="392" t="s">
        <v>131</v>
      </c>
      <c r="K166" s="392"/>
      <c r="L166" s="475"/>
    </row>
    <row r="167" spans="1:12" ht="15" customHeight="1" x14ac:dyDescent="0.3">
      <c r="A167" s="390" t="s">
        <v>164</v>
      </c>
      <c r="B167" s="391"/>
      <c r="C167" s="391"/>
      <c r="D167" s="391"/>
      <c r="E167" s="391"/>
      <c r="F167" s="391"/>
      <c r="G167" s="391"/>
      <c r="H167" s="391"/>
      <c r="I167" s="391"/>
      <c r="J167" s="392" t="s">
        <v>129</v>
      </c>
      <c r="K167" s="392"/>
      <c r="L167" s="475"/>
    </row>
    <row r="168" spans="1:12" ht="15.75" customHeight="1" thickBot="1" x14ac:dyDescent="0.35">
      <c r="A168" s="394" t="s">
        <v>141</v>
      </c>
      <c r="B168" s="395"/>
      <c r="C168" s="395"/>
      <c r="D168" s="395"/>
      <c r="E168" s="395"/>
      <c r="F168" s="395"/>
      <c r="G168" s="395"/>
      <c r="H168" s="395"/>
      <c r="I168" s="395"/>
      <c r="J168" s="396" t="s">
        <v>130</v>
      </c>
      <c r="K168" s="396"/>
      <c r="L168" s="476"/>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74"/>
    </row>
    <row r="171" spans="1:12" ht="15" customHeight="1" x14ac:dyDescent="0.3">
      <c r="A171" s="390" t="s">
        <v>145</v>
      </c>
      <c r="B171" s="391"/>
      <c r="C171" s="391"/>
      <c r="D171" s="391"/>
      <c r="E171" s="391"/>
      <c r="F171" s="391"/>
      <c r="G171" s="391"/>
      <c r="H171" s="391"/>
      <c r="I171" s="391"/>
      <c r="J171" s="392" t="s">
        <v>128</v>
      </c>
      <c r="K171" s="392"/>
      <c r="L171" s="475"/>
    </row>
    <row r="172" spans="1:12" ht="15" customHeight="1" x14ac:dyDescent="0.3">
      <c r="A172" s="390" t="s">
        <v>146</v>
      </c>
      <c r="B172" s="391"/>
      <c r="C172" s="391"/>
      <c r="D172" s="391"/>
      <c r="E172" s="391"/>
      <c r="F172" s="391"/>
      <c r="G172" s="391"/>
      <c r="H172" s="391"/>
      <c r="I172" s="391"/>
      <c r="J172" s="392" t="s">
        <v>131</v>
      </c>
      <c r="K172" s="392"/>
      <c r="L172" s="475"/>
    </row>
    <row r="173" spans="1:12" ht="15" customHeight="1" x14ac:dyDescent="0.3">
      <c r="A173" s="390" t="s">
        <v>147</v>
      </c>
      <c r="B173" s="391"/>
      <c r="C173" s="391"/>
      <c r="D173" s="391"/>
      <c r="E173" s="391"/>
      <c r="F173" s="391"/>
      <c r="G173" s="391"/>
      <c r="H173" s="391"/>
      <c r="I173" s="391"/>
      <c r="J173" s="392" t="s">
        <v>129</v>
      </c>
      <c r="K173" s="392"/>
      <c r="L173" s="475"/>
    </row>
    <row r="174" spans="1:12" ht="15.75" customHeight="1" thickBot="1" x14ac:dyDescent="0.35">
      <c r="A174" s="394" t="s">
        <v>148</v>
      </c>
      <c r="B174" s="395"/>
      <c r="C174" s="395"/>
      <c r="D174" s="395"/>
      <c r="E174" s="395"/>
      <c r="F174" s="395"/>
      <c r="G174" s="395"/>
      <c r="H174" s="395"/>
      <c r="I174" s="395"/>
      <c r="J174" s="396" t="s">
        <v>130</v>
      </c>
      <c r="K174" s="396"/>
      <c r="L174" s="476"/>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0</v>
      </c>
      <c r="D178" s="407"/>
      <c r="E178" s="406">
        <f>SUM((L145+L151+L157)/3)</f>
        <v>0</v>
      </c>
      <c r="F178" s="407"/>
      <c r="G178" s="406">
        <f>SUM((((L164*3)+L170)/4))</f>
        <v>0</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User Defined Restricted 3</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(Incidents!C14)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191</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474"/>
    </row>
    <row r="189" spans="1:12" ht="15" customHeight="1" x14ac:dyDescent="0.3">
      <c r="A189" s="390" t="s">
        <v>126</v>
      </c>
      <c r="B189" s="391"/>
      <c r="C189" s="391"/>
      <c r="D189" s="391"/>
      <c r="E189" s="391"/>
      <c r="F189" s="391"/>
      <c r="G189" s="391"/>
      <c r="H189" s="391"/>
      <c r="I189" s="391"/>
      <c r="J189" s="392" t="s">
        <v>128</v>
      </c>
      <c r="K189" s="393"/>
      <c r="L189" s="475"/>
    </row>
    <row r="190" spans="1:12" ht="15" customHeight="1" x14ac:dyDescent="0.3">
      <c r="A190" s="390" t="s">
        <v>127</v>
      </c>
      <c r="B190" s="391"/>
      <c r="C190" s="391"/>
      <c r="D190" s="391"/>
      <c r="E190" s="391"/>
      <c r="F190" s="391"/>
      <c r="G190" s="391"/>
      <c r="H190" s="391"/>
      <c r="I190" s="391"/>
      <c r="J190" s="392" t="s">
        <v>131</v>
      </c>
      <c r="K190" s="393"/>
      <c r="L190" s="475"/>
    </row>
    <row r="191" spans="1:12" ht="15" customHeight="1" x14ac:dyDescent="0.3">
      <c r="A191" s="390" t="s">
        <v>125</v>
      </c>
      <c r="B191" s="391"/>
      <c r="C191" s="391"/>
      <c r="D191" s="391"/>
      <c r="E191" s="391"/>
      <c r="F191" s="391"/>
      <c r="G191" s="391"/>
      <c r="H191" s="391"/>
      <c r="I191" s="391"/>
      <c r="J191" s="392" t="s">
        <v>129</v>
      </c>
      <c r="K191" s="393"/>
      <c r="L191" s="475"/>
    </row>
    <row r="192" spans="1:12" ht="15.75" customHeight="1" thickBot="1" x14ac:dyDescent="0.35">
      <c r="A192" s="394" t="s">
        <v>173</v>
      </c>
      <c r="B192" s="395"/>
      <c r="C192" s="395"/>
      <c r="D192" s="395"/>
      <c r="E192" s="395"/>
      <c r="F192" s="395"/>
      <c r="G192" s="395"/>
      <c r="H192" s="395"/>
      <c r="I192" s="395"/>
      <c r="J192" s="396" t="s">
        <v>130</v>
      </c>
      <c r="K192" s="397"/>
      <c r="L192" s="476"/>
    </row>
    <row r="193" spans="1:12" ht="21.6" thickBot="1" x14ac:dyDescent="0.35">
      <c r="A193" s="16">
        <v>2</v>
      </c>
      <c r="B193" s="375" t="s">
        <v>159</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474"/>
    </row>
    <row r="195" spans="1:12" ht="15" customHeight="1" x14ac:dyDescent="0.3">
      <c r="A195" s="390" t="s">
        <v>134</v>
      </c>
      <c r="B195" s="391"/>
      <c r="C195" s="391"/>
      <c r="D195" s="391"/>
      <c r="E195" s="391"/>
      <c r="F195" s="391"/>
      <c r="G195" s="391"/>
      <c r="H195" s="391"/>
      <c r="I195" s="391"/>
      <c r="J195" s="392" t="s">
        <v>128</v>
      </c>
      <c r="K195" s="392"/>
      <c r="L195" s="475"/>
    </row>
    <row r="196" spans="1:12" ht="15" customHeight="1" x14ac:dyDescent="0.3">
      <c r="A196" s="390" t="s">
        <v>135</v>
      </c>
      <c r="B196" s="391"/>
      <c r="C196" s="391"/>
      <c r="D196" s="391"/>
      <c r="E196" s="391"/>
      <c r="F196" s="391"/>
      <c r="G196" s="391"/>
      <c r="H196" s="391"/>
      <c r="I196" s="391"/>
      <c r="J196" s="392" t="s">
        <v>131</v>
      </c>
      <c r="K196" s="392"/>
      <c r="L196" s="475"/>
    </row>
    <row r="197" spans="1:12" ht="15" customHeight="1" x14ac:dyDescent="0.3">
      <c r="A197" s="390" t="s">
        <v>174</v>
      </c>
      <c r="B197" s="391"/>
      <c r="C197" s="391"/>
      <c r="D197" s="391"/>
      <c r="E197" s="391"/>
      <c r="F197" s="391"/>
      <c r="G197" s="391"/>
      <c r="H197" s="391"/>
      <c r="I197" s="391"/>
      <c r="J197" s="392" t="s">
        <v>129</v>
      </c>
      <c r="K197" s="392"/>
      <c r="L197" s="475"/>
    </row>
    <row r="198" spans="1:12" ht="15.75" customHeight="1" thickBot="1" x14ac:dyDescent="0.35">
      <c r="A198" s="394" t="s">
        <v>166</v>
      </c>
      <c r="B198" s="395"/>
      <c r="C198" s="395"/>
      <c r="D198" s="395"/>
      <c r="E198" s="395"/>
      <c r="F198" s="395"/>
      <c r="G198" s="395"/>
      <c r="H198" s="395"/>
      <c r="I198" s="395"/>
      <c r="J198" s="396" t="s">
        <v>130</v>
      </c>
      <c r="K198" s="396"/>
      <c r="L198" s="476"/>
    </row>
    <row r="199" spans="1:12" ht="21.6" thickBot="1" x14ac:dyDescent="0.35">
      <c r="A199" s="16">
        <v>3</v>
      </c>
      <c r="B199" s="375" t="s">
        <v>188</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474"/>
    </row>
    <row r="201" spans="1:12" ht="15" customHeight="1" x14ac:dyDescent="0.3">
      <c r="A201" s="390" t="s">
        <v>134</v>
      </c>
      <c r="B201" s="391"/>
      <c r="C201" s="391"/>
      <c r="D201" s="391"/>
      <c r="E201" s="391"/>
      <c r="F201" s="391"/>
      <c r="G201" s="391"/>
      <c r="H201" s="391"/>
      <c r="I201" s="391"/>
      <c r="J201" s="392" t="s">
        <v>128</v>
      </c>
      <c r="K201" s="392"/>
      <c r="L201" s="475"/>
    </row>
    <row r="202" spans="1:12" ht="15" customHeight="1" x14ac:dyDescent="0.3">
      <c r="A202" s="390" t="s">
        <v>135</v>
      </c>
      <c r="B202" s="391"/>
      <c r="C202" s="391"/>
      <c r="D202" s="391"/>
      <c r="E202" s="391"/>
      <c r="F202" s="391"/>
      <c r="G202" s="391"/>
      <c r="H202" s="391"/>
      <c r="I202" s="391"/>
      <c r="J202" s="392" t="s">
        <v>131</v>
      </c>
      <c r="K202" s="392"/>
      <c r="L202" s="475"/>
    </row>
    <row r="203" spans="1:12" ht="15" customHeight="1" x14ac:dyDescent="0.3">
      <c r="A203" s="390" t="s">
        <v>174</v>
      </c>
      <c r="B203" s="391"/>
      <c r="C203" s="391"/>
      <c r="D203" s="391"/>
      <c r="E203" s="391"/>
      <c r="F203" s="391"/>
      <c r="G203" s="391"/>
      <c r="H203" s="391"/>
      <c r="I203" s="391"/>
      <c r="J203" s="392" t="s">
        <v>129</v>
      </c>
      <c r="K203" s="392"/>
      <c r="L203" s="475"/>
    </row>
    <row r="204" spans="1:12" ht="15.75" customHeight="1" thickBot="1" x14ac:dyDescent="0.35">
      <c r="A204" s="394" t="s">
        <v>166</v>
      </c>
      <c r="B204" s="395"/>
      <c r="C204" s="395"/>
      <c r="D204" s="395"/>
      <c r="E204" s="395"/>
      <c r="F204" s="395"/>
      <c r="G204" s="395"/>
      <c r="H204" s="395"/>
      <c r="I204" s="395"/>
      <c r="J204" s="396" t="s">
        <v>130</v>
      </c>
      <c r="K204" s="396"/>
      <c r="L204" s="476"/>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161</v>
      </c>
      <c r="B207" s="399"/>
      <c r="C207" s="399"/>
      <c r="D207" s="399"/>
      <c r="E207" s="399"/>
      <c r="F207" s="399"/>
      <c r="G207" s="399"/>
      <c r="H207" s="399"/>
      <c r="I207" s="399"/>
      <c r="J207" s="400" t="s">
        <v>124</v>
      </c>
      <c r="K207" s="400"/>
      <c r="L207" s="474"/>
    </row>
    <row r="208" spans="1:12" ht="15" customHeight="1" x14ac:dyDescent="0.3">
      <c r="A208" s="390" t="s">
        <v>162</v>
      </c>
      <c r="B208" s="391"/>
      <c r="C208" s="391"/>
      <c r="D208" s="391"/>
      <c r="E208" s="391"/>
      <c r="F208" s="391"/>
      <c r="G208" s="391"/>
      <c r="H208" s="391"/>
      <c r="I208" s="391"/>
      <c r="J208" s="392" t="s">
        <v>128</v>
      </c>
      <c r="K208" s="392"/>
      <c r="L208" s="475"/>
    </row>
    <row r="209" spans="1:12" ht="15" customHeight="1" x14ac:dyDescent="0.3">
      <c r="A209" s="390" t="s">
        <v>163</v>
      </c>
      <c r="B209" s="391"/>
      <c r="C209" s="391"/>
      <c r="D209" s="391"/>
      <c r="E209" s="391"/>
      <c r="F209" s="391"/>
      <c r="G209" s="391"/>
      <c r="H209" s="391"/>
      <c r="I209" s="391"/>
      <c r="J209" s="392" t="s">
        <v>131</v>
      </c>
      <c r="K209" s="392"/>
      <c r="L209" s="475"/>
    </row>
    <row r="210" spans="1:12" ht="15" customHeight="1" x14ac:dyDescent="0.3">
      <c r="A210" s="390" t="s">
        <v>164</v>
      </c>
      <c r="B210" s="391"/>
      <c r="C210" s="391"/>
      <c r="D210" s="391"/>
      <c r="E210" s="391"/>
      <c r="F210" s="391"/>
      <c r="G210" s="391"/>
      <c r="H210" s="391"/>
      <c r="I210" s="391"/>
      <c r="J210" s="392" t="s">
        <v>129</v>
      </c>
      <c r="K210" s="392"/>
      <c r="L210" s="475"/>
    </row>
    <row r="211" spans="1:12" ht="15.75" customHeight="1" thickBot="1" x14ac:dyDescent="0.35">
      <c r="A211" s="394" t="s">
        <v>141</v>
      </c>
      <c r="B211" s="395"/>
      <c r="C211" s="395"/>
      <c r="D211" s="395"/>
      <c r="E211" s="395"/>
      <c r="F211" s="395"/>
      <c r="G211" s="395"/>
      <c r="H211" s="395"/>
      <c r="I211" s="395"/>
      <c r="J211" s="396" t="s">
        <v>130</v>
      </c>
      <c r="K211" s="396"/>
      <c r="L211" s="476"/>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74"/>
    </row>
    <row r="214" spans="1:12" ht="15" customHeight="1" x14ac:dyDescent="0.3">
      <c r="A214" s="390" t="s">
        <v>145</v>
      </c>
      <c r="B214" s="391"/>
      <c r="C214" s="391"/>
      <c r="D214" s="391"/>
      <c r="E214" s="391"/>
      <c r="F214" s="391"/>
      <c r="G214" s="391"/>
      <c r="H214" s="391"/>
      <c r="I214" s="391"/>
      <c r="J214" s="392" t="s">
        <v>128</v>
      </c>
      <c r="K214" s="392"/>
      <c r="L214" s="475"/>
    </row>
    <row r="215" spans="1:12" ht="15" customHeight="1" x14ac:dyDescent="0.3">
      <c r="A215" s="390" t="s">
        <v>146</v>
      </c>
      <c r="B215" s="391"/>
      <c r="C215" s="391"/>
      <c r="D215" s="391"/>
      <c r="E215" s="391"/>
      <c r="F215" s="391"/>
      <c r="G215" s="391"/>
      <c r="H215" s="391"/>
      <c r="I215" s="391"/>
      <c r="J215" s="392" t="s">
        <v>131</v>
      </c>
      <c r="K215" s="392"/>
      <c r="L215" s="475"/>
    </row>
    <row r="216" spans="1:12" ht="15" customHeight="1" x14ac:dyDescent="0.3">
      <c r="A216" s="390" t="s">
        <v>147</v>
      </c>
      <c r="B216" s="391"/>
      <c r="C216" s="391"/>
      <c r="D216" s="391"/>
      <c r="E216" s="391"/>
      <c r="F216" s="391"/>
      <c r="G216" s="391"/>
      <c r="H216" s="391"/>
      <c r="I216" s="391"/>
      <c r="J216" s="392" t="s">
        <v>129</v>
      </c>
      <c r="K216" s="392"/>
      <c r="L216" s="475"/>
    </row>
    <row r="217" spans="1:12" ht="15.75" customHeight="1" thickBot="1" x14ac:dyDescent="0.35">
      <c r="A217" s="435" t="s">
        <v>148</v>
      </c>
      <c r="B217" s="436"/>
      <c r="C217" s="436"/>
      <c r="D217" s="436"/>
      <c r="E217" s="436"/>
      <c r="F217" s="436"/>
      <c r="G217" s="436"/>
      <c r="H217" s="436"/>
      <c r="I217" s="436"/>
      <c r="J217" s="396" t="s">
        <v>130</v>
      </c>
      <c r="K217" s="396"/>
      <c r="L217" s="476"/>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0</v>
      </c>
      <c r="D221" s="407"/>
      <c r="E221" s="406">
        <f>SUM((L188+L194+L200)/3)</f>
        <v>0</v>
      </c>
      <c r="F221" s="407"/>
      <c r="G221" s="406">
        <f>SUM((((L207*3)+L213)/4))</f>
        <v>0</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User Defined Restricted 3</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(Incidents!C15)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192</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474"/>
    </row>
    <row r="232" spans="1:12" ht="15" customHeight="1" x14ac:dyDescent="0.3">
      <c r="A232" s="390" t="s">
        <v>151</v>
      </c>
      <c r="B232" s="391"/>
      <c r="C232" s="391"/>
      <c r="D232" s="391"/>
      <c r="E232" s="391"/>
      <c r="F232" s="391"/>
      <c r="G232" s="391"/>
      <c r="H232" s="391"/>
      <c r="I232" s="391"/>
      <c r="J232" s="392" t="s">
        <v>128</v>
      </c>
      <c r="K232" s="393"/>
      <c r="L232" s="475"/>
    </row>
    <row r="233" spans="1:12" ht="15" customHeight="1" x14ac:dyDescent="0.3">
      <c r="A233" s="390" t="s">
        <v>177</v>
      </c>
      <c r="B233" s="391"/>
      <c r="C233" s="391"/>
      <c r="D233" s="391"/>
      <c r="E233" s="391"/>
      <c r="F233" s="391"/>
      <c r="G233" s="391"/>
      <c r="H233" s="391"/>
      <c r="I233" s="391"/>
      <c r="J233" s="392" t="s">
        <v>131</v>
      </c>
      <c r="K233" s="393"/>
      <c r="L233" s="475"/>
    </row>
    <row r="234" spans="1:12" ht="15" customHeight="1" x14ac:dyDescent="0.3">
      <c r="A234" s="390" t="s">
        <v>150</v>
      </c>
      <c r="B234" s="391"/>
      <c r="C234" s="391"/>
      <c r="D234" s="391"/>
      <c r="E234" s="391"/>
      <c r="F234" s="391"/>
      <c r="G234" s="391"/>
      <c r="H234" s="391"/>
      <c r="I234" s="391"/>
      <c r="J234" s="392" t="s">
        <v>129</v>
      </c>
      <c r="K234" s="393"/>
      <c r="L234" s="475"/>
    </row>
    <row r="235" spans="1:12" ht="15.75" customHeight="1" thickBot="1" x14ac:dyDescent="0.35">
      <c r="A235" s="394" t="s">
        <v>173</v>
      </c>
      <c r="B235" s="395"/>
      <c r="C235" s="395"/>
      <c r="D235" s="395"/>
      <c r="E235" s="395"/>
      <c r="F235" s="395"/>
      <c r="G235" s="395"/>
      <c r="H235" s="395"/>
      <c r="I235" s="395"/>
      <c r="J235" s="396" t="s">
        <v>130</v>
      </c>
      <c r="K235" s="397"/>
      <c r="L235" s="476"/>
    </row>
    <row r="236" spans="1:12" ht="21.6" thickBot="1" x14ac:dyDescent="0.35">
      <c r="A236" s="16">
        <v>2</v>
      </c>
      <c r="B236" s="375" t="s">
        <v>159</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474"/>
    </row>
    <row r="238" spans="1:12" ht="15" customHeight="1" x14ac:dyDescent="0.3">
      <c r="A238" s="390" t="s">
        <v>134</v>
      </c>
      <c r="B238" s="391"/>
      <c r="C238" s="391"/>
      <c r="D238" s="391"/>
      <c r="E238" s="391"/>
      <c r="F238" s="391"/>
      <c r="G238" s="391"/>
      <c r="H238" s="391"/>
      <c r="I238" s="391"/>
      <c r="J238" s="392" t="s">
        <v>128</v>
      </c>
      <c r="K238" s="392"/>
      <c r="L238" s="475"/>
    </row>
    <row r="239" spans="1:12" ht="15" customHeight="1" x14ac:dyDescent="0.3">
      <c r="A239" s="390" t="s">
        <v>135</v>
      </c>
      <c r="B239" s="391"/>
      <c r="C239" s="391"/>
      <c r="D239" s="391"/>
      <c r="E239" s="391"/>
      <c r="F239" s="391"/>
      <c r="G239" s="391"/>
      <c r="H239" s="391"/>
      <c r="I239" s="391"/>
      <c r="J239" s="392" t="s">
        <v>131</v>
      </c>
      <c r="K239" s="392"/>
      <c r="L239" s="475"/>
    </row>
    <row r="240" spans="1:12" ht="15" customHeight="1" x14ac:dyDescent="0.3">
      <c r="A240" s="390" t="s">
        <v>174</v>
      </c>
      <c r="B240" s="391"/>
      <c r="C240" s="391"/>
      <c r="D240" s="391"/>
      <c r="E240" s="391"/>
      <c r="F240" s="391"/>
      <c r="G240" s="391"/>
      <c r="H240" s="391"/>
      <c r="I240" s="391"/>
      <c r="J240" s="392" t="s">
        <v>129</v>
      </c>
      <c r="K240" s="392"/>
      <c r="L240" s="475"/>
    </row>
    <row r="241" spans="1:12" ht="15.75" customHeight="1" thickBot="1" x14ac:dyDescent="0.35">
      <c r="A241" s="394" t="s">
        <v>166</v>
      </c>
      <c r="B241" s="395"/>
      <c r="C241" s="395"/>
      <c r="D241" s="395"/>
      <c r="E241" s="395"/>
      <c r="F241" s="395"/>
      <c r="G241" s="395"/>
      <c r="H241" s="395"/>
      <c r="I241" s="395"/>
      <c r="J241" s="396" t="s">
        <v>130</v>
      </c>
      <c r="K241" s="396"/>
      <c r="L241" s="476"/>
    </row>
    <row r="242" spans="1:12" ht="21.6" thickBot="1" x14ac:dyDescent="0.35">
      <c r="A242" s="16">
        <v>3</v>
      </c>
      <c r="B242" s="375" t="s">
        <v>188</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474"/>
    </row>
    <row r="244" spans="1:12" ht="15" customHeight="1" x14ac:dyDescent="0.3">
      <c r="A244" s="390" t="s">
        <v>134</v>
      </c>
      <c r="B244" s="391"/>
      <c r="C244" s="391"/>
      <c r="D244" s="391"/>
      <c r="E244" s="391"/>
      <c r="F244" s="391"/>
      <c r="G244" s="391"/>
      <c r="H244" s="391"/>
      <c r="I244" s="391"/>
      <c r="J244" s="392" t="s">
        <v>128</v>
      </c>
      <c r="K244" s="392"/>
      <c r="L244" s="475"/>
    </row>
    <row r="245" spans="1:12" ht="15" customHeight="1" x14ac:dyDescent="0.3">
      <c r="A245" s="390" t="s">
        <v>135</v>
      </c>
      <c r="B245" s="391"/>
      <c r="C245" s="391"/>
      <c r="D245" s="391"/>
      <c r="E245" s="391"/>
      <c r="F245" s="391"/>
      <c r="G245" s="391"/>
      <c r="H245" s="391"/>
      <c r="I245" s="391"/>
      <c r="J245" s="392" t="s">
        <v>131</v>
      </c>
      <c r="K245" s="392"/>
      <c r="L245" s="475"/>
    </row>
    <row r="246" spans="1:12" ht="15" customHeight="1" x14ac:dyDescent="0.3">
      <c r="A246" s="390" t="s">
        <v>174</v>
      </c>
      <c r="B246" s="391"/>
      <c r="C246" s="391"/>
      <c r="D246" s="391"/>
      <c r="E246" s="391"/>
      <c r="F246" s="391"/>
      <c r="G246" s="391"/>
      <c r="H246" s="391"/>
      <c r="I246" s="391"/>
      <c r="J246" s="392" t="s">
        <v>129</v>
      </c>
      <c r="K246" s="392"/>
      <c r="L246" s="475"/>
    </row>
    <row r="247" spans="1:12" ht="15.75" customHeight="1" thickBot="1" x14ac:dyDescent="0.35">
      <c r="A247" s="394" t="s">
        <v>166</v>
      </c>
      <c r="B247" s="395"/>
      <c r="C247" s="395"/>
      <c r="D247" s="395"/>
      <c r="E247" s="395"/>
      <c r="F247" s="395"/>
      <c r="G247" s="395"/>
      <c r="H247" s="395"/>
      <c r="I247" s="395"/>
      <c r="J247" s="396" t="s">
        <v>130</v>
      </c>
      <c r="K247" s="396"/>
      <c r="L247" s="476"/>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161</v>
      </c>
      <c r="B250" s="399"/>
      <c r="C250" s="399"/>
      <c r="D250" s="399"/>
      <c r="E250" s="399"/>
      <c r="F250" s="399"/>
      <c r="G250" s="399"/>
      <c r="H250" s="399"/>
      <c r="I250" s="399"/>
      <c r="J250" s="400" t="s">
        <v>124</v>
      </c>
      <c r="K250" s="400"/>
      <c r="L250" s="474"/>
    </row>
    <row r="251" spans="1:12" ht="15" customHeight="1" x14ac:dyDescent="0.3">
      <c r="A251" s="390" t="s">
        <v>162</v>
      </c>
      <c r="B251" s="391"/>
      <c r="C251" s="391"/>
      <c r="D251" s="391"/>
      <c r="E251" s="391"/>
      <c r="F251" s="391"/>
      <c r="G251" s="391"/>
      <c r="H251" s="391"/>
      <c r="I251" s="391"/>
      <c r="J251" s="392" t="s">
        <v>128</v>
      </c>
      <c r="K251" s="392"/>
      <c r="L251" s="475"/>
    </row>
    <row r="252" spans="1:12" ht="15" customHeight="1" x14ac:dyDescent="0.3">
      <c r="A252" s="390" t="s">
        <v>163</v>
      </c>
      <c r="B252" s="391"/>
      <c r="C252" s="391"/>
      <c r="D252" s="391"/>
      <c r="E252" s="391"/>
      <c r="F252" s="391"/>
      <c r="G252" s="391"/>
      <c r="H252" s="391"/>
      <c r="I252" s="391"/>
      <c r="J252" s="392" t="s">
        <v>131</v>
      </c>
      <c r="K252" s="392"/>
      <c r="L252" s="475"/>
    </row>
    <row r="253" spans="1:12" ht="15" customHeight="1" x14ac:dyDescent="0.3">
      <c r="A253" s="390" t="s">
        <v>164</v>
      </c>
      <c r="B253" s="391"/>
      <c r="C253" s="391"/>
      <c r="D253" s="391"/>
      <c r="E253" s="391"/>
      <c r="F253" s="391"/>
      <c r="G253" s="391"/>
      <c r="H253" s="391"/>
      <c r="I253" s="391"/>
      <c r="J253" s="392" t="s">
        <v>129</v>
      </c>
      <c r="K253" s="392"/>
      <c r="L253" s="475"/>
    </row>
    <row r="254" spans="1:12" ht="15.75" customHeight="1" thickBot="1" x14ac:dyDescent="0.35">
      <c r="A254" s="394" t="s">
        <v>141</v>
      </c>
      <c r="B254" s="395"/>
      <c r="C254" s="395"/>
      <c r="D254" s="395"/>
      <c r="E254" s="395"/>
      <c r="F254" s="395"/>
      <c r="G254" s="395"/>
      <c r="H254" s="395"/>
      <c r="I254" s="395"/>
      <c r="J254" s="396" t="s">
        <v>130</v>
      </c>
      <c r="K254" s="396"/>
      <c r="L254" s="476"/>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74"/>
    </row>
    <row r="257" spans="1:12" ht="15" customHeight="1" x14ac:dyDescent="0.3">
      <c r="A257" s="390" t="s">
        <v>145</v>
      </c>
      <c r="B257" s="391"/>
      <c r="C257" s="391"/>
      <c r="D257" s="391"/>
      <c r="E257" s="391"/>
      <c r="F257" s="391"/>
      <c r="G257" s="391"/>
      <c r="H257" s="391"/>
      <c r="I257" s="391"/>
      <c r="J257" s="392" t="s">
        <v>128</v>
      </c>
      <c r="K257" s="392"/>
      <c r="L257" s="475"/>
    </row>
    <row r="258" spans="1:12" ht="15" customHeight="1" x14ac:dyDescent="0.3">
      <c r="A258" s="390" t="s">
        <v>146</v>
      </c>
      <c r="B258" s="391"/>
      <c r="C258" s="391"/>
      <c r="D258" s="391"/>
      <c r="E258" s="391"/>
      <c r="F258" s="391"/>
      <c r="G258" s="391"/>
      <c r="H258" s="391"/>
      <c r="I258" s="391"/>
      <c r="J258" s="392" t="s">
        <v>131</v>
      </c>
      <c r="K258" s="392"/>
      <c r="L258" s="475"/>
    </row>
    <row r="259" spans="1:12" ht="15" customHeight="1" x14ac:dyDescent="0.3">
      <c r="A259" s="390" t="s">
        <v>147</v>
      </c>
      <c r="B259" s="391"/>
      <c r="C259" s="391"/>
      <c r="D259" s="391"/>
      <c r="E259" s="391"/>
      <c r="F259" s="391"/>
      <c r="G259" s="391"/>
      <c r="H259" s="391"/>
      <c r="I259" s="391"/>
      <c r="J259" s="392" t="s">
        <v>129</v>
      </c>
      <c r="K259" s="392"/>
      <c r="L259" s="475"/>
    </row>
    <row r="260" spans="1:12" ht="15.75" customHeight="1" thickBot="1" x14ac:dyDescent="0.35">
      <c r="A260" s="394" t="s">
        <v>148</v>
      </c>
      <c r="B260" s="395"/>
      <c r="C260" s="395"/>
      <c r="D260" s="395"/>
      <c r="E260" s="395"/>
      <c r="F260" s="395"/>
      <c r="G260" s="395"/>
      <c r="H260" s="395"/>
      <c r="I260" s="395"/>
      <c r="J260" s="396" t="s">
        <v>130</v>
      </c>
      <c r="K260" s="396"/>
      <c r="L260" s="476"/>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0</v>
      </c>
      <c r="D264" s="407"/>
      <c r="E264" s="406">
        <f>SUM((L231+L237+L243)/3)</f>
        <v>0</v>
      </c>
      <c r="F264" s="407"/>
      <c r="G264" s="406">
        <f>SUM((((L250*3)+L256)/4))</f>
        <v>0</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User Defined Restricted 3</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(Incidents!C16)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155</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474"/>
    </row>
    <row r="275" spans="1:12" ht="15" customHeight="1" x14ac:dyDescent="0.3">
      <c r="A275" s="390" t="s">
        <v>126</v>
      </c>
      <c r="B275" s="391"/>
      <c r="C275" s="391"/>
      <c r="D275" s="391"/>
      <c r="E275" s="391"/>
      <c r="F275" s="391"/>
      <c r="G275" s="391"/>
      <c r="H275" s="391"/>
      <c r="I275" s="391"/>
      <c r="J275" s="392" t="s">
        <v>128</v>
      </c>
      <c r="K275" s="393"/>
      <c r="L275" s="475"/>
    </row>
    <row r="276" spans="1:12" ht="15" customHeight="1" x14ac:dyDescent="0.3">
      <c r="A276" s="390" t="s">
        <v>127</v>
      </c>
      <c r="B276" s="391"/>
      <c r="C276" s="391"/>
      <c r="D276" s="391"/>
      <c r="E276" s="391"/>
      <c r="F276" s="391"/>
      <c r="G276" s="391"/>
      <c r="H276" s="391"/>
      <c r="I276" s="391"/>
      <c r="J276" s="392" t="s">
        <v>131</v>
      </c>
      <c r="K276" s="393"/>
      <c r="L276" s="475"/>
    </row>
    <row r="277" spans="1:12" ht="15" customHeight="1" x14ac:dyDescent="0.3">
      <c r="A277" s="390" t="s">
        <v>125</v>
      </c>
      <c r="B277" s="391"/>
      <c r="C277" s="391"/>
      <c r="D277" s="391"/>
      <c r="E277" s="391"/>
      <c r="F277" s="391"/>
      <c r="G277" s="391"/>
      <c r="H277" s="391"/>
      <c r="I277" s="391"/>
      <c r="J277" s="392" t="s">
        <v>129</v>
      </c>
      <c r="K277" s="393"/>
      <c r="L277" s="475"/>
    </row>
    <row r="278" spans="1:12" ht="15.75" customHeight="1" thickBot="1" x14ac:dyDescent="0.35">
      <c r="A278" s="394" t="s">
        <v>173</v>
      </c>
      <c r="B278" s="395"/>
      <c r="C278" s="395"/>
      <c r="D278" s="395"/>
      <c r="E278" s="395"/>
      <c r="F278" s="395"/>
      <c r="G278" s="395"/>
      <c r="H278" s="395"/>
      <c r="I278" s="395"/>
      <c r="J278" s="396" t="s">
        <v>130</v>
      </c>
      <c r="K278" s="397"/>
      <c r="L278" s="476"/>
    </row>
    <row r="279" spans="1:12" ht="21.6" thickBot="1" x14ac:dyDescent="0.35">
      <c r="A279" s="16">
        <v>2</v>
      </c>
      <c r="B279" s="375" t="s">
        <v>159</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474"/>
    </row>
    <row r="281" spans="1:12" ht="15" customHeight="1" x14ac:dyDescent="0.3">
      <c r="A281" s="390" t="s">
        <v>134</v>
      </c>
      <c r="B281" s="391"/>
      <c r="C281" s="391"/>
      <c r="D281" s="391"/>
      <c r="E281" s="391"/>
      <c r="F281" s="391"/>
      <c r="G281" s="391"/>
      <c r="H281" s="391"/>
      <c r="I281" s="391"/>
      <c r="J281" s="392" t="s">
        <v>128</v>
      </c>
      <c r="K281" s="392"/>
      <c r="L281" s="475"/>
    </row>
    <row r="282" spans="1:12" ht="15" customHeight="1" x14ac:dyDescent="0.3">
      <c r="A282" s="390" t="s">
        <v>135</v>
      </c>
      <c r="B282" s="391"/>
      <c r="C282" s="391"/>
      <c r="D282" s="391"/>
      <c r="E282" s="391"/>
      <c r="F282" s="391"/>
      <c r="G282" s="391"/>
      <c r="H282" s="391"/>
      <c r="I282" s="391"/>
      <c r="J282" s="392" t="s">
        <v>131</v>
      </c>
      <c r="K282" s="392"/>
      <c r="L282" s="475"/>
    </row>
    <row r="283" spans="1:12" ht="15" customHeight="1" x14ac:dyDescent="0.3">
      <c r="A283" s="390" t="s">
        <v>174</v>
      </c>
      <c r="B283" s="391"/>
      <c r="C283" s="391"/>
      <c r="D283" s="391"/>
      <c r="E283" s="391"/>
      <c r="F283" s="391"/>
      <c r="G283" s="391"/>
      <c r="H283" s="391"/>
      <c r="I283" s="391"/>
      <c r="J283" s="392" t="s">
        <v>129</v>
      </c>
      <c r="K283" s="392"/>
      <c r="L283" s="475"/>
    </row>
    <row r="284" spans="1:12" ht="15.75" customHeight="1" thickBot="1" x14ac:dyDescent="0.35">
      <c r="A284" s="394" t="s">
        <v>166</v>
      </c>
      <c r="B284" s="395"/>
      <c r="C284" s="395"/>
      <c r="D284" s="395"/>
      <c r="E284" s="395"/>
      <c r="F284" s="395"/>
      <c r="G284" s="395"/>
      <c r="H284" s="395"/>
      <c r="I284" s="395"/>
      <c r="J284" s="396" t="s">
        <v>130</v>
      </c>
      <c r="K284" s="396"/>
      <c r="L284" s="476"/>
    </row>
    <row r="285" spans="1:12" ht="21.6" thickBot="1" x14ac:dyDescent="0.35">
      <c r="A285" s="16">
        <v>3</v>
      </c>
      <c r="B285" s="375" t="s">
        <v>188</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474"/>
    </row>
    <row r="287" spans="1:12" ht="15" customHeight="1" x14ac:dyDescent="0.3">
      <c r="A287" s="390" t="s">
        <v>134</v>
      </c>
      <c r="B287" s="391"/>
      <c r="C287" s="391"/>
      <c r="D287" s="391"/>
      <c r="E287" s="391"/>
      <c r="F287" s="391"/>
      <c r="G287" s="391"/>
      <c r="H287" s="391"/>
      <c r="I287" s="391"/>
      <c r="J287" s="392" t="s">
        <v>128</v>
      </c>
      <c r="K287" s="392"/>
      <c r="L287" s="475"/>
    </row>
    <row r="288" spans="1:12" ht="15" customHeight="1" x14ac:dyDescent="0.3">
      <c r="A288" s="390" t="s">
        <v>135</v>
      </c>
      <c r="B288" s="391"/>
      <c r="C288" s="391"/>
      <c r="D288" s="391"/>
      <c r="E288" s="391"/>
      <c r="F288" s="391"/>
      <c r="G288" s="391"/>
      <c r="H288" s="391"/>
      <c r="I288" s="391"/>
      <c r="J288" s="392" t="s">
        <v>131</v>
      </c>
      <c r="K288" s="392"/>
      <c r="L288" s="475"/>
    </row>
    <row r="289" spans="1:12" ht="15" customHeight="1" x14ac:dyDescent="0.3">
      <c r="A289" s="390" t="s">
        <v>174</v>
      </c>
      <c r="B289" s="391"/>
      <c r="C289" s="391"/>
      <c r="D289" s="391"/>
      <c r="E289" s="391"/>
      <c r="F289" s="391"/>
      <c r="G289" s="391"/>
      <c r="H289" s="391"/>
      <c r="I289" s="391"/>
      <c r="J289" s="392" t="s">
        <v>129</v>
      </c>
      <c r="K289" s="392"/>
      <c r="L289" s="475"/>
    </row>
    <row r="290" spans="1:12" ht="15.75" customHeight="1" thickBot="1" x14ac:dyDescent="0.35">
      <c r="A290" s="394" t="s">
        <v>166</v>
      </c>
      <c r="B290" s="395"/>
      <c r="C290" s="395"/>
      <c r="D290" s="395"/>
      <c r="E290" s="395"/>
      <c r="F290" s="395"/>
      <c r="G290" s="395"/>
      <c r="H290" s="395"/>
      <c r="I290" s="395"/>
      <c r="J290" s="396" t="s">
        <v>130</v>
      </c>
      <c r="K290" s="396"/>
      <c r="L290" s="476"/>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161</v>
      </c>
      <c r="B293" s="399"/>
      <c r="C293" s="399"/>
      <c r="D293" s="399"/>
      <c r="E293" s="399"/>
      <c r="F293" s="399"/>
      <c r="G293" s="399"/>
      <c r="H293" s="399"/>
      <c r="I293" s="399"/>
      <c r="J293" s="400" t="s">
        <v>124</v>
      </c>
      <c r="K293" s="400"/>
      <c r="L293" s="474"/>
    </row>
    <row r="294" spans="1:12" ht="15" customHeight="1" x14ac:dyDescent="0.3">
      <c r="A294" s="390" t="s">
        <v>162</v>
      </c>
      <c r="B294" s="391"/>
      <c r="C294" s="391"/>
      <c r="D294" s="391"/>
      <c r="E294" s="391"/>
      <c r="F294" s="391"/>
      <c r="G294" s="391"/>
      <c r="H294" s="391"/>
      <c r="I294" s="391"/>
      <c r="J294" s="392" t="s">
        <v>128</v>
      </c>
      <c r="K294" s="392"/>
      <c r="L294" s="475"/>
    </row>
    <row r="295" spans="1:12" ht="15" customHeight="1" x14ac:dyDescent="0.3">
      <c r="A295" s="390" t="s">
        <v>163</v>
      </c>
      <c r="B295" s="391"/>
      <c r="C295" s="391"/>
      <c r="D295" s="391"/>
      <c r="E295" s="391"/>
      <c r="F295" s="391"/>
      <c r="G295" s="391"/>
      <c r="H295" s="391"/>
      <c r="I295" s="391"/>
      <c r="J295" s="392" t="s">
        <v>131</v>
      </c>
      <c r="K295" s="392"/>
      <c r="L295" s="475"/>
    </row>
    <row r="296" spans="1:12" ht="15" customHeight="1" x14ac:dyDescent="0.3">
      <c r="A296" s="390" t="s">
        <v>164</v>
      </c>
      <c r="B296" s="391"/>
      <c r="C296" s="391"/>
      <c r="D296" s="391"/>
      <c r="E296" s="391"/>
      <c r="F296" s="391"/>
      <c r="G296" s="391"/>
      <c r="H296" s="391"/>
      <c r="I296" s="391"/>
      <c r="J296" s="392" t="s">
        <v>129</v>
      </c>
      <c r="K296" s="392"/>
      <c r="L296" s="475"/>
    </row>
    <row r="297" spans="1:12" ht="15.75" customHeight="1" thickBot="1" x14ac:dyDescent="0.35">
      <c r="A297" s="394" t="s">
        <v>141</v>
      </c>
      <c r="B297" s="395"/>
      <c r="C297" s="395"/>
      <c r="D297" s="395"/>
      <c r="E297" s="395"/>
      <c r="F297" s="395"/>
      <c r="G297" s="395"/>
      <c r="H297" s="395"/>
      <c r="I297" s="395"/>
      <c r="J297" s="396" t="s">
        <v>130</v>
      </c>
      <c r="K297" s="396"/>
      <c r="L297" s="476"/>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74"/>
    </row>
    <row r="300" spans="1:12" ht="15" customHeight="1" x14ac:dyDescent="0.3">
      <c r="A300" s="390" t="s">
        <v>145</v>
      </c>
      <c r="B300" s="391"/>
      <c r="C300" s="391"/>
      <c r="D300" s="391"/>
      <c r="E300" s="391"/>
      <c r="F300" s="391"/>
      <c r="G300" s="391"/>
      <c r="H300" s="391"/>
      <c r="I300" s="391"/>
      <c r="J300" s="392" t="s">
        <v>128</v>
      </c>
      <c r="K300" s="392"/>
      <c r="L300" s="475"/>
    </row>
    <row r="301" spans="1:12" ht="15" customHeight="1" x14ac:dyDescent="0.3">
      <c r="A301" s="390" t="s">
        <v>146</v>
      </c>
      <c r="B301" s="391"/>
      <c r="C301" s="391"/>
      <c r="D301" s="391"/>
      <c r="E301" s="391"/>
      <c r="F301" s="391"/>
      <c r="G301" s="391"/>
      <c r="H301" s="391"/>
      <c r="I301" s="391"/>
      <c r="J301" s="392" t="s">
        <v>131</v>
      </c>
      <c r="K301" s="392"/>
      <c r="L301" s="475"/>
    </row>
    <row r="302" spans="1:12" ht="15" customHeight="1" x14ac:dyDescent="0.3">
      <c r="A302" s="390" t="s">
        <v>147</v>
      </c>
      <c r="B302" s="391"/>
      <c r="C302" s="391"/>
      <c r="D302" s="391"/>
      <c r="E302" s="391"/>
      <c r="F302" s="391"/>
      <c r="G302" s="391"/>
      <c r="H302" s="391"/>
      <c r="I302" s="391"/>
      <c r="J302" s="392" t="s">
        <v>129</v>
      </c>
      <c r="K302" s="392"/>
      <c r="L302" s="475"/>
    </row>
    <row r="303" spans="1:12" ht="15.75" customHeight="1" thickBot="1" x14ac:dyDescent="0.35">
      <c r="A303" s="394" t="s">
        <v>148</v>
      </c>
      <c r="B303" s="395"/>
      <c r="C303" s="395"/>
      <c r="D303" s="395"/>
      <c r="E303" s="395"/>
      <c r="F303" s="395"/>
      <c r="G303" s="395"/>
      <c r="H303" s="395"/>
      <c r="I303" s="395"/>
      <c r="J303" s="396" t="s">
        <v>130</v>
      </c>
      <c r="K303" s="396"/>
      <c r="L303" s="476"/>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0</v>
      </c>
      <c r="D307" s="407"/>
      <c r="E307" s="406">
        <f>SUM((L274+L280+L286)/3)</f>
        <v>0</v>
      </c>
      <c r="F307" s="407"/>
      <c r="G307" s="406">
        <f>SUM((((L293*3)+L299)/4))</f>
        <v>0</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User Defined Restricted 3</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(Incidents!C17)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193</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474"/>
    </row>
    <row r="318" spans="1:12" ht="15" customHeight="1" x14ac:dyDescent="0.3">
      <c r="A318" s="390" t="s">
        <v>126</v>
      </c>
      <c r="B318" s="391"/>
      <c r="C318" s="391"/>
      <c r="D318" s="391"/>
      <c r="E318" s="391"/>
      <c r="F318" s="391"/>
      <c r="G318" s="391"/>
      <c r="H318" s="391"/>
      <c r="I318" s="391"/>
      <c r="J318" s="392" t="s">
        <v>128</v>
      </c>
      <c r="K318" s="393"/>
      <c r="L318" s="475"/>
    </row>
    <row r="319" spans="1:12" ht="15" customHeight="1" x14ac:dyDescent="0.3">
      <c r="A319" s="390" t="s">
        <v>127</v>
      </c>
      <c r="B319" s="391"/>
      <c r="C319" s="391"/>
      <c r="D319" s="391"/>
      <c r="E319" s="391"/>
      <c r="F319" s="391"/>
      <c r="G319" s="391"/>
      <c r="H319" s="391"/>
      <c r="I319" s="391"/>
      <c r="J319" s="392" t="s">
        <v>131</v>
      </c>
      <c r="K319" s="393"/>
      <c r="L319" s="475"/>
    </row>
    <row r="320" spans="1:12" ht="15" customHeight="1" x14ac:dyDescent="0.3">
      <c r="A320" s="390" t="s">
        <v>125</v>
      </c>
      <c r="B320" s="391"/>
      <c r="C320" s="391"/>
      <c r="D320" s="391"/>
      <c r="E320" s="391"/>
      <c r="F320" s="391"/>
      <c r="G320" s="391"/>
      <c r="H320" s="391"/>
      <c r="I320" s="391"/>
      <c r="J320" s="392" t="s">
        <v>129</v>
      </c>
      <c r="K320" s="393"/>
      <c r="L320" s="475"/>
    </row>
    <row r="321" spans="1:12" ht="15.75" customHeight="1" thickBot="1" x14ac:dyDescent="0.35">
      <c r="A321" s="394" t="s">
        <v>173</v>
      </c>
      <c r="B321" s="395"/>
      <c r="C321" s="395"/>
      <c r="D321" s="395"/>
      <c r="E321" s="395"/>
      <c r="F321" s="395"/>
      <c r="G321" s="395"/>
      <c r="H321" s="395"/>
      <c r="I321" s="395"/>
      <c r="J321" s="396" t="s">
        <v>130</v>
      </c>
      <c r="K321" s="397"/>
      <c r="L321" s="476"/>
    </row>
    <row r="322" spans="1:12" ht="21.6" thickBot="1" x14ac:dyDescent="0.35">
      <c r="A322" s="16">
        <v>2</v>
      </c>
      <c r="B322" s="375" t="s">
        <v>159</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474"/>
    </row>
    <row r="324" spans="1:12" ht="15" customHeight="1" x14ac:dyDescent="0.3">
      <c r="A324" s="390" t="s">
        <v>134</v>
      </c>
      <c r="B324" s="391"/>
      <c r="C324" s="391"/>
      <c r="D324" s="391"/>
      <c r="E324" s="391"/>
      <c r="F324" s="391"/>
      <c r="G324" s="391"/>
      <c r="H324" s="391"/>
      <c r="I324" s="391"/>
      <c r="J324" s="392" t="s">
        <v>128</v>
      </c>
      <c r="K324" s="392"/>
      <c r="L324" s="475"/>
    </row>
    <row r="325" spans="1:12" ht="15" customHeight="1" x14ac:dyDescent="0.3">
      <c r="A325" s="390" t="s">
        <v>135</v>
      </c>
      <c r="B325" s="391"/>
      <c r="C325" s="391"/>
      <c r="D325" s="391"/>
      <c r="E325" s="391"/>
      <c r="F325" s="391"/>
      <c r="G325" s="391"/>
      <c r="H325" s="391"/>
      <c r="I325" s="391"/>
      <c r="J325" s="392" t="s">
        <v>131</v>
      </c>
      <c r="K325" s="392"/>
      <c r="L325" s="475"/>
    </row>
    <row r="326" spans="1:12" ht="15" customHeight="1" x14ac:dyDescent="0.3">
      <c r="A326" s="390" t="s">
        <v>174</v>
      </c>
      <c r="B326" s="391"/>
      <c r="C326" s="391"/>
      <c r="D326" s="391"/>
      <c r="E326" s="391"/>
      <c r="F326" s="391"/>
      <c r="G326" s="391"/>
      <c r="H326" s="391"/>
      <c r="I326" s="391"/>
      <c r="J326" s="392" t="s">
        <v>129</v>
      </c>
      <c r="K326" s="392"/>
      <c r="L326" s="475"/>
    </row>
    <row r="327" spans="1:12" ht="15.75" customHeight="1" thickBot="1" x14ac:dyDescent="0.35">
      <c r="A327" s="394" t="s">
        <v>166</v>
      </c>
      <c r="B327" s="395"/>
      <c r="C327" s="395"/>
      <c r="D327" s="395"/>
      <c r="E327" s="395"/>
      <c r="F327" s="395"/>
      <c r="G327" s="395"/>
      <c r="H327" s="395"/>
      <c r="I327" s="395"/>
      <c r="J327" s="396" t="s">
        <v>130</v>
      </c>
      <c r="K327" s="396"/>
      <c r="L327" s="476"/>
    </row>
    <row r="328" spans="1:12" ht="21.6" thickBot="1" x14ac:dyDescent="0.35">
      <c r="A328" s="16">
        <v>3</v>
      </c>
      <c r="B328" s="375" t="s">
        <v>188</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474"/>
    </row>
    <row r="330" spans="1:12" ht="15" customHeight="1" x14ac:dyDescent="0.3">
      <c r="A330" s="390" t="s">
        <v>134</v>
      </c>
      <c r="B330" s="391"/>
      <c r="C330" s="391"/>
      <c r="D330" s="391"/>
      <c r="E330" s="391"/>
      <c r="F330" s="391"/>
      <c r="G330" s="391"/>
      <c r="H330" s="391"/>
      <c r="I330" s="391"/>
      <c r="J330" s="392" t="s">
        <v>128</v>
      </c>
      <c r="K330" s="392"/>
      <c r="L330" s="475"/>
    </row>
    <row r="331" spans="1:12" ht="15" customHeight="1" x14ac:dyDescent="0.3">
      <c r="A331" s="390" t="s">
        <v>135</v>
      </c>
      <c r="B331" s="391"/>
      <c r="C331" s="391"/>
      <c r="D331" s="391"/>
      <c r="E331" s="391"/>
      <c r="F331" s="391"/>
      <c r="G331" s="391"/>
      <c r="H331" s="391"/>
      <c r="I331" s="391"/>
      <c r="J331" s="392" t="s">
        <v>131</v>
      </c>
      <c r="K331" s="392"/>
      <c r="L331" s="475"/>
    </row>
    <row r="332" spans="1:12" ht="15" customHeight="1" x14ac:dyDescent="0.3">
      <c r="A332" s="390" t="s">
        <v>174</v>
      </c>
      <c r="B332" s="391"/>
      <c r="C332" s="391"/>
      <c r="D332" s="391"/>
      <c r="E332" s="391"/>
      <c r="F332" s="391"/>
      <c r="G332" s="391"/>
      <c r="H332" s="391"/>
      <c r="I332" s="391"/>
      <c r="J332" s="392" t="s">
        <v>129</v>
      </c>
      <c r="K332" s="392"/>
      <c r="L332" s="475"/>
    </row>
    <row r="333" spans="1:12" ht="15.75" customHeight="1" thickBot="1" x14ac:dyDescent="0.35">
      <c r="A333" s="394" t="s">
        <v>166</v>
      </c>
      <c r="B333" s="395"/>
      <c r="C333" s="395"/>
      <c r="D333" s="395"/>
      <c r="E333" s="395"/>
      <c r="F333" s="395"/>
      <c r="G333" s="395"/>
      <c r="H333" s="395"/>
      <c r="I333" s="395"/>
      <c r="J333" s="396" t="s">
        <v>130</v>
      </c>
      <c r="K333" s="396"/>
      <c r="L333" s="476"/>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161</v>
      </c>
      <c r="B336" s="399"/>
      <c r="C336" s="399"/>
      <c r="D336" s="399"/>
      <c r="E336" s="399"/>
      <c r="F336" s="399"/>
      <c r="G336" s="399"/>
      <c r="H336" s="399"/>
      <c r="I336" s="399"/>
      <c r="J336" s="400" t="s">
        <v>124</v>
      </c>
      <c r="K336" s="400"/>
      <c r="L336" s="474"/>
    </row>
    <row r="337" spans="1:12" ht="15" customHeight="1" x14ac:dyDescent="0.3">
      <c r="A337" s="390" t="s">
        <v>162</v>
      </c>
      <c r="B337" s="391"/>
      <c r="C337" s="391"/>
      <c r="D337" s="391"/>
      <c r="E337" s="391"/>
      <c r="F337" s="391"/>
      <c r="G337" s="391"/>
      <c r="H337" s="391"/>
      <c r="I337" s="391"/>
      <c r="J337" s="392" t="s">
        <v>128</v>
      </c>
      <c r="K337" s="392"/>
      <c r="L337" s="475"/>
    </row>
    <row r="338" spans="1:12" ht="15" customHeight="1" x14ac:dyDescent="0.3">
      <c r="A338" s="390" t="s">
        <v>163</v>
      </c>
      <c r="B338" s="391"/>
      <c r="C338" s="391"/>
      <c r="D338" s="391"/>
      <c r="E338" s="391"/>
      <c r="F338" s="391"/>
      <c r="G338" s="391"/>
      <c r="H338" s="391"/>
      <c r="I338" s="391"/>
      <c r="J338" s="392" t="s">
        <v>131</v>
      </c>
      <c r="K338" s="392"/>
      <c r="L338" s="475"/>
    </row>
    <row r="339" spans="1:12" ht="15" customHeight="1" x14ac:dyDescent="0.3">
      <c r="A339" s="390" t="s">
        <v>164</v>
      </c>
      <c r="B339" s="391"/>
      <c r="C339" s="391"/>
      <c r="D339" s="391"/>
      <c r="E339" s="391"/>
      <c r="F339" s="391"/>
      <c r="G339" s="391"/>
      <c r="H339" s="391"/>
      <c r="I339" s="391"/>
      <c r="J339" s="392" t="s">
        <v>129</v>
      </c>
      <c r="K339" s="392"/>
      <c r="L339" s="475"/>
    </row>
    <row r="340" spans="1:12" ht="15.75" customHeight="1" thickBot="1" x14ac:dyDescent="0.35">
      <c r="A340" s="394" t="s">
        <v>141</v>
      </c>
      <c r="B340" s="395"/>
      <c r="C340" s="395"/>
      <c r="D340" s="395"/>
      <c r="E340" s="395"/>
      <c r="F340" s="395"/>
      <c r="G340" s="395"/>
      <c r="H340" s="395"/>
      <c r="I340" s="395"/>
      <c r="J340" s="396" t="s">
        <v>130</v>
      </c>
      <c r="K340" s="396"/>
      <c r="L340" s="476"/>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74"/>
    </row>
    <row r="343" spans="1:12" ht="15" customHeight="1" x14ac:dyDescent="0.3">
      <c r="A343" s="390" t="s">
        <v>145</v>
      </c>
      <c r="B343" s="391"/>
      <c r="C343" s="391"/>
      <c r="D343" s="391"/>
      <c r="E343" s="391"/>
      <c r="F343" s="391"/>
      <c r="G343" s="391"/>
      <c r="H343" s="391"/>
      <c r="I343" s="391"/>
      <c r="J343" s="392" t="s">
        <v>128</v>
      </c>
      <c r="K343" s="392"/>
      <c r="L343" s="475"/>
    </row>
    <row r="344" spans="1:12" ht="15" customHeight="1" x14ac:dyDescent="0.3">
      <c r="A344" s="390" t="s">
        <v>146</v>
      </c>
      <c r="B344" s="391"/>
      <c r="C344" s="391"/>
      <c r="D344" s="391"/>
      <c r="E344" s="391"/>
      <c r="F344" s="391"/>
      <c r="G344" s="391"/>
      <c r="H344" s="391"/>
      <c r="I344" s="391"/>
      <c r="J344" s="392" t="s">
        <v>131</v>
      </c>
      <c r="K344" s="392"/>
      <c r="L344" s="475"/>
    </row>
    <row r="345" spans="1:12" ht="15" customHeight="1" x14ac:dyDescent="0.3">
      <c r="A345" s="390" t="s">
        <v>147</v>
      </c>
      <c r="B345" s="391"/>
      <c r="C345" s="391"/>
      <c r="D345" s="391"/>
      <c r="E345" s="391"/>
      <c r="F345" s="391"/>
      <c r="G345" s="391"/>
      <c r="H345" s="391"/>
      <c r="I345" s="391"/>
      <c r="J345" s="392" t="s">
        <v>129</v>
      </c>
      <c r="K345" s="392"/>
      <c r="L345" s="475"/>
    </row>
    <row r="346" spans="1:12" ht="15.75" customHeight="1" thickBot="1" x14ac:dyDescent="0.35">
      <c r="A346" s="394" t="s">
        <v>148</v>
      </c>
      <c r="B346" s="395"/>
      <c r="C346" s="395"/>
      <c r="D346" s="395"/>
      <c r="E346" s="395"/>
      <c r="F346" s="395"/>
      <c r="G346" s="395"/>
      <c r="H346" s="395"/>
      <c r="I346" s="395"/>
      <c r="J346" s="396" t="s">
        <v>130</v>
      </c>
      <c r="K346" s="396"/>
      <c r="L346" s="476"/>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0</v>
      </c>
      <c r="D350" s="407"/>
      <c r="E350" s="406">
        <f>SUM((L317+L323+L329)/3)</f>
        <v>0</v>
      </c>
      <c r="F350" s="407"/>
      <c r="G350" s="406">
        <f>SUM((((L336*3)+L342)/4))</f>
        <v>0</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User Defined Restricted 3</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(Incidents!C18)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194</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474"/>
    </row>
    <row r="361" spans="1:12" ht="15" customHeight="1" x14ac:dyDescent="0.3">
      <c r="A361" s="390" t="s">
        <v>126</v>
      </c>
      <c r="B361" s="391"/>
      <c r="C361" s="391"/>
      <c r="D361" s="391"/>
      <c r="E361" s="391"/>
      <c r="F361" s="391"/>
      <c r="G361" s="391"/>
      <c r="H361" s="391"/>
      <c r="I361" s="391"/>
      <c r="J361" s="392" t="s">
        <v>128</v>
      </c>
      <c r="K361" s="393"/>
      <c r="L361" s="475"/>
    </row>
    <row r="362" spans="1:12" ht="15" customHeight="1" x14ac:dyDescent="0.3">
      <c r="A362" s="390" t="s">
        <v>127</v>
      </c>
      <c r="B362" s="391"/>
      <c r="C362" s="391"/>
      <c r="D362" s="391"/>
      <c r="E362" s="391"/>
      <c r="F362" s="391"/>
      <c r="G362" s="391"/>
      <c r="H362" s="391"/>
      <c r="I362" s="391"/>
      <c r="J362" s="392" t="s">
        <v>131</v>
      </c>
      <c r="K362" s="393"/>
      <c r="L362" s="475"/>
    </row>
    <row r="363" spans="1:12" ht="15" customHeight="1" x14ac:dyDescent="0.3">
      <c r="A363" s="390" t="s">
        <v>125</v>
      </c>
      <c r="B363" s="391"/>
      <c r="C363" s="391"/>
      <c r="D363" s="391"/>
      <c r="E363" s="391"/>
      <c r="F363" s="391"/>
      <c r="G363" s="391"/>
      <c r="H363" s="391"/>
      <c r="I363" s="391"/>
      <c r="J363" s="392" t="s">
        <v>129</v>
      </c>
      <c r="K363" s="393"/>
      <c r="L363" s="475"/>
    </row>
    <row r="364" spans="1:12" ht="15.75" customHeight="1" thickBot="1" x14ac:dyDescent="0.35">
      <c r="A364" s="394" t="s">
        <v>173</v>
      </c>
      <c r="B364" s="395"/>
      <c r="C364" s="395"/>
      <c r="D364" s="395"/>
      <c r="E364" s="395"/>
      <c r="F364" s="395"/>
      <c r="G364" s="395"/>
      <c r="H364" s="395"/>
      <c r="I364" s="395"/>
      <c r="J364" s="396" t="s">
        <v>130</v>
      </c>
      <c r="K364" s="397"/>
      <c r="L364" s="476"/>
    </row>
    <row r="365" spans="1:12" ht="21.6" thickBot="1" x14ac:dyDescent="0.35">
      <c r="A365" s="16">
        <v>2</v>
      </c>
      <c r="B365" s="375" t="s">
        <v>159</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474"/>
    </row>
    <row r="367" spans="1:12" ht="15" customHeight="1" x14ac:dyDescent="0.3">
      <c r="A367" s="390" t="s">
        <v>134</v>
      </c>
      <c r="B367" s="391"/>
      <c r="C367" s="391"/>
      <c r="D367" s="391"/>
      <c r="E367" s="391"/>
      <c r="F367" s="391"/>
      <c r="G367" s="391"/>
      <c r="H367" s="391"/>
      <c r="I367" s="391"/>
      <c r="J367" s="392" t="s">
        <v>128</v>
      </c>
      <c r="K367" s="392"/>
      <c r="L367" s="475"/>
    </row>
    <row r="368" spans="1:12" ht="15" customHeight="1" x14ac:dyDescent="0.3">
      <c r="A368" s="390" t="s">
        <v>135</v>
      </c>
      <c r="B368" s="391"/>
      <c r="C368" s="391"/>
      <c r="D368" s="391"/>
      <c r="E368" s="391"/>
      <c r="F368" s="391"/>
      <c r="G368" s="391"/>
      <c r="H368" s="391"/>
      <c r="I368" s="391"/>
      <c r="J368" s="392" t="s">
        <v>131</v>
      </c>
      <c r="K368" s="392"/>
      <c r="L368" s="475"/>
    </row>
    <row r="369" spans="1:12" ht="15" customHeight="1" x14ac:dyDescent="0.3">
      <c r="A369" s="390" t="s">
        <v>174</v>
      </c>
      <c r="B369" s="391"/>
      <c r="C369" s="391"/>
      <c r="D369" s="391"/>
      <c r="E369" s="391"/>
      <c r="F369" s="391"/>
      <c r="G369" s="391"/>
      <c r="H369" s="391"/>
      <c r="I369" s="391"/>
      <c r="J369" s="392" t="s">
        <v>129</v>
      </c>
      <c r="K369" s="392"/>
      <c r="L369" s="475"/>
    </row>
    <row r="370" spans="1:12" ht="15.75" customHeight="1" thickBot="1" x14ac:dyDescent="0.35">
      <c r="A370" s="394" t="s">
        <v>166</v>
      </c>
      <c r="B370" s="395"/>
      <c r="C370" s="395"/>
      <c r="D370" s="395"/>
      <c r="E370" s="395"/>
      <c r="F370" s="395"/>
      <c r="G370" s="395"/>
      <c r="H370" s="395"/>
      <c r="I370" s="395"/>
      <c r="J370" s="396" t="s">
        <v>130</v>
      </c>
      <c r="K370" s="396"/>
      <c r="L370" s="476"/>
    </row>
    <row r="371" spans="1:12" ht="21.6" thickBot="1" x14ac:dyDescent="0.35">
      <c r="A371" s="16">
        <v>3</v>
      </c>
      <c r="B371" s="375" t="s">
        <v>188</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474"/>
    </row>
    <row r="373" spans="1:12" ht="15" customHeight="1" x14ac:dyDescent="0.3">
      <c r="A373" s="390" t="s">
        <v>134</v>
      </c>
      <c r="B373" s="391"/>
      <c r="C373" s="391"/>
      <c r="D373" s="391"/>
      <c r="E373" s="391"/>
      <c r="F373" s="391"/>
      <c r="G373" s="391"/>
      <c r="H373" s="391"/>
      <c r="I373" s="391"/>
      <c r="J373" s="392" t="s">
        <v>128</v>
      </c>
      <c r="K373" s="392"/>
      <c r="L373" s="475"/>
    </row>
    <row r="374" spans="1:12" ht="15" customHeight="1" x14ac:dyDescent="0.3">
      <c r="A374" s="390" t="s">
        <v>135</v>
      </c>
      <c r="B374" s="391"/>
      <c r="C374" s="391"/>
      <c r="D374" s="391"/>
      <c r="E374" s="391"/>
      <c r="F374" s="391"/>
      <c r="G374" s="391"/>
      <c r="H374" s="391"/>
      <c r="I374" s="391"/>
      <c r="J374" s="392" t="s">
        <v>131</v>
      </c>
      <c r="K374" s="392"/>
      <c r="L374" s="475"/>
    </row>
    <row r="375" spans="1:12" ht="15" customHeight="1" x14ac:dyDescent="0.3">
      <c r="A375" s="390" t="s">
        <v>174</v>
      </c>
      <c r="B375" s="391"/>
      <c r="C375" s="391"/>
      <c r="D375" s="391"/>
      <c r="E375" s="391"/>
      <c r="F375" s="391"/>
      <c r="G375" s="391"/>
      <c r="H375" s="391"/>
      <c r="I375" s="391"/>
      <c r="J375" s="392" t="s">
        <v>129</v>
      </c>
      <c r="K375" s="392"/>
      <c r="L375" s="475"/>
    </row>
    <row r="376" spans="1:12" ht="15.75" customHeight="1" thickBot="1" x14ac:dyDescent="0.35">
      <c r="A376" s="394" t="s">
        <v>166</v>
      </c>
      <c r="B376" s="395"/>
      <c r="C376" s="395"/>
      <c r="D376" s="395"/>
      <c r="E376" s="395"/>
      <c r="F376" s="395"/>
      <c r="G376" s="395"/>
      <c r="H376" s="395"/>
      <c r="I376" s="395"/>
      <c r="J376" s="396" t="s">
        <v>130</v>
      </c>
      <c r="K376" s="396"/>
      <c r="L376" s="476"/>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161</v>
      </c>
      <c r="B379" s="399"/>
      <c r="C379" s="399"/>
      <c r="D379" s="399"/>
      <c r="E379" s="399"/>
      <c r="F379" s="399"/>
      <c r="G379" s="399"/>
      <c r="H379" s="399"/>
      <c r="I379" s="399"/>
      <c r="J379" s="400" t="s">
        <v>124</v>
      </c>
      <c r="K379" s="400"/>
      <c r="L379" s="474"/>
    </row>
    <row r="380" spans="1:12" ht="15" customHeight="1" x14ac:dyDescent="0.3">
      <c r="A380" s="390" t="s">
        <v>162</v>
      </c>
      <c r="B380" s="391"/>
      <c r="C380" s="391"/>
      <c r="D380" s="391"/>
      <c r="E380" s="391"/>
      <c r="F380" s="391"/>
      <c r="G380" s="391"/>
      <c r="H380" s="391"/>
      <c r="I380" s="391"/>
      <c r="J380" s="392" t="s">
        <v>128</v>
      </c>
      <c r="K380" s="392"/>
      <c r="L380" s="475"/>
    </row>
    <row r="381" spans="1:12" ht="15" customHeight="1" x14ac:dyDescent="0.3">
      <c r="A381" s="390" t="s">
        <v>163</v>
      </c>
      <c r="B381" s="391"/>
      <c r="C381" s="391"/>
      <c r="D381" s="391"/>
      <c r="E381" s="391"/>
      <c r="F381" s="391"/>
      <c r="G381" s="391"/>
      <c r="H381" s="391"/>
      <c r="I381" s="391"/>
      <c r="J381" s="392" t="s">
        <v>131</v>
      </c>
      <c r="K381" s="392"/>
      <c r="L381" s="475"/>
    </row>
    <row r="382" spans="1:12" ht="15" customHeight="1" x14ac:dyDescent="0.3">
      <c r="A382" s="390" t="s">
        <v>164</v>
      </c>
      <c r="B382" s="391"/>
      <c r="C382" s="391"/>
      <c r="D382" s="391"/>
      <c r="E382" s="391"/>
      <c r="F382" s="391"/>
      <c r="G382" s="391"/>
      <c r="H382" s="391"/>
      <c r="I382" s="391"/>
      <c r="J382" s="392" t="s">
        <v>129</v>
      </c>
      <c r="K382" s="392"/>
      <c r="L382" s="475"/>
    </row>
    <row r="383" spans="1:12" ht="15.75" customHeight="1" thickBot="1" x14ac:dyDescent="0.35">
      <c r="A383" s="394" t="s">
        <v>141</v>
      </c>
      <c r="B383" s="395"/>
      <c r="C383" s="395"/>
      <c r="D383" s="395"/>
      <c r="E383" s="395"/>
      <c r="F383" s="395"/>
      <c r="G383" s="395"/>
      <c r="H383" s="395"/>
      <c r="I383" s="395"/>
      <c r="J383" s="396" t="s">
        <v>130</v>
      </c>
      <c r="K383" s="396"/>
      <c r="L383" s="476"/>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74"/>
    </row>
    <row r="386" spans="1:12" ht="15" customHeight="1" x14ac:dyDescent="0.3">
      <c r="A386" s="390" t="s">
        <v>145</v>
      </c>
      <c r="B386" s="391"/>
      <c r="C386" s="391"/>
      <c r="D386" s="391"/>
      <c r="E386" s="391"/>
      <c r="F386" s="391"/>
      <c r="G386" s="391"/>
      <c r="H386" s="391"/>
      <c r="I386" s="391"/>
      <c r="J386" s="392" t="s">
        <v>128</v>
      </c>
      <c r="K386" s="392"/>
      <c r="L386" s="475"/>
    </row>
    <row r="387" spans="1:12" ht="15" customHeight="1" x14ac:dyDescent="0.3">
      <c r="A387" s="390" t="s">
        <v>146</v>
      </c>
      <c r="B387" s="391"/>
      <c r="C387" s="391"/>
      <c r="D387" s="391"/>
      <c r="E387" s="391"/>
      <c r="F387" s="391"/>
      <c r="G387" s="391"/>
      <c r="H387" s="391"/>
      <c r="I387" s="391"/>
      <c r="J387" s="392" t="s">
        <v>131</v>
      </c>
      <c r="K387" s="392"/>
      <c r="L387" s="475"/>
    </row>
    <row r="388" spans="1:12" ht="15" customHeight="1" x14ac:dyDescent="0.3">
      <c r="A388" s="390" t="s">
        <v>147</v>
      </c>
      <c r="B388" s="391"/>
      <c r="C388" s="391"/>
      <c r="D388" s="391"/>
      <c r="E388" s="391"/>
      <c r="F388" s="391"/>
      <c r="G388" s="391"/>
      <c r="H388" s="391"/>
      <c r="I388" s="391"/>
      <c r="J388" s="392" t="s">
        <v>129</v>
      </c>
      <c r="K388" s="392"/>
      <c r="L388" s="475"/>
    </row>
    <row r="389" spans="1:12" ht="15.75" customHeight="1" thickBot="1" x14ac:dyDescent="0.35">
      <c r="A389" s="435" t="s">
        <v>148</v>
      </c>
      <c r="B389" s="436"/>
      <c r="C389" s="436"/>
      <c r="D389" s="436"/>
      <c r="E389" s="436"/>
      <c r="F389" s="436"/>
      <c r="G389" s="436"/>
      <c r="H389" s="436"/>
      <c r="I389" s="436"/>
      <c r="J389" s="396" t="s">
        <v>130</v>
      </c>
      <c r="K389" s="396"/>
      <c r="L389" s="476"/>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0</v>
      </c>
      <c r="D393" s="407"/>
      <c r="E393" s="406">
        <f>SUM((L360+L366+L372)/3)</f>
        <v>0</v>
      </c>
      <c r="F393" s="407"/>
      <c r="G393" s="406">
        <f>SUM((((L379*3)+L385)/4))</f>
        <v>0</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User Defined Restricted 3</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(Incidents!C19)</f>
        <v>User Defined Incident</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157</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474"/>
    </row>
    <row r="404" spans="1:12" ht="15" customHeight="1" x14ac:dyDescent="0.3">
      <c r="A404" s="390" t="s">
        <v>126</v>
      </c>
      <c r="B404" s="391"/>
      <c r="C404" s="391"/>
      <c r="D404" s="391"/>
      <c r="E404" s="391"/>
      <c r="F404" s="391"/>
      <c r="G404" s="391"/>
      <c r="H404" s="391"/>
      <c r="I404" s="391"/>
      <c r="J404" s="392" t="s">
        <v>128</v>
      </c>
      <c r="K404" s="393"/>
      <c r="L404" s="475"/>
    </row>
    <row r="405" spans="1:12" ht="15" customHeight="1" x14ac:dyDescent="0.3">
      <c r="A405" s="390" t="s">
        <v>127</v>
      </c>
      <c r="B405" s="391"/>
      <c r="C405" s="391"/>
      <c r="D405" s="391"/>
      <c r="E405" s="391"/>
      <c r="F405" s="391"/>
      <c r="G405" s="391"/>
      <c r="H405" s="391"/>
      <c r="I405" s="391"/>
      <c r="J405" s="392" t="s">
        <v>131</v>
      </c>
      <c r="K405" s="393"/>
      <c r="L405" s="475"/>
    </row>
    <row r="406" spans="1:12" ht="15" customHeight="1" x14ac:dyDescent="0.3">
      <c r="A406" s="390" t="s">
        <v>125</v>
      </c>
      <c r="B406" s="391"/>
      <c r="C406" s="391"/>
      <c r="D406" s="391"/>
      <c r="E406" s="391"/>
      <c r="F406" s="391"/>
      <c r="G406" s="391"/>
      <c r="H406" s="391"/>
      <c r="I406" s="391"/>
      <c r="J406" s="392" t="s">
        <v>129</v>
      </c>
      <c r="K406" s="393"/>
      <c r="L406" s="475"/>
    </row>
    <row r="407" spans="1:12" ht="15.75" customHeight="1" thickBot="1" x14ac:dyDescent="0.35">
      <c r="A407" s="394" t="s">
        <v>173</v>
      </c>
      <c r="B407" s="395"/>
      <c r="C407" s="395"/>
      <c r="D407" s="395"/>
      <c r="E407" s="395"/>
      <c r="F407" s="395"/>
      <c r="G407" s="395"/>
      <c r="H407" s="395"/>
      <c r="I407" s="395"/>
      <c r="J407" s="396" t="s">
        <v>130</v>
      </c>
      <c r="K407" s="397"/>
      <c r="L407" s="476"/>
    </row>
    <row r="408" spans="1:12" ht="21.6" thickBot="1" x14ac:dyDescent="0.35">
      <c r="A408" s="16">
        <v>2</v>
      </c>
      <c r="B408" s="375" t="s">
        <v>159</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474"/>
    </row>
    <row r="410" spans="1:12" ht="15" customHeight="1" x14ac:dyDescent="0.3">
      <c r="A410" s="390" t="s">
        <v>134</v>
      </c>
      <c r="B410" s="391"/>
      <c r="C410" s="391"/>
      <c r="D410" s="391"/>
      <c r="E410" s="391"/>
      <c r="F410" s="391"/>
      <c r="G410" s="391"/>
      <c r="H410" s="391"/>
      <c r="I410" s="391"/>
      <c r="J410" s="392" t="s">
        <v>128</v>
      </c>
      <c r="K410" s="392"/>
      <c r="L410" s="475"/>
    </row>
    <row r="411" spans="1:12" ht="15" customHeight="1" x14ac:dyDescent="0.3">
      <c r="A411" s="390" t="s">
        <v>135</v>
      </c>
      <c r="B411" s="391"/>
      <c r="C411" s="391"/>
      <c r="D411" s="391"/>
      <c r="E411" s="391"/>
      <c r="F411" s="391"/>
      <c r="G411" s="391"/>
      <c r="H411" s="391"/>
      <c r="I411" s="391"/>
      <c r="J411" s="392" t="s">
        <v>131</v>
      </c>
      <c r="K411" s="392"/>
      <c r="L411" s="475"/>
    </row>
    <row r="412" spans="1:12" ht="15" customHeight="1" x14ac:dyDescent="0.3">
      <c r="A412" s="390" t="s">
        <v>174</v>
      </c>
      <c r="B412" s="391"/>
      <c r="C412" s="391"/>
      <c r="D412" s="391"/>
      <c r="E412" s="391"/>
      <c r="F412" s="391"/>
      <c r="G412" s="391"/>
      <c r="H412" s="391"/>
      <c r="I412" s="391"/>
      <c r="J412" s="392" t="s">
        <v>129</v>
      </c>
      <c r="K412" s="392"/>
      <c r="L412" s="475"/>
    </row>
    <row r="413" spans="1:12" ht="15.75" customHeight="1" thickBot="1" x14ac:dyDescent="0.35">
      <c r="A413" s="394" t="s">
        <v>166</v>
      </c>
      <c r="B413" s="395"/>
      <c r="C413" s="395"/>
      <c r="D413" s="395"/>
      <c r="E413" s="395"/>
      <c r="F413" s="395"/>
      <c r="G413" s="395"/>
      <c r="H413" s="395"/>
      <c r="I413" s="395"/>
      <c r="J413" s="396" t="s">
        <v>130</v>
      </c>
      <c r="K413" s="396"/>
      <c r="L413" s="476"/>
    </row>
    <row r="414" spans="1:12" ht="21.6" thickBot="1" x14ac:dyDescent="0.35">
      <c r="A414" s="16">
        <v>3</v>
      </c>
      <c r="B414" s="375" t="s">
        <v>188</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474"/>
    </row>
    <row r="416" spans="1:12" ht="15" customHeight="1" x14ac:dyDescent="0.3">
      <c r="A416" s="390" t="s">
        <v>134</v>
      </c>
      <c r="B416" s="391"/>
      <c r="C416" s="391"/>
      <c r="D416" s="391"/>
      <c r="E416" s="391"/>
      <c r="F416" s="391"/>
      <c r="G416" s="391"/>
      <c r="H416" s="391"/>
      <c r="I416" s="391"/>
      <c r="J416" s="392" t="s">
        <v>128</v>
      </c>
      <c r="K416" s="392"/>
      <c r="L416" s="475"/>
    </row>
    <row r="417" spans="1:12" ht="15" customHeight="1" x14ac:dyDescent="0.3">
      <c r="A417" s="390" t="s">
        <v>135</v>
      </c>
      <c r="B417" s="391"/>
      <c r="C417" s="391"/>
      <c r="D417" s="391"/>
      <c r="E417" s="391"/>
      <c r="F417" s="391"/>
      <c r="G417" s="391"/>
      <c r="H417" s="391"/>
      <c r="I417" s="391"/>
      <c r="J417" s="392" t="s">
        <v>131</v>
      </c>
      <c r="K417" s="392"/>
      <c r="L417" s="475"/>
    </row>
    <row r="418" spans="1:12" ht="15" customHeight="1" x14ac:dyDescent="0.3">
      <c r="A418" s="390" t="s">
        <v>174</v>
      </c>
      <c r="B418" s="391"/>
      <c r="C418" s="391"/>
      <c r="D418" s="391"/>
      <c r="E418" s="391"/>
      <c r="F418" s="391"/>
      <c r="G418" s="391"/>
      <c r="H418" s="391"/>
      <c r="I418" s="391"/>
      <c r="J418" s="392" t="s">
        <v>129</v>
      </c>
      <c r="K418" s="392"/>
      <c r="L418" s="475"/>
    </row>
    <row r="419" spans="1:12" ht="15.75" customHeight="1" thickBot="1" x14ac:dyDescent="0.35">
      <c r="A419" s="394" t="s">
        <v>166</v>
      </c>
      <c r="B419" s="395"/>
      <c r="C419" s="395"/>
      <c r="D419" s="395"/>
      <c r="E419" s="395"/>
      <c r="F419" s="395"/>
      <c r="G419" s="395"/>
      <c r="H419" s="395"/>
      <c r="I419" s="395"/>
      <c r="J419" s="396" t="s">
        <v>130</v>
      </c>
      <c r="K419" s="396"/>
      <c r="L419" s="476"/>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161</v>
      </c>
      <c r="B422" s="399"/>
      <c r="C422" s="399"/>
      <c r="D422" s="399"/>
      <c r="E422" s="399"/>
      <c r="F422" s="399"/>
      <c r="G422" s="399"/>
      <c r="H422" s="399"/>
      <c r="I422" s="399"/>
      <c r="J422" s="400" t="s">
        <v>124</v>
      </c>
      <c r="K422" s="400"/>
      <c r="L422" s="474"/>
    </row>
    <row r="423" spans="1:12" ht="15" customHeight="1" x14ac:dyDescent="0.3">
      <c r="A423" s="390" t="s">
        <v>162</v>
      </c>
      <c r="B423" s="391"/>
      <c r="C423" s="391"/>
      <c r="D423" s="391"/>
      <c r="E423" s="391"/>
      <c r="F423" s="391"/>
      <c r="G423" s="391"/>
      <c r="H423" s="391"/>
      <c r="I423" s="391"/>
      <c r="J423" s="392" t="s">
        <v>128</v>
      </c>
      <c r="K423" s="392"/>
      <c r="L423" s="475"/>
    </row>
    <row r="424" spans="1:12" ht="15" customHeight="1" x14ac:dyDescent="0.3">
      <c r="A424" s="390" t="s">
        <v>163</v>
      </c>
      <c r="B424" s="391"/>
      <c r="C424" s="391"/>
      <c r="D424" s="391"/>
      <c r="E424" s="391"/>
      <c r="F424" s="391"/>
      <c r="G424" s="391"/>
      <c r="H424" s="391"/>
      <c r="I424" s="391"/>
      <c r="J424" s="392" t="s">
        <v>131</v>
      </c>
      <c r="K424" s="392"/>
      <c r="L424" s="475"/>
    </row>
    <row r="425" spans="1:12" ht="15" customHeight="1" x14ac:dyDescent="0.3">
      <c r="A425" s="390" t="s">
        <v>164</v>
      </c>
      <c r="B425" s="391"/>
      <c r="C425" s="391"/>
      <c r="D425" s="391"/>
      <c r="E425" s="391"/>
      <c r="F425" s="391"/>
      <c r="G425" s="391"/>
      <c r="H425" s="391"/>
      <c r="I425" s="391"/>
      <c r="J425" s="392" t="s">
        <v>129</v>
      </c>
      <c r="K425" s="392"/>
      <c r="L425" s="475"/>
    </row>
    <row r="426" spans="1:12" ht="15.75" customHeight="1" thickBot="1" x14ac:dyDescent="0.35">
      <c r="A426" s="394" t="s">
        <v>141</v>
      </c>
      <c r="B426" s="395"/>
      <c r="C426" s="395"/>
      <c r="D426" s="395"/>
      <c r="E426" s="395"/>
      <c r="F426" s="395"/>
      <c r="G426" s="395"/>
      <c r="H426" s="395"/>
      <c r="I426" s="395"/>
      <c r="J426" s="396" t="s">
        <v>130</v>
      </c>
      <c r="K426" s="396"/>
      <c r="L426" s="476"/>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74"/>
    </row>
    <row r="429" spans="1:12" ht="15" customHeight="1" x14ac:dyDescent="0.3">
      <c r="A429" s="390" t="s">
        <v>145</v>
      </c>
      <c r="B429" s="391"/>
      <c r="C429" s="391"/>
      <c r="D429" s="391"/>
      <c r="E429" s="391"/>
      <c r="F429" s="391"/>
      <c r="G429" s="391"/>
      <c r="H429" s="391"/>
      <c r="I429" s="391"/>
      <c r="J429" s="392" t="s">
        <v>128</v>
      </c>
      <c r="K429" s="392"/>
      <c r="L429" s="475"/>
    </row>
    <row r="430" spans="1:12" ht="15" customHeight="1" x14ac:dyDescent="0.3">
      <c r="A430" s="390" t="s">
        <v>146</v>
      </c>
      <c r="B430" s="391"/>
      <c r="C430" s="391"/>
      <c r="D430" s="391"/>
      <c r="E430" s="391"/>
      <c r="F430" s="391"/>
      <c r="G430" s="391"/>
      <c r="H430" s="391"/>
      <c r="I430" s="391"/>
      <c r="J430" s="392" t="s">
        <v>131</v>
      </c>
      <c r="K430" s="392"/>
      <c r="L430" s="475"/>
    </row>
    <row r="431" spans="1:12" ht="15" customHeight="1" x14ac:dyDescent="0.3">
      <c r="A431" s="390" t="s">
        <v>147</v>
      </c>
      <c r="B431" s="391"/>
      <c r="C431" s="391"/>
      <c r="D431" s="391"/>
      <c r="E431" s="391"/>
      <c r="F431" s="391"/>
      <c r="G431" s="391"/>
      <c r="H431" s="391"/>
      <c r="I431" s="391"/>
      <c r="J431" s="392" t="s">
        <v>129</v>
      </c>
      <c r="K431" s="392"/>
      <c r="L431" s="475"/>
    </row>
    <row r="432" spans="1:12" ht="15.75" customHeight="1" thickBot="1" x14ac:dyDescent="0.35">
      <c r="A432" s="394" t="s">
        <v>148</v>
      </c>
      <c r="B432" s="395"/>
      <c r="C432" s="395"/>
      <c r="D432" s="395"/>
      <c r="E432" s="395"/>
      <c r="F432" s="395"/>
      <c r="G432" s="395"/>
      <c r="H432" s="395"/>
      <c r="I432" s="395"/>
      <c r="J432" s="396" t="s">
        <v>130</v>
      </c>
      <c r="K432" s="396"/>
      <c r="L432" s="476"/>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0</v>
      </c>
      <c r="D436" s="407"/>
      <c r="E436" s="406">
        <f>SUM((L403+L409+L415)/3)</f>
        <v>0</v>
      </c>
      <c r="F436" s="407"/>
      <c r="G436" s="406">
        <f>SUM((((L422*3)+L428)/4))</f>
        <v>0</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sheet="1" objects="1" scenarios="1"/>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1970" priority="86" operator="between">
      <formula>0</formula>
      <formula>4.999</formula>
    </cfRule>
    <cfRule type="cellIs" dxfId="1969" priority="87" operator="between">
      <formula>5</formula>
      <formula>9.999</formula>
    </cfRule>
    <cfRule type="cellIs" dxfId="1968" priority="88" operator="between">
      <formula>10</formula>
      <formula>14.999</formula>
    </cfRule>
    <cfRule type="cellIs" dxfId="1967" priority="89" operator="between">
      <formula>15</formula>
      <formula>19.999</formula>
    </cfRule>
    <cfRule type="cellIs" dxfId="1966" priority="90" operator="greaterThan">
      <formula>19.999</formula>
    </cfRule>
  </conditionalFormatting>
  <conditionalFormatting sqref="K48">
    <cfRule type="cellIs" dxfId="1965" priority="85" operator="equal">
      <formula>0</formula>
    </cfRule>
  </conditionalFormatting>
  <conditionalFormatting sqref="K48">
    <cfRule type="cellIs" dxfId="1964" priority="83" operator="equal">
      <formula>0</formula>
    </cfRule>
    <cfRule type="cellIs" dxfId="1963" priority="84" operator="equal">
      <formula>0</formula>
    </cfRule>
  </conditionalFormatting>
  <conditionalFormatting sqref="K48">
    <cfRule type="cellIs" dxfId="1962" priority="82" operator="equal">
      <formula>0</formula>
    </cfRule>
  </conditionalFormatting>
  <conditionalFormatting sqref="K91">
    <cfRule type="cellIs" dxfId="1961" priority="77" operator="between">
      <formula>0</formula>
      <formula>4.999</formula>
    </cfRule>
    <cfRule type="cellIs" dxfId="1960" priority="78" operator="between">
      <formula>5</formula>
      <formula>9.999</formula>
    </cfRule>
    <cfRule type="cellIs" dxfId="1959" priority="79" operator="between">
      <formula>10</formula>
      <formula>14.999</formula>
    </cfRule>
    <cfRule type="cellIs" dxfId="1958" priority="80" operator="between">
      <formula>15</formula>
      <formula>19.999</formula>
    </cfRule>
    <cfRule type="cellIs" dxfId="1957" priority="81" operator="greaterThan">
      <formula>19.999</formula>
    </cfRule>
  </conditionalFormatting>
  <conditionalFormatting sqref="K91">
    <cfRule type="cellIs" dxfId="1956" priority="76" operator="equal">
      <formula>0</formula>
    </cfRule>
  </conditionalFormatting>
  <conditionalFormatting sqref="K91">
    <cfRule type="cellIs" dxfId="1955" priority="74" operator="equal">
      <formula>0</formula>
    </cfRule>
    <cfRule type="cellIs" dxfId="1954" priority="75" operator="equal">
      <formula>0</formula>
    </cfRule>
  </conditionalFormatting>
  <conditionalFormatting sqref="K91">
    <cfRule type="cellIs" dxfId="1953" priority="73" operator="equal">
      <formula>0</formula>
    </cfRule>
  </conditionalFormatting>
  <conditionalFormatting sqref="K134">
    <cfRule type="cellIs" dxfId="1952" priority="68" operator="between">
      <formula>0</formula>
      <formula>4.999</formula>
    </cfRule>
    <cfRule type="cellIs" dxfId="1951" priority="69" operator="between">
      <formula>5</formula>
      <formula>9.999</formula>
    </cfRule>
    <cfRule type="cellIs" dxfId="1950" priority="70" operator="between">
      <formula>10</formula>
      <formula>14.999</formula>
    </cfRule>
    <cfRule type="cellIs" dxfId="1949" priority="71" operator="between">
      <formula>15</formula>
      <formula>19.999</formula>
    </cfRule>
    <cfRule type="cellIs" dxfId="1948" priority="72" operator="greaterThan">
      <formula>19.999</formula>
    </cfRule>
  </conditionalFormatting>
  <conditionalFormatting sqref="K134">
    <cfRule type="cellIs" dxfId="1947" priority="67" operator="equal">
      <formula>0</formula>
    </cfRule>
  </conditionalFormatting>
  <conditionalFormatting sqref="K134">
    <cfRule type="cellIs" dxfId="1946" priority="65" operator="equal">
      <formula>0</formula>
    </cfRule>
    <cfRule type="cellIs" dxfId="1945" priority="66" operator="equal">
      <formula>0</formula>
    </cfRule>
  </conditionalFormatting>
  <conditionalFormatting sqref="K134">
    <cfRule type="cellIs" dxfId="1944" priority="64" operator="equal">
      <formula>0</formula>
    </cfRule>
  </conditionalFormatting>
  <conditionalFormatting sqref="K177">
    <cfRule type="cellIs" dxfId="1943" priority="59" operator="between">
      <formula>0</formula>
      <formula>4.999</formula>
    </cfRule>
    <cfRule type="cellIs" dxfId="1942" priority="60" operator="between">
      <formula>5</formula>
      <formula>9.999</formula>
    </cfRule>
    <cfRule type="cellIs" dxfId="1941" priority="61" operator="between">
      <formula>10</formula>
      <formula>14.999</formula>
    </cfRule>
    <cfRule type="cellIs" dxfId="1940" priority="62" operator="between">
      <formula>15</formula>
      <formula>19.999</formula>
    </cfRule>
    <cfRule type="cellIs" dxfId="1939" priority="63" operator="greaterThan">
      <formula>19.999</formula>
    </cfRule>
  </conditionalFormatting>
  <conditionalFormatting sqref="K177">
    <cfRule type="cellIs" dxfId="1938" priority="58" operator="equal">
      <formula>0</formula>
    </cfRule>
  </conditionalFormatting>
  <conditionalFormatting sqref="K177">
    <cfRule type="cellIs" dxfId="1937" priority="56" operator="equal">
      <formula>0</formula>
    </cfRule>
    <cfRule type="cellIs" dxfId="1936" priority="57" operator="equal">
      <formula>0</formula>
    </cfRule>
  </conditionalFormatting>
  <conditionalFormatting sqref="K177">
    <cfRule type="cellIs" dxfId="1935" priority="55" operator="equal">
      <formula>0</formula>
    </cfRule>
  </conditionalFormatting>
  <conditionalFormatting sqref="K220">
    <cfRule type="cellIs" dxfId="1934" priority="50" operator="between">
      <formula>0</formula>
      <formula>4.999</formula>
    </cfRule>
    <cfRule type="cellIs" dxfId="1933" priority="51" operator="between">
      <formula>5</formula>
      <formula>9.999</formula>
    </cfRule>
    <cfRule type="cellIs" dxfId="1932" priority="52" operator="between">
      <formula>10</formula>
      <formula>14.999</formula>
    </cfRule>
    <cfRule type="cellIs" dxfId="1931" priority="53" operator="between">
      <formula>15</formula>
      <formula>19.999</formula>
    </cfRule>
    <cfRule type="cellIs" dxfId="1930" priority="54" operator="greaterThan">
      <formula>19.999</formula>
    </cfRule>
  </conditionalFormatting>
  <conditionalFormatting sqref="K220">
    <cfRule type="cellIs" dxfId="1929" priority="49" operator="equal">
      <formula>0</formula>
    </cfRule>
  </conditionalFormatting>
  <conditionalFormatting sqref="K220">
    <cfRule type="cellIs" dxfId="1928" priority="47" operator="equal">
      <formula>0</formula>
    </cfRule>
    <cfRule type="cellIs" dxfId="1927" priority="48" operator="equal">
      <formula>0</formula>
    </cfRule>
  </conditionalFormatting>
  <conditionalFormatting sqref="K220">
    <cfRule type="cellIs" dxfId="1926" priority="46" operator="equal">
      <formula>0</formula>
    </cfRule>
  </conditionalFormatting>
  <conditionalFormatting sqref="K263">
    <cfRule type="cellIs" dxfId="1925" priority="41" operator="between">
      <formula>0</formula>
      <formula>4.999</formula>
    </cfRule>
    <cfRule type="cellIs" dxfId="1924" priority="42" operator="between">
      <formula>5</formula>
      <formula>9.999</formula>
    </cfRule>
    <cfRule type="cellIs" dxfId="1923" priority="43" operator="between">
      <formula>10</formula>
      <formula>14.999</formula>
    </cfRule>
    <cfRule type="cellIs" dxfId="1922" priority="44" operator="between">
      <formula>15</formula>
      <formula>19.999</formula>
    </cfRule>
    <cfRule type="cellIs" dxfId="1921" priority="45" operator="greaterThan">
      <formula>19.999</formula>
    </cfRule>
  </conditionalFormatting>
  <conditionalFormatting sqref="K263">
    <cfRule type="cellIs" dxfId="1920" priority="40" operator="equal">
      <formula>0</formula>
    </cfRule>
  </conditionalFormatting>
  <conditionalFormatting sqref="K263">
    <cfRule type="cellIs" dxfId="1919" priority="38" operator="equal">
      <formula>0</formula>
    </cfRule>
    <cfRule type="cellIs" dxfId="1918" priority="39" operator="equal">
      <formula>0</formula>
    </cfRule>
  </conditionalFormatting>
  <conditionalFormatting sqref="K263">
    <cfRule type="cellIs" dxfId="1917" priority="37" operator="equal">
      <formula>0</formula>
    </cfRule>
  </conditionalFormatting>
  <conditionalFormatting sqref="K306">
    <cfRule type="cellIs" dxfId="1916" priority="32" operator="between">
      <formula>0</formula>
      <formula>4.999</formula>
    </cfRule>
    <cfRule type="cellIs" dxfId="1915" priority="33" operator="between">
      <formula>5</formula>
      <formula>9.999</formula>
    </cfRule>
    <cfRule type="cellIs" dxfId="1914" priority="34" operator="between">
      <formula>10</formula>
      <formula>14.999</formula>
    </cfRule>
    <cfRule type="cellIs" dxfId="1913" priority="35" operator="between">
      <formula>15</formula>
      <formula>19.999</formula>
    </cfRule>
    <cfRule type="cellIs" dxfId="1912" priority="36" operator="greaterThan">
      <formula>19.999</formula>
    </cfRule>
  </conditionalFormatting>
  <conditionalFormatting sqref="K306">
    <cfRule type="cellIs" dxfId="1911" priority="31" operator="equal">
      <formula>0</formula>
    </cfRule>
  </conditionalFormatting>
  <conditionalFormatting sqref="K306">
    <cfRule type="cellIs" dxfId="1910" priority="29" operator="equal">
      <formula>0</formula>
    </cfRule>
    <cfRule type="cellIs" dxfId="1909" priority="30" operator="equal">
      <formula>0</formula>
    </cfRule>
  </conditionalFormatting>
  <conditionalFormatting sqref="K306">
    <cfRule type="cellIs" dxfId="1908" priority="28" operator="equal">
      <formula>0</formula>
    </cfRule>
  </conditionalFormatting>
  <conditionalFormatting sqref="K349">
    <cfRule type="cellIs" dxfId="1907" priority="23" operator="between">
      <formula>0</formula>
      <formula>4.999</formula>
    </cfRule>
    <cfRule type="cellIs" dxfId="1906" priority="24" operator="between">
      <formula>5</formula>
      <formula>9.999</formula>
    </cfRule>
    <cfRule type="cellIs" dxfId="1905" priority="25" operator="between">
      <formula>10</formula>
      <formula>14.999</formula>
    </cfRule>
    <cfRule type="cellIs" dxfId="1904" priority="26" operator="between">
      <formula>15</formula>
      <formula>19.999</formula>
    </cfRule>
    <cfRule type="cellIs" dxfId="1903" priority="27" operator="greaterThan">
      <formula>19.999</formula>
    </cfRule>
  </conditionalFormatting>
  <conditionalFormatting sqref="K349">
    <cfRule type="cellIs" dxfId="1902" priority="22" operator="equal">
      <formula>0</formula>
    </cfRule>
  </conditionalFormatting>
  <conditionalFormatting sqref="K349">
    <cfRule type="cellIs" dxfId="1901" priority="20" operator="equal">
      <formula>0</formula>
    </cfRule>
    <cfRule type="cellIs" dxfId="1900" priority="21" operator="equal">
      <formula>0</formula>
    </cfRule>
  </conditionalFormatting>
  <conditionalFormatting sqref="K349">
    <cfRule type="cellIs" dxfId="1899" priority="19" operator="equal">
      <formula>0</formula>
    </cfRule>
  </conditionalFormatting>
  <conditionalFormatting sqref="K392">
    <cfRule type="cellIs" dxfId="1898" priority="14" operator="between">
      <formula>0</formula>
      <formula>4.999</formula>
    </cfRule>
    <cfRule type="cellIs" dxfId="1897" priority="15" operator="between">
      <formula>5</formula>
      <formula>9.999</formula>
    </cfRule>
    <cfRule type="cellIs" dxfId="1896" priority="16" operator="between">
      <formula>10</formula>
      <formula>14.999</formula>
    </cfRule>
    <cfRule type="cellIs" dxfId="1895" priority="17" operator="between">
      <formula>15</formula>
      <formula>19.999</formula>
    </cfRule>
    <cfRule type="cellIs" dxfId="1894" priority="18" operator="greaterThan">
      <formula>19.999</formula>
    </cfRule>
  </conditionalFormatting>
  <conditionalFormatting sqref="K392">
    <cfRule type="cellIs" dxfId="1893" priority="13" operator="equal">
      <formula>0</formula>
    </cfRule>
  </conditionalFormatting>
  <conditionalFormatting sqref="K392">
    <cfRule type="cellIs" dxfId="1892" priority="11" operator="equal">
      <formula>0</formula>
    </cfRule>
    <cfRule type="cellIs" dxfId="1891" priority="12" operator="equal">
      <formula>0</formula>
    </cfRule>
  </conditionalFormatting>
  <conditionalFormatting sqref="K392">
    <cfRule type="cellIs" dxfId="1890" priority="10" operator="equal">
      <formula>0</formula>
    </cfRule>
  </conditionalFormatting>
  <conditionalFormatting sqref="K435">
    <cfRule type="cellIs" dxfId="1889" priority="5" operator="between">
      <formula>0</formula>
      <formula>4.999</formula>
    </cfRule>
    <cfRule type="cellIs" dxfId="1888" priority="6" operator="between">
      <formula>5</formula>
      <formula>9.999</formula>
    </cfRule>
    <cfRule type="cellIs" dxfId="1887" priority="7" operator="between">
      <formula>10</formula>
      <formula>14.999</formula>
    </cfRule>
    <cfRule type="cellIs" dxfId="1886" priority="8" operator="between">
      <formula>15</formula>
      <formula>19.999</formula>
    </cfRule>
    <cfRule type="cellIs" dxfId="1885" priority="9" operator="greaterThan">
      <formula>19.999</formula>
    </cfRule>
  </conditionalFormatting>
  <conditionalFormatting sqref="K435">
    <cfRule type="cellIs" dxfId="1884" priority="4" operator="equal">
      <formula>0</formula>
    </cfRule>
  </conditionalFormatting>
  <conditionalFormatting sqref="K435">
    <cfRule type="cellIs" dxfId="1883" priority="2" operator="equal">
      <formula>0</formula>
    </cfRule>
    <cfRule type="cellIs" dxfId="1882" priority="3" operator="equal">
      <formula>0</formula>
    </cfRule>
  </conditionalFormatting>
  <conditionalFormatting sqref="K435">
    <cfRule type="cellIs" dxfId="1881" priority="1" operator="equal">
      <formula>0</formula>
    </cfRule>
  </conditionalFormatting>
  <dataValidations count="1">
    <dataValidation type="decimal" allowBlank="1" showInputMessage="1" showErrorMessage="1" sqref="L286:L290 L293:L297 L299:L303 L317:L321 L323:L327 L329:L333 L336:L340 L342:L346 L360:L364 L366:L370 L372:L376 L379:L383 L385:L389 L403:L407 L409:L413 L415:L419 L422:L426 L428:L432 L16:L20 L22:L26 L28:L32 L35:L39 L41:L45 L59:L63 L65:L69 L71:L75 L78:L82 L127:L131 L145:L149 L151:L155 L157:L161 L164:L168 L170:L174 L188:L192 L194:L198 L200:L204 L207:L211 L213:L217 L231:L235 L237:L241 L243:L247 L250:L254 L256:L260 L274:L278 L280:L284">
      <formula1>0</formula1>
      <formula2>5</formula2>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opLeftCell="A65" zoomScaleNormal="100" workbookViewId="0">
      <selection sqref="A1:M5"/>
    </sheetView>
  </sheetViews>
  <sheetFormatPr defaultRowHeight="14.4" x14ac:dyDescent="0.3"/>
  <cols>
    <col min="1" max="1" width="6" customWidth="1"/>
    <col min="2" max="3" width="9.109375" customWidth="1"/>
    <col min="4" max="13" width="10.5546875" customWidth="1"/>
  </cols>
  <sheetData>
    <row r="1" spans="1:13" ht="15.75" customHeight="1" x14ac:dyDescent="0.3">
      <c r="A1" s="85" t="s">
        <v>9</v>
      </c>
      <c r="B1" s="86"/>
      <c r="C1" s="86"/>
      <c r="D1" s="86"/>
      <c r="E1" s="86"/>
      <c r="F1" s="86"/>
      <c r="G1" s="86"/>
      <c r="H1" s="86"/>
      <c r="I1" s="86"/>
      <c r="J1" s="86"/>
      <c r="K1" s="86"/>
      <c r="L1" s="86"/>
      <c r="M1" s="87"/>
    </row>
    <row r="2" spans="1:13" ht="15.75" customHeight="1" x14ac:dyDescent="0.3">
      <c r="A2" s="88"/>
      <c r="B2" s="89"/>
      <c r="C2" s="89"/>
      <c r="D2" s="89"/>
      <c r="E2" s="89"/>
      <c r="F2" s="89"/>
      <c r="G2" s="89"/>
      <c r="H2" s="89"/>
      <c r="I2" s="89"/>
      <c r="J2" s="89"/>
      <c r="K2" s="89"/>
      <c r="L2" s="89"/>
      <c r="M2" s="90"/>
    </row>
    <row r="3" spans="1:13" ht="15.75" customHeight="1" x14ac:dyDescent="0.3">
      <c r="A3" s="88"/>
      <c r="B3" s="89"/>
      <c r="C3" s="89"/>
      <c r="D3" s="89"/>
      <c r="E3" s="89"/>
      <c r="F3" s="89"/>
      <c r="G3" s="89"/>
      <c r="H3" s="89"/>
      <c r="I3" s="89"/>
      <c r="J3" s="89"/>
      <c r="K3" s="89"/>
      <c r="L3" s="89"/>
      <c r="M3" s="90"/>
    </row>
    <row r="4" spans="1:13" ht="15.75" customHeight="1" thickBot="1" x14ac:dyDescent="0.35">
      <c r="A4" s="91"/>
      <c r="B4" s="92"/>
      <c r="C4" s="92"/>
      <c r="D4" s="92"/>
      <c r="E4" s="92"/>
      <c r="F4" s="92"/>
      <c r="G4" s="92"/>
      <c r="H4" s="92"/>
      <c r="I4" s="92"/>
      <c r="J4" s="92"/>
      <c r="K4" s="92"/>
      <c r="L4" s="92"/>
      <c r="M4" s="93"/>
    </row>
    <row r="5" spans="1:13" ht="15.75" customHeight="1" thickBot="1" x14ac:dyDescent="0.35">
      <c r="A5" s="36"/>
      <c r="B5" s="44"/>
      <c r="C5" s="44"/>
      <c r="D5" s="44"/>
      <c r="E5" s="44"/>
      <c r="F5" s="44"/>
      <c r="G5" s="44"/>
      <c r="H5" s="44"/>
      <c r="I5" s="44"/>
      <c r="J5" s="44"/>
      <c r="K5" s="44"/>
      <c r="L5" s="44"/>
      <c r="M5" s="37"/>
    </row>
    <row r="6" spans="1:13" ht="15.75" customHeight="1" thickBot="1" x14ac:dyDescent="0.35">
      <c r="A6" s="56" t="s">
        <v>243</v>
      </c>
      <c r="B6" s="528">
        <f>SUM('Header Information'!B8)</f>
        <v>0</v>
      </c>
      <c r="C6" s="529"/>
      <c r="D6" s="547" t="s">
        <v>244</v>
      </c>
      <c r="E6" s="548"/>
      <c r="F6" s="530" t="str">
        <f>T('Header Information'!F8)</f>
        <v/>
      </c>
      <c r="G6" s="530"/>
      <c r="H6" s="530"/>
      <c r="I6" s="530"/>
      <c r="J6" s="530"/>
      <c r="K6" s="530"/>
      <c r="L6" s="530"/>
      <c r="M6" s="531"/>
    </row>
    <row r="7" spans="1:13" ht="15.75" customHeight="1" thickBot="1" x14ac:dyDescent="0.35">
      <c r="A7" s="502" t="s">
        <v>245</v>
      </c>
      <c r="B7" s="503"/>
      <c r="C7" s="504" t="str">
        <f>T('Header Information'!C9)</f>
        <v/>
      </c>
      <c r="D7" s="504"/>
      <c r="E7" s="505"/>
      <c r="F7" s="502" t="s">
        <v>245</v>
      </c>
      <c r="G7" s="503"/>
      <c r="H7" s="504" t="str">
        <f>T('Header Information'!H9)</f>
        <v/>
      </c>
      <c r="I7" s="504"/>
      <c r="J7" s="505"/>
      <c r="K7" s="506" t="s">
        <v>246</v>
      </c>
      <c r="L7" s="507"/>
      <c r="M7" s="57">
        <f>SUM('Header Information'!M9)</f>
        <v>0</v>
      </c>
    </row>
    <row r="8" spans="1:13" ht="15.75" customHeight="1" x14ac:dyDescent="0.3">
      <c r="A8" s="19"/>
      <c r="B8" s="20"/>
      <c r="C8" s="20"/>
      <c r="D8" s="20"/>
      <c r="E8" s="20"/>
      <c r="F8" s="20"/>
      <c r="G8" s="20"/>
      <c r="H8" s="20"/>
      <c r="I8" s="20"/>
      <c r="J8" s="20"/>
      <c r="K8" s="20"/>
      <c r="L8" s="20"/>
      <c r="M8" s="21"/>
    </row>
    <row r="9" spans="1:13" ht="15.75" customHeight="1" x14ac:dyDescent="0.3">
      <c r="A9" s="82" t="s">
        <v>10</v>
      </c>
      <c r="B9" s="83"/>
      <c r="C9" s="83"/>
      <c r="D9" s="83"/>
      <c r="E9" s="83"/>
      <c r="F9" s="83"/>
      <c r="G9" s="83"/>
      <c r="H9" s="83"/>
      <c r="I9" s="83"/>
      <c r="J9" s="83"/>
      <c r="K9" s="83"/>
      <c r="L9" s="83"/>
      <c r="M9" s="84"/>
    </row>
    <row r="10" spans="1:13" ht="15.75" customHeight="1" thickBot="1" x14ac:dyDescent="0.35">
      <c r="A10" s="19"/>
      <c r="B10" s="20"/>
      <c r="C10" s="20"/>
      <c r="D10" s="20"/>
      <c r="E10" s="20"/>
      <c r="F10" s="20"/>
      <c r="G10" s="20"/>
      <c r="H10" s="20"/>
      <c r="I10" s="20"/>
      <c r="J10" s="20"/>
      <c r="K10" s="20"/>
      <c r="L10" s="20"/>
      <c r="M10" s="21"/>
    </row>
    <row r="11" spans="1:13" ht="15.75" customHeight="1" x14ac:dyDescent="0.3">
      <c r="A11" s="519" t="s">
        <v>120</v>
      </c>
      <c r="B11" s="520"/>
      <c r="C11" s="520"/>
      <c r="D11" s="520"/>
      <c r="E11" s="520"/>
      <c r="F11" s="520"/>
      <c r="G11" s="520"/>
      <c r="H11" s="520"/>
      <c r="I11" s="520"/>
      <c r="J11" s="520"/>
      <c r="K11" s="520"/>
      <c r="L11" s="520"/>
      <c r="M11" s="521"/>
    </row>
    <row r="12" spans="1:13" ht="15.75" customHeight="1" thickBot="1" x14ac:dyDescent="0.35">
      <c r="A12" s="522"/>
      <c r="B12" s="523"/>
      <c r="C12" s="523"/>
      <c r="D12" s="523"/>
      <c r="E12" s="523"/>
      <c r="F12" s="523"/>
      <c r="G12" s="523"/>
      <c r="H12" s="523"/>
      <c r="I12" s="523"/>
      <c r="J12" s="523"/>
      <c r="K12" s="523"/>
      <c r="L12" s="523"/>
      <c r="M12" s="524"/>
    </row>
    <row r="13" spans="1:13" ht="15.75" customHeight="1" thickBot="1" x14ac:dyDescent="0.35">
      <c r="A13" s="19"/>
      <c r="B13" s="20"/>
      <c r="C13" s="20"/>
      <c r="D13" s="20"/>
      <c r="E13" s="20"/>
      <c r="F13" s="20"/>
      <c r="G13" s="20"/>
      <c r="H13" s="20"/>
      <c r="I13" s="20"/>
      <c r="J13" s="20"/>
      <c r="K13" s="20"/>
      <c r="L13" s="20"/>
      <c r="M13" s="21"/>
    </row>
    <row r="14" spans="1:13" ht="15.75" customHeight="1" x14ac:dyDescent="0.3">
      <c r="A14" s="508" t="s">
        <v>22</v>
      </c>
      <c r="B14" s="509"/>
      <c r="C14" s="509"/>
      <c r="D14" s="509"/>
      <c r="E14" s="509"/>
      <c r="F14" s="509"/>
      <c r="G14" s="509"/>
      <c r="H14" s="509"/>
      <c r="I14" s="509"/>
      <c r="J14" s="509"/>
      <c r="K14" s="509"/>
      <c r="L14" s="509"/>
      <c r="M14" s="510"/>
    </row>
    <row r="15" spans="1:13" ht="15.75" customHeight="1" x14ac:dyDescent="0.3">
      <c r="A15" s="511"/>
      <c r="B15" s="512"/>
      <c r="C15" s="512"/>
      <c r="D15" s="512"/>
      <c r="E15" s="512"/>
      <c r="F15" s="512"/>
      <c r="G15" s="512"/>
      <c r="H15" s="512"/>
      <c r="I15" s="512"/>
      <c r="J15" s="512"/>
      <c r="K15" s="512"/>
      <c r="L15" s="512"/>
      <c r="M15" s="513"/>
    </row>
    <row r="16" spans="1:13" ht="15.75" customHeight="1" x14ac:dyDescent="0.3">
      <c r="A16" s="526"/>
      <c r="B16" s="527"/>
      <c r="C16" s="527"/>
      <c r="D16" s="518" t="str">
        <f>T(Incidents!B10)</f>
        <v>Armed Assault/Active Shooter</v>
      </c>
      <c r="E16" s="518" t="str">
        <f>T(Incidents!B11)</f>
        <v>Improvised Explosive Device</v>
      </c>
      <c r="F16" s="518" t="str">
        <f>T(Incidents!B12)</f>
        <v>Vehicle Borne Improvised Explosive Device</v>
      </c>
      <c r="G16" s="518" t="str">
        <f>T(Incidents!B13)</f>
        <v>Hijack/Hostages</v>
      </c>
      <c r="H16" s="518" t="str">
        <f>T(Incidents!B14)</f>
        <v>Cyber Attack</v>
      </c>
      <c r="I16" s="518" t="str">
        <f>T(Incidents!B15)</f>
        <v>Natural Disaster</v>
      </c>
      <c r="J16" s="518" t="str">
        <f>T(Incidents!B16)</f>
        <v>Chemical Attack</v>
      </c>
      <c r="K16" s="518" t="str">
        <f>T(Incidents!B17)</f>
        <v xml:space="preserve">Biological Weapon Attack </v>
      </c>
      <c r="L16" s="518" t="str">
        <f>T(Incidents!B18)</f>
        <v>Radiological Weapon (RDD)</v>
      </c>
      <c r="M16" s="525" t="str">
        <f>T(Incidents!B19)</f>
        <v>Theft, Ramming or Collision</v>
      </c>
    </row>
    <row r="17" spans="1:13" ht="15.75" customHeight="1" x14ac:dyDescent="0.3">
      <c r="A17" s="526"/>
      <c r="B17" s="527"/>
      <c r="C17" s="527"/>
      <c r="D17" s="518"/>
      <c r="E17" s="518"/>
      <c r="F17" s="518"/>
      <c r="G17" s="518"/>
      <c r="H17" s="518"/>
      <c r="I17" s="518"/>
      <c r="J17" s="518"/>
      <c r="K17" s="518"/>
      <c r="L17" s="518"/>
      <c r="M17" s="525"/>
    </row>
    <row r="18" spans="1:13" ht="15.75" customHeight="1" x14ac:dyDescent="0.3">
      <c r="A18" s="526"/>
      <c r="B18" s="527"/>
      <c r="C18" s="527"/>
      <c r="D18" s="518"/>
      <c r="E18" s="518"/>
      <c r="F18" s="518"/>
      <c r="G18" s="518"/>
      <c r="H18" s="518"/>
      <c r="I18" s="518"/>
      <c r="J18" s="518"/>
      <c r="K18" s="518"/>
      <c r="L18" s="518"/>
      <c r="M18" s="525"/>
    </row>
    <row r="19" spans="1:13" ht="15.75" customHeight="1" x14ac:dyDescent="0.3">
      <c r="A19" s="526"/>
      <c r="B19" s="527"/>
      <c r="C19" s="527"/>
      <c r="D19" s="518"/>
      <c r="E19" s="518"/>
      <c r="F19" s="518"/>
      <c r="G19" s="518"/>
      <c r="H19" s="518"/>
      <c r="I19" s="518"/>
      <c r="J19" s="518"/>
      <c r="K19" s="518"/>
      <c r="L19" s="518"/>
      <c r="M19" s="525"/>
    </row>
    <row r="20" spans="1:13" ht="15.75" customHeight="1" x14ac:dyDescent="0.3">
      <c r="A20" s="526"/>
      <c r="B20" s="527"/>
      <c r="C20" s="527"/>
      <c r="D20" s="518"/>
      <c r="E20" s="518"/>
      <c r="F20" s="518"/>
      <c r="G20" s="518"/>
      <c r="H20" s="518"/>
      <c r="I20" s="518"/>
      <c r="J20" s="518"/>
      <c r="K20" s="518"/>
      <c r="L20" s="518"/>
      <c r="M20" s="525"/>
    </row>
    <row r="21" spans="1:13" ht="15.75" customHeight="1" x14ac:dyDescent="0.3">
      <c r="A21" s="526"/>
      <c r="B21" s="527"/>
      <c r="C21" s="527"/>
      <c r="D21" s="518"/>
      <c r="E21" s="518"/>
      <c r="F21" s="518"/>
      <c r="G21" s="518"/>
      <c r="H21" s="518"/>
      <c r="I21" s="518"/>
      <c r="J21" s="518"/>
      <c r="K21" s="518"/>
      <c r="L21" s="518"/>
      <c r="M21" s="525"/>
    </row>
    <row r="22" spans="1:13" ht="15.75" customHeight="1" thickBot="1" x14ac:dyDescent="0.35">
      <c r="A22" s="526"/>
      <c r="B22" s="527"/>
      <c r="C22" s="527"/>
      <c r="D22" s="518"/>
      <c r="E22" s="518"/>
      <c r="F22" s="518"/>
      <c r="G22" s="518"/>
      <c r="H22" s="518"/>
      <c r="I22" s="518"/>
      <c r="J22" s="518"/>
      <c r="K22" s="518"/>
      <c r="L22" s="518"/>
      <c r="M22" s="525"/>
    </row>
    <row r="23" spans="1:13" ht="15.75" customHeight="1" x14ac:dyDescent="0.3">
      <c r="A23" s="516" t="str">
        <f>T(Assets!C9)</f>
        <v>Line Run and/or Commuter Bus Service</v>
      </c>
      <c r="B23" s="517"/>
      <c r="C23" s="517"/>
      <c r="D23" s="422">
        <f>SUM('Line Run &amp; Commuter Buses'!K48)</f>
        <v>0</v>
      </c>
      <c r="E23" s="422">
        <f>SUM('Line Run &amp; Commuter Buses'!K91)</f>
        <v>0</v>
      </c>
      <c r="F23" s="422">
        <f>SUM('Line Run &amp; Commuter Buses'!K134)</f>
        <v>0</v>
      </c>
      <c r="G23" s="422">
        <f>SUM('Line Run &amp; Commuter Buses'!K177)</f>
        <v>0</v>
      </c>
      <c r="H23" s="422">
        <f>SUM('Line Run &amp; Commuter Buses'!K220)</f>
        <v>0</v>
      </c>
      <c r="I23" s="422">
        <f>SUM('Line Run &amp; Commuter Buses'!K263)</f>
        <v>0</v>
      </c>
      <c r="J23" s="422">
        <f>SUM('Line Run &amp; Commuter Buses'!K306)</f>
        <v>0</v>
      </c>
      <c r="K23" s="422">
        <f>SUM('Line Run &amp; Commuter Buses'!K349)</f>
        <v>0</v>
      </c>
      <c r="L23" s="422">
        <f>SUM('Line Run &amp; Commuter Buses'!K392)</f>
        <v>0</v>
      </c>
      <c r="M23" s="514">
        <f>SUM('Line Run &amp; Commuter Buses'!K435)</f>
        <v>0</v>
      </c>
    </row>
    <row r="24" spans="1:13" ht="15.75" customHeight="1" thickBot="1" x14ac:dyDescent="0.35">
      <c r="A24" s="516"/>
      <c r="B24" s="517"/>
      <c r="C24" s="517"/>
      <c r="D24" s="426"/>
      <c r="E24" s="426"/>
      <c r="F24" s="426"/>
      <c r="G24" s="426"/>
      <c r="H24" s="426"/>
      <c r="I24" s="426"/>
      <c r="J24" s="426"/>
      <c r="K24" s="426"/>
      <c r="L24" s="426"/>
      <c r="M24" s="515"/>
    </row>
    <row r="25" spans="1:13" ht="15.75" customHeight="1" x14ac:dyDescent="0.3">
      <c r="A25" s="516" t="str">
        <f>T(Assets!C10)</f>
        <v>Charter and/or Tour Bus Service</v>
      </c>
      <c r="B25" s="517"/>
      <c r="C25" s="517"/>
      <c r="D25" s="422">
        <f>SUM('Charter &amp; Tour Buses'!K48)</f>
        <v>0</v>
      </c>
      <c r="E25" s="422">
        <f>SUM('Charter &amp; Tour Buses'!K91)</f>
        <v>0</v>
      </c>
      <c r="F25" s="422">
        <f>SUM('Charter &amp; Tour Buses'!K134)</f>
        <v>0</v>
      </c>
      <c r="G25" s="422">
        <f>SUM('Charter &amp; Tour Buses'!K177)</f>
        <v>0</v>
      </c>
      <c r="H25" s="422">
        <f>SUM('Charter &amp; Tour Buses'!K220)</f>
        <v>0</v>
      </c>
      <c r="I25" s="422">
        <f>SUM('Charter &amp; Tour Buses'!K263)</f>
        <v>0</v>
      </c>
      <c r="J25" s="422">
        <f>SUM('Charter &amp; Tour Buses'!K306)</f>
        <v>0</v>
      </c>
      <c r="K25" s="422">
        <f>SUM('Charter &amp; Tour Buses'!K349)</f>
        <v>0</v>
      </c>
      <c r="L25" s="422">
        <f>SUM('Charter &amp; Tour Buses'!K392)</f>
        <v>0</v>
      </c>
      <c r="M25" s="514">
        <f>SUM('Line Run &amp; Commuter Buses'!K435)</f>
        <v>0</v>
      </c>
    </row>
    <row r="26" spans="1:13" ht="15.75" customHeight="1" thickBot="1" x14ac:dyDescent="0.35">
      <c r="A26" s="516"/>
      <c r="B26" s="517"/>
      <c r="C26" s="517"/>
      <c r="D26" s="426"/>
      <c r="E26" s="426"/>
      <c r="F26" s="426"/>
      <c r="G26" s="426"/>
      <c r="H26" s="426"/>
      <c r="I26" s="426"/>
      <c r="J26" s="426"/>
      <c r="K26" s="426"/>
      <c r="L26" s="426"/>
      <c r="M26" s="515"/>
    </row>
    <row r="27" spans="1:13" ht="15.75" customHeight="1" x14ac:dyDescent="0.3">
      <c r="A27" s="516" t="str">
        <f>T(Assets!C11)</f>
        <v>Military Charters</v>
      </c>
      <c r="B27" s="517"/>
      <c r="C27" s="517"/>
      <c r="D27" s="422">
        <f>SUM('Military Charter'!K48)</f>
        <v>0</v>
      </c>
      <c r="E27" s="422">
        <f>SUM('Military Charter'!K91)</f>
        <v>0</v>
      </c>
      <c r="F27" s="422">
        <f>SUM('Military Charter'!K134)</f>
        <v>0</v>
      </c>
      <c r="G27" s="422">
        <f>SUM('Military Charter'!K177)</f>
        <v>0</v>
      </c>
      <c r="H27" s="422">
        <f>SUM('Military Charter'!K220)</f>
        <v>0</v>
      </c>
      <c r="I27" s="422">
        <f>SUM('Military Charter'!K263)</f>
        <v>0</v>
      </c>
      <c r="J27" s="422">
        <f>SUM('Military Charter'!K306)</f>
        <v>0</v>
      </c>
      <c r="K27" s="422">
        <f>SUM('Military Charter'!K349)</f>
        <v>0</v>
      </c>
      <c r="L27" s="422">
        <f>SUM('Military Charter'!K392)</f>
        <v>0</v>
      </c>
      <c r="M27" s="514">
        <f>SUM('Military Charter'!K435)</f>
        <v>0</v>
      </c>
    </row>
    <row r="28" spans="1:13" ht="15.75" customHeight="1" thickBot="1" x14ac:dyDescent="0.35">
      <c r="A28" s="516"/>
      <c r="B28" s="517"/>
      <c r="C28" s="517"/>
      <c r="D28" s="426"/>
      <c r="E28" s="426"/>
      <c r="F28" s="426"/>
      <c r="G28" s="426"/>
      <c r="H28" s="426"/>
      <c r="I28" s="426"/>
      <c r="J28" s="426"/>
      <c r="K28" s="426"/>
      <c r="L28" s="426"/>
      <c r="M28" s="515"/>
    </row>
    <row r="29" spans="1:13" ht="15.75" customHeight="1" x14ac:dyDescent="0.3">
      <c r="A29" s="516" t="str">
        <f>T(Assets!C12)</f>
        <v>Sightseeing Bus Service</v>
      </c>
      <c r="B29" s="517"/>
      <c r="C29" s="517"/>
      <c r="D29" s="422">
        <f>SUM('Sightseeing Buses'!K48)</f>
        <v>0</v>
      </c>
      <c r="E29" s="422">
        <f>SUM('Sightseeing Buses'!K91)</f>
        <v>0</v>
      </c>
      <c r="F29" s="422">
        <f>SUM('Sightseeing Buses'!K134)</f>
        <v>0</v>
      </c>
      <c r="G29" s="422">
        <f>SUM('Sightseeing Buses'!K177)</f>
        <v>0</v>
      </c>
      <c r="H29" s="422">
        <f>SUM('Sightseeing Buses'!K220)</f>
        <v>0</v>
      </c>
      <c r="I29" s="422">
        <f>SUM('Sightseeing Buses'!K263)</f>
        <v>0</v>
      </c>
      <c r="J29" s="422">
        <f>SUM('Sightseeing Buses'!K306)</f>
        <v>0</v>
      </c>
      <c r="K29" s="422">
        <f>SUM('Sightseeing Buses'!K349)</f>
        <v>0</v>
      </c>
      <c r="L29" s="422">
        <f>SUM('Sightseeing Buses'!K392)</f>
        <v>0</v>
      </c>
      <c r="M29" s="514">
        <f>SUM('Sightseeing Buses'!K435)</f>
        <v>0</v>
      </c>
    </row>
    <row r="30" spans="1:13" ht="15.75" customHeight="1" thickBot="1" x14ac:dyDescent="0.35">
      <c r="A30" s="516"/>
      <c r="B30" s="517"/>
      <c r="C30" s="517"/>
      <c r="D30" s="426"/>
      <c r="E30" s="426"/>
      <c r="F30" s="426"/>
      <c r="G30" s="426"/>
      <c r="H30" s="426"/>
      <c r="I30" s="426"/>
      <c r="J30" s="426"/>
      <c r="K30" s="426"/>
      <c r="L30" s="426"/>
      <c r="M30" s="515"/>
    </row>
    <row r="31" spans="1:13" ht="15.75" customHeight="1" x14ac:dyDescent="0.3">
      <c r="A31" s="537" t="str">
        <f>T(Assets!C13)</f>
        <v>Shuttle Bus Service</v>
      </c>
      <c r="B31" s="538"/>
      <c r="C31" s="539"/>
      <c r="D31" s="534">
        <f>SUM('Shuttle Buses'!K48)</f>
        <v>0</v>
      </c>
      <c r="E31" s="534">
        <f>SUM('Shuttle Buses'!K91)</f>
        <v>0</v>
      </c>
      <c r="F31" s="534">
        <f>SUM('Shuttle Buses'!K134)</f>
        <v>0</v>
      </c>
      <c r="G31" s="534">
        <f>SUM('Shuttle Buses'!K177)</f>
        <v>0</v>
      </c>
      <c r="H31" s="534">
        <f>SUM('Shuttle Buses'!K220)</f>
        <v>0</v>
      </c>
      <c r="I31" s="534">
        <f>SUM('Shuttle Buses'!K263)</f>
        <v>0</v>
      </c>
      <c r="J31" s="534">
        <f>SUM('Shuttle Buses'!K306)</f>
        <v>0</v>
      </c>
      <c r="K31" s="534">
        <f>SUM('Shuttle Buses'!K349)</f>
        <v>0</v>
      </c>
      <c r="L31" s="534">
        <f>SUM('Shuttle Buses'!K392)</f>
        <v>0</v>
      </c>
      <c r="M31" s="514">
        <f>SUM('Shuttle Buses'!K435)</f>
        <v>0</v>
      </c>
    </row>
    <row r="32" spans="1:13" ht="15.75" customHeight="1" thickBot="1" x14ac:dyDescent="0.35">
      <c r="A32" s="540"/>
      <c r="B32" s="541"/>
      <c r="C32" s="542"/>
      <c r="D32" s="535"/>
      <c r="E32" s="535"/>
      <c r="F32" s="535"/>
      <c r="G32" s="535"/>
      <c r="H32" s="535"/>
      <c r="I32" s="535"/>
      <c r="J32" s="535"/>
      <c r="K32" s="535"/>
      <c r="L32" s="535"/>
      <c r="M32" s="536"/>
    </row>
    <row r="33" spans="1:13" ht="15.75" customHeight="1" x14ac:dyDescent="0.3">
      <c r="A33" s="537" t="str">
        <f>T(Assets!C14)</f>
        <v>User Defined Service 1</v>
      </c>
      <c r="B33" s="538"/>
      <c r="C33" s="539"/>
      <c r="D33" s="534">
        <f>SUM('User Service 1'!K48)</f>
        <v>0</v>
      </c>
      <c r="E33" s="534">
        <f>SUM('Shuttle Buses'!K93)</f>
        <v>0</v>
      </c>
      <c r="F33" s="534">
        <f>SUM('User Service 1'!K134)</f>
        <v>0</v>
      </c>
      <c r="G33" s="534">
        <f>SUM('User Service 1'!K177)</f>
        <v>0</v>
      </c>
      <c r="H33" s="534">
        <f>SUM('User Service 1'!K220)</f>
        <v>0</v>
      </c>
      <c r="I33" s="534">
        <f>SUM('User Service 1'!K263)</f>
        <v>0</v>
      </c>
      <c r="J33" s="534">
        <f>SUM('User Service 1'!K306)</f>
        <v>0</v>
      </c>
      <c r="K33" s="534">
        <f>SUM('User Service 1'!K349)</f>
        <v>0</v>
      </c>
      <c r="L33" s="534">
        <f>SUM('User Service 1'!K392)</f>
        <v>0</v>
      </c>
      <c r="M33" s="514">
        <f>SUM('User Service 1'!K435)</f>
        <v>0</v>
      </c>
    </row>
    <row r="34" spans="1:13" ht="15.75" customHeight="1" thickBot="1" x14ac:dyDescent="0.35">
      <c r="A34" s="540"/>
      <c r="B34" s="541"/>
      <c r="C34" s="542"/>
      <c r="D34" s="535"/>
      <c r="E34" s="535"/>
      <c r="F34" s="535"/>
      <c r="G34" s="535"/>
      <c r="H34" s="535"/>
      <c r="I34" s="535"/>
      <c r="J34" s="535"/>
      <c r="K34" s="535"/>
      <c r="L34" s="535"/>
      <c r="M34" s="536"/>
    </row>
    <row r="35" spans="1:13" ht="15.75" customHeight="1" x14ac:dyDescent="0.3">
      <c r="A35" s="537" t="str">
        <f>T(Assets!C15)</f>
        <v>User Defined Service 2</v>
      </c>
      <c r="B35" s="538"/>
      <c r="C35" s="539"/>
      <c r="D35" s="534">
        <f>SUM('User Service 2'!K48)</f>
        <v>0</v>
      </c>
      <c r="E35" s="534">
        <f>SUM('User Service 2'!K91)</f>
        <v>0</v>
      </c>
      <c r="F35" s="534">
        <f>SUM('User Service 2'!K134)</f>
        <v>0</v>
      </c>
      <c r="G35" s="534">
        <f>SUM('User Service 2'!K177)</f>
        <v>0</v>
      </c>
      <c r="H35" s="534">
        <f>SUM('User Service 2'!K220)</f>
        <v>0</v>
      </c>
      <c r="I35" s="534">
        <f>SUM('User Service 2'!K263)</f>
        <v>0</v>
      </c>
      <c r="J35" s="534">
        <f>SUM('User Service 2'!K306)</f>
        <v>0</v>
      </c>
      <c r="K35" s="534">
        <f>SUM('User Service 2'!K349)</f>
        <v>0</v>
      </c>
      <c r="L35" s="534">
        <f>SUM('User Service 2'!K392)</f>
        <v>0</v>
      </c>
      <c r="M35" s="514">
        <f>SUM('User Service 2'!K435)</f>
        <v>0</v>
      </c>
    </row>
    <row r="36" spans="1:13" ht="15.75" customHeight="1" thickBot="1" x14ac:dyDescent="0.35">
      <c r="A36" s="540"/>
      <c r="B36" s="541"/>
      <c r="C36" s="542"/>
      <c r="D36" s="535"/>
      <c r="E36" s="535"/>
      <c r="F36" s="535"/>
      <c r="G36" s="535"/>
      <c r="H36" s="535"/>
      <c r="I36" s="535"/>
      <c r="J36" s="535"/>
      <c r="K36" s="535"/>
      <c r="L36" s="535"/>
      <c r="M36" s="536"/>
    </row>
    <row r="37" spans="1:13" ht="15.75" customHeight="1" x14ac:dyDescent="0.3">
      <c r="A37" s="537" t="str">
        <f>T(Assets!C16)</f>
        <v>User Defined Service 3</v>
      </c>
      <c r="B37" s="538"/>
      <c r="C37" s="539"/>
      <c r="D37" s="534">
        <f>SUM('User Service 3'!K48)</f>
        <v>0</v>
      </c>
      <c r="E37" s="534">
        <f>SUM('User Service 3'!K91)</f>
        <v>0</v>
      </c>
      <c r="F37" s="534">
        <f>SUM('User Service 3'!K134)</f>
        <v>0</v>
      </c>
      <c r="G37" s="534">
        <f>SUM('User Service 3'!K177)</f>
        <v>0</v>
      </c>
      <c r="H37" s="534">
        <f>SUM('User Service 3'!K220)</f>
        <v>0</v>
      </c>
      <c r="I37" s="534">
        <f>SUM('User Service 3'!K263)</f>
        <v>0</v>
      </c>
      <c r="J37" s="534">
        <f>SUM('User Service 3'!K306)</f>
        <v>0</v>
      </c>
      <c r="K37" s="534">
        <f>SUM('User Service 3'!K349)</f>
        <v>0</v>
      </c>
      <c r="L37" s="534">
        <f>SUM('User Service 3'!K392)</f>
        <v>0</v>
      </c>
      <c r="M37" s="514">
        <f>SUM('User Service 3'!K435)</f>
        <v>0</v>
      </c>
    </row>
    <row r="38" spans="1:13" ht="15.75" customHeight="1" thickBot="1" x14ac:dyDescent="0.35">
      <c r="A38" s="543"/>
      <c r="B38" s="544"/>
      <c r="C38" s="545"/>
      <c r="D38" s="546"/>
      <c r="E38" s="546"/>
      <c r="F38" s="546"/>
      <c r="G38" s="546"/>
      <c r="H38" s="546"/>
      <c r="I38" s="546"/>
      <c r="J38" s="546"/>
      <c r="K38" s="546"/>
      <c r="L38" s="546"/>
      <c r="M38" s="515"/>
    </row>
    <row r="39" spans="1:13" ht="15.75" customHeight="1" thickBot="1" x14ac:dyDescent="0.35">
      <c r="A39" s="19"/>
      <c r="B39" s="20"/>
      <c r="C39" s="20"/>
      <c r="D39" s="20"/>
      <c r="E39" s="20"/>
      <c r="F39" s="20"/>
      <c r="G39" s="20"/>
      <c r="H39" s="20"/>
      <c r="I39" s="20"/>
      <c r="J39" s="20"/>
      <c r="K39" s="20"/>
      <c r="L39" s="20"/>
      <c r="M39" s="21"/>
    </row>
    <row r="40" spans="1:13" ht="15.75" customHeight="1" x14ac:dyDescent="0.3">
      <c r="A40" s="508" t="s">
        <v>156</v>
      </c>
      <c r="B40" s="509"/>
      <c r="C40" s="509"/>
      <c r="D40" s="509"/>
      <c r="E40" s="509"/>
      <c r="F40" s="509"/>
      <c r="G40" s="509"/>
      <c r="H40" s="509"/>
      <c r="I40" s="509"/>
      <c r="J40" s="509"/>
      <c r="K40" s="509"/>
      <c r="L40" s="509"/>
      <c r="M40" s="510"/>
    </row>
    <row r="41" spans="1:13" ht="15.75" customHeight="1" x14ac:dyDescent="0.3">
      <c r="A41" s="511"/>
      <c r="B41" s="512"/>
      <c r="C41" s="512"/>
      <c r="D41" s="512"/>
      <c r="E41" s="512"/>
      <c r="F41" s="512"/>
      <c r="G41" s="512"/>
      <c r="H41" s="512"/>
      <c r="I41" s="512"/>
      <c r="J41" s="512"/>
      <c r="K41" s="512"/>
      <c r="L41" s="512"/>
      <c r="M41" s="513"/>
    </row>
    <row r="42" spans="1:13" ht="15.75" customHeight="1" x14ac:dyDescent="0.3">
      <c r="A42" s="526"/>
      <c r="B42" s="527"/>
      <c r="C42" s="527"/>
      <c r="D42" s="518" t="str">
        <f>T(Incidents!C10)</f>
        <v>Armed Assault/Active Shooter</v>
      </c>
      <c r="E42" s="518" t="str">
        <f>T(Incidents!C11)</f>
        <v xml:space="preserve">Improvised Explosive Device </v>
      </c>
      <c r="F42" s="518" t="str">
        <f>T(Incidents!C12)</f>
        <v>Vehicle Borne Improvised Explosive Device</v>
      </c>
      <c r="G42" s="518" t="str">
        <f>T(Incidents!C13)</f>
        <v>Coordinated Complex Attack</v>
      </c>
      <c r="H42" s="518" t="str">
        <f>T(Incidents!C14)</f>
        <v>Cyber Attack</v>
      </c>
      <c r="I42" s="518" t="str">
        <f>T(Incidents!C15)</f>
        <v>Natural Disaster</v>
      </c>
      <c r="J42" s="518" t="str">
        <f>T(Incidents!C16)</f>
        <v>Chemical Attack</v>
      </c>
      <c r="K42" s="518" t="str">
        <f>T(Incidents!C17)</f>
        <v xml:space="preserve">Biological Weapon Attack </v>
      </c>
      <c r="L42" s="518" t="str">
        <f>T(Incidents!C18)</f>
        <v>Radiological Weapon (RDD)</v>
      </c>
      <c r="M42" s="525" t="str">
        <f>T(Incidents!C19)</f>
        <v>User Defined Incident</v>
      </c>
    </row>
    <row r="43" spans="1:13" ht="15.75" customHeight="1" x14ac:dyDescent="0.3">
      <c r="A43" s="526"/>
      <c r="B43" s="527"/>
      <c r="C43" s="527"/>
      <c r="D43" s="518"/>
      <c r="E43" s="518"/>
      <c r="F43" s="518"/>
      <c r="G43" s="518"/>
      <c r="H43" s="518"/>
      <c r="I43" s="518"/>
      <c r="J43" s="518"/>
      <c r="K43" s="518"/>
      <c r="L43" s="518"/>
      <c r="M43" s="525"/>
    </row>
    <row r="44" spans="1:13" ht="15.75" customHeight="1" x14ac:dyDescent="0.3">
      <c r="A44" s="526"/>
      <c r="B44" s="527"/>
      <c r="C44" s="527"/>
      <c r="D44" s="518"/>
      <c r="E44" s="518"/>
      <c r="F44" s="518"/>
      <c r="G44" s="518"/>
      <c r="H44" s="518"/>
      <c r="I44" s="518"/>
      <c r="J44" s="518"/>
      <c r="K44" s="518"/>
      <c r="L44" s="518"/>
      <c r="M44" s="525"/>
    </row>
    <row r="45" spans="1:13" ht="15.75" customHeight="1" x14ac:dyDescent="0.3">
      <c r="A45" s="526"/>
      <c r="B45" s="527"/>
      <c r="C45" s="527"/>
      <c r="D45" s="518"/>
      <c r="E45" s="518"/>
      <c r="F45" s="518"/>
      <c r="G45" s="518"/>
      <c r="H45" s="518"/>
      <c r="I45" s="518"/>
      <c r="J45" s="518"/>
      <c r="K45" s="518"/>
      <c r="L45" s="518"/>
      <c r="M45" s="525"/>
    </row>
    <row r="46" spans="1:13" ht="15.75" customHeight="1" x14ac:dyDescent="0.3">
      <c r="A46" s="526"/>
      <c r="B46" s="527"/>
      <c r="C46" s="527"/>
      <c r="D46" s="518"/>
      <c r="E46" s="518"/>
      <c r="F46" s="518"/>
      <c r="G46" s="518"/>
      <c r="H46" s="518"/>
      <c r="I46" s="518"/>
      <c r="J46" s="518"/>
      <c r="K46" s="518"/>
      <c r="L46" s="518"/>
      <c r="M46" s="525"/>
    </row>
    <row r="47" spans="1:13" ht="15.75" customHeight="1" x14ac:dyDescent="0.3">
      <c r="A47" s="526"/>
      <c r="B47" s="527"/>
      <c r="C47" s="527"/>
      <c r="D47" s="518"/>
      <c r="E47" s="518"/>
      <c r="F47" s="518"/>
      <c r="G47" s="518"/>
      <c r="H47" s="518"/>
      <c r="I47" s="518"/>
      <c r="J47" s="518"/>
      <c r="K47" s="518"/>
      <c r="L47" s="518"/>
      <c r="M47" s="525"/>
    </row>
    <row r="48" spans="1:13" ht="15.75" customHeight="1" thickBot="1" x14ac:dyDescent="0.35">
      <c r="A48" s="526"/>
      <c r="B48" s="527"/>
      <c r="C48" s="527"/>
      <c r="D48" s="518"/>
      <c r="E48" s="518"/>
      <c r="F48" s="518"/>
      <c r="G48" s="518"/>
      <c r="H48" s="518"/>
      <c r="I48" s="518"/>
      <c r="J48" s="518"/>
      <c r="K48" s="518"/>
      <c r="L48" s="518"/>
      <c r="M48" s="525"/>
    </row>
    <row r="49" spans="1:13" ht="15.75" customHeight="1" x14ac:dyDescent="0.3">
      <c r="A49" s="516" t="str">
        <f>T(Assets!C17)</f>
        <v>Passenger Terminals</v>
      </c>
      <c r="B49" s="517"/>
      <c r="C49" s="517"/>
      <c r="D49" s="422">
        <f>SUM('Passenger Terminals'!K48:L50)</f>
        <v>0</v>
      </c>
      <c r="E49" s="422">
        <f>SUM('Passenger Terminals'!K91:L93)</f>
        <v>0</v>
      </c>
      <c r="F49" s="422">
        <f>SUM('Passenger Terminals'!K134:L136)</f>
        <v>0</v>
      </c>
      <c r="G49" s="422">
        <f>SUM('Passenger Terminals'!K177:L179)</f>
        <v>0</v>
      </c>
      <c r="H49" s="422">
        <f>SUM('Passenger Terminals'!K220:L222)</f>
        <v>0</v>
      </c>
      <c r="I49" s="422">
        <f>SUM('Passenger Terminals'!K263:L265)</f>
        <v>0</v>
      </c>
      <c r="J49" s="422">
        <f>SUM('Passenger Terminals'!K306:L308)</f>
        <v>0</v>
      </c>
      <c r="K49" s="422">
        <f>SUM('Passenger Terminals'!K349:L351)</f>
        <v>0</v>
      </c>
      <c r="L49" s="422">
        <f>SUM('Passenger Terminals'!K392:L394)</f>
        <v>0</v>
      </c>
      <c r="M49" s="514">
        <f>SUM('Passenger Terminals'!K435:L437)</f>
        <v>0</v>
      </c>
    </row>
    <row r="50" spans="1:13" ht="15.75" customHeight="1" thickBot="1" x14ac:dyDescent="0.35">
      <c r="A50" s="516"/>
      <c r="B50" s="517"/>
      <c r="C50" s="517"/>
      <c r="D50" s="426"/>
      <c r="E50" s="426"/>
      <c r="F50" s="426"/>
      <c r="G50" s="426"/>
      <c r="H50" s="426"/>
      <c r="I50" s="426"/>
      <c r="J50" s="426"/>
      <c r="K50" s="426"/>
      <c r="L50" s="426"/>
      <c r="M50" s="515"/>
    </row>
    <row r="51" spans="1:13" ht="15.75" customHeight="1" x14ac:dyDescent="0.3">
      <c r="A51" s="516" t="str">
        <f>T(Assets!C18)</f>
        <v>Park and Ride Facilities</v>
      </c>
      <c r="B51" s="517"/>
      <c r="C51" s="517"/>
      <c r="D51" s="422">
        <f>SUM('Park &amp; Ride'!K48:L50)</f>
        <v>0</v>
      </c>
      <c r="E51" s="422">
        <f>SUM('Park &amp; Ride'!K91:L93)</f>
        <v>0</v>
      </c>
      <c r="F51" s="422">
        <f>SUM('Park &amp; Ride'!K134:L136)</f>
        <v>0</v>
      </c>
      <c r="G51" s="422">
        <f>SUM('Park &amp; Ride'!K177:L179)</f>
        <v>0</v>
      </c>
      <c r="H51" s="422">
        <f>SUM('Park &amp; Ride'!K220:L222)</f>
        <v>0</v>
      </c>
      <c r="I51" s="422">
        <f>SUM('Park &amp; Ride'!K263:L265)</f>
        <v>0</v>
      </c>
      <c r="J51" s="422">
        <f>SUM('Park &amp; Ride'!K306:L308)</f>
        <v>0</v>
      </c>
      <c r="K51" s="422">
        <f>SUM('Park &amp; Ride'!K349:L351)</f>
        <v>0</v>
      </c>
      <c r="L51" s="422">
        <f>SUM('Park &amp; Ride'!K392:L394)</f>
        <v>0</v>
      </c>
      <c r="M51" s="514">
        <f>SUM('Park &amp; Ride'!K435:L437)</f>
        <v>0</v>
      </c>
    </row>
    <row r="52" spans="1:13" ht="15.75" customHeight="1" thickBot="1" x14ac:dyDescent="0.35">
      <c r="A52" s="516"/>
      <c r="B52" s="517"/>
      <c r="C52" s="517"/>
      <c r="D52" s="426"/>
      <c r="E52" s="426"/>
      <c r="F52" s="426"/>
      <c r="G52" s="426"/>
      <c r="H52" s="426"/>
      <c r="I52" s="426"/>
      <c r="J52" s="426"/>
      <c r="K52" s="426"/>
      <c r="L52" s="426"/>
      <c r="M52" s="515"/>
    </row>
    <row r="53" spans="1:13" ht="15.75" customHeight="1" x14ac:dyDescent="0.3">
      <c r="A53" s="516" t="str">
        <f>T(Assets!C19)</f>
        <v>Curbside Passenger Points of Service</v>
      </c>
      <c r="B53" s="517"/>
      <c r="C53" s="517"/>
      <c r="D53" s="422">
        <f>SUM('Curbside POS'!K48:L50)</f>
        <v>0</v>
      </c>
      <c r="E53" s="422">
        <f>SUM('Curbside POS'!K91:L93)</f>
        <v>0</v>
      </c>
      <c r="F53" s="422">
        <f>SUM('Curbside POS'!K134:L136)</f>
        <v>0</v>
      </c>
      <c r="G53" s="422">
        <f>SUM('Curbside POS'!K177:L179)</f>
        <v>0</v>
      </c>
      <c r="H53" s="422">
        <f>SUM('Curbside POS'!K220:L222)</f>
        <v>0</v>
      </c>
      <c r="I53" s="422">
        <f>SUM('Curbside POS'!K263:L265)</f>
        <v>0</v>
      </c>
      <c r="J53" s="422">
        <f>SUM('Curbside POS'!K306:L308)</f>
        <v>0</v>
      </c>
      <c r="K53" s="422">
        <f>SUM('Curbside POS'!K349:L351)</f>
        <v>0</v>
      </c>
      <c r="L53" s="422">
        <f>SUM('Curbside POS'!K392:L394)</f>
        <v>0</v>
      </c>
      <c r="M53" s="514">
        <f>SUM('Curbside POS'!K435:L437)</f>
        <v>0</v>
      </c>
    </row>
    <row r="54" spans="1:13" ht="15.75" customHeight="1" thickBot="1" x14ac:dyDescent="0.35">
      <c r="A54" s="516"/>
      <c r="B54" s="517"/>
      <c r="C54" s="517"/>
      <c r="D54" s="426"/>
      <c r="E54" s="426"/>
      <c r="F54" s="426"/>
      <c r="G54" s="426"/>
      <c r="H54" s="426"/>
      <c r="I54" s="426"/>
      <c r="J54" s="426"/>
      <c r="K54" s="426"/>
      <c r="L54" s="426"/>
      <c r="M54" s="515"/>
    </row>
    <row r="55" spans="1:13" ht="15.75" customHeight="1" x14ac:dyDescent="0.3">
      <c r="A55" s="516" t="str">
        <f>T(Assets!C20)</f>
        <v>User Defined Public 1</v>
      </c>
      <c r="B55" s="517"/>
      <c r="C55" s="517"/>
      <c r="D55" s="422">
        <f>SUM('User Public 1'!K48:L50)</f>
        <v>0</v>
      </c>
      <c r="E55" s="422">
        <f>SUM('User Public 1'!K116)</f>
        <v>0</v>
      </c>
      <c r="F55" s="422">
        <f>SUM('User Public 1'!K159)</f>
        <v>0</v>
      </c>
      <c r="G55" s="422">
        <f>SUM('User Public 1'!K202)</f>
        <v>0</v>
      </c>
      <c r="H55" s="422">
        <f>SUM('User Public 1'!K245)</f>
        <v>0</v>
      </c>
      <c r="I55" s="422">
        <f>SUM('User Public 1'!K288)</f>
        <v>0</v>
      </c>
      <c r="J55" s="422">
        <f>SUM('User Public 1'!K331)</f>
        <v>0</v>
      </c>
      <c r="K55" s="422">
        <f>SUM('User Public 1'!K374)</f>
        <v>0</v>
      </c>
      <c r="L55" s="422">
        <f>SUM('User Public 1'!K417)</f>
        <v>0</v>
      </c>
      <c r="M55" s="514">
        <f>SUM('User Public 1'!K460)</f>
        <v>0</v>
      </c>
    </row>
    <row r="56" spans="1:13" ht="15.75" customHeight="1" thickBot="1" x14ac:dyDescent="0.35">
      <c r="A56" s="516"/>
      <c r="B56" s="517"/>
      <c r="C56" s="517"/>
      <c r="D56" s="426"/>
      <c r="E56" s="426"/>
      <c r="F56" s="426"/>
      <c r="G56" s="426"/>
      <c r="H56" s="426"/>
      <c r="I56" s="426"/>
      <c r="J56" s="426"/>
      <c r="K56" s="426"/>
      <c r="L56" s="426"/>
      <c r="M56" s="515"/>
    </row>
    <row r="57" spans="1:13" ht="15.75" customHeight="1" x14ac:dyDescent="0.3">
      <c r="A57" s="516" t="str">
        <f>T(Assets!C21)</f>
        <v>User Defined Public 2</v>
      </c>
      <c r="B57" s="517"/>
      <c r="C57" s="517"/>
      <c r="D57" s="422">
        <f>SUM('User Public 2'!K48:L50)</f>
        <v>0</v>
      </c>
      <c r="E57" s="422">
        <f>SUM('User Public 2'!K118)</f>
        <v>0</v>
      </c>
      <c r="F57" s="422">
        <f>SUM('User Public 2'!K161)</f>
        <v>0</v>
      </c>
      <c r="G57" s="422">
        <f>SUM('User Public 2'!K204)</f>
        <v>0</v>
      </c>
      <c r="H57" s="422">
        <f>SUM('User Public 2'!K247)</f>
        <v>0</v>
      </c>
      <c r="I57" s="422">
        <f>SUM('User Public 2'!K290)</f>
        <v>0</v>
      </c>
      <c r="J57" s="422">
        <f>SUM('User Public 2'!K333)</f>
        <v>0</v>
      </c>
      <c r="K57" s="422">
        <f>SUM('User Public 2'!K376)</f>
        <v>0</v>
      </c>
      <c r="L57" s="422">
        <f>SUM('User Public 2'!K419)</f>
        <v>0</v>
      </c>
      <c r="M57" s="514">
        <f>SUM('User Public 2'!K462)</f>
        <v>0</v>
      </c>
    </row>
    <row r="58" spans="1:13" ht="15.75" customHeight="1" thickBot="1" x14ac:dyDescent="0.35">
      <c r="A58" s="516"/>
      <c r="B58" s="517"/>
      <c r="C58" s="517"/>
      <c r="D58" s="426"/>
      <c r="E58" s="426"/>
      <c r="F58" s="426"/>
      <c r="G58" s="426"/>
      <c r="H58" s="426"/>
      <c r="I58" s="426"/>
      <c r="J58" s="426"/>
      <c r="K58" s="426"/>
      <c r="L58" s="426"/>
      <c r="M58" s="515"/>
    </row>
    <row r="59" spans="1:13" ht="15.75" customHeight="1" x14ac:dyDescent="0.3">
      <c r="A59" s="516" t="str">
        <f>T(Assets!C22)</f>
        <v>User Defined Public 3</v>
      </c>
      <c r="B59" s="517"/>
      <c r="C59" s="517"/>
      <c r="D59" s="422">
        <f>SUM('User Public 3'!K48:L50)</f>
        <v>0</v>
      </c>
      <c r="E59" s="422">
        <f>SUM('User Public 3'!K116)</f>
        <v>0</v>
      </c>
      <c r="F59" s="422">
        <f>SUM('User Public 3'!K159)</f>
        <v>0</v>
      </c>
      <c r="G59" s="422">
        <f>SUM('User Public 3'!K202)</f>
        <v>0</v>
      </c>
      <c r="H59" s="422">
        <f>SUM('User Public 3'!K245)</f>
        <v>0</v>
      </c>
      <c r="I59" s="422">
        <f>SUM('User Public 3'!K288)</f>
        <v>0</v>
      </c>
      <c r="J59" s="422">
        <f>SUM('User Public 3'!K331)</f>
        <v>0</v>
      </c>
      <c r="K59" s="422">
        <f>SUM('User Public 3'!K374)</f>
        <v>0</v>
      </c>
      <c r="L59" s="422">
        <f>SUM('User Public 3'!K417)</f>
        <v>0</v>
      </c>
      <c r="M59" s="514">
        <f>SUM('User Public 3'!K460)</f>
        <v>0</v>
      </c>
    </row>
    <row r="60" spans="1:13" ht="15.75" customHeight="1" thickBot="1" x14ac:dyDescent="0.35">
      <c r="A60" s="532"/>
      <c r="B60" s="533"/>
      <c r="C60" s="533"/>
      <c r="D60" s="426"/>
      <c r="E60" s="426"/>
      <c r="F60" s="426"/>
      <c r="G60" s="426"/>
      <c r="H60" s="426"/>
      <c r="I60" s="426"/>
      <c r="J60" s="426"/>
      <c r="K60" s="426"/>
      <c r="L60" s="426"/>
      <c r="M60" s="515"/>
    </row>
    <row r="61" spans="1:13" ht="15.75" customHeight="1" thickBot="1" x14ac:dyDescent="0.35">
      <c r="A61" s="19"/>
      <c r="B61" s="20"/>
      <c r="C61" s="20"/>
      <c r="D61" s="20"/>
      <c r="E61" s="20"/>
      <c r="F61" s="20"/>
      <c r="G61" s="20"/>
      <c r="H61" s="20"/>
      <c r="I61" s="20"/>
      <c r="J61" s="20"/>
      <c r="K61" s="20"/>
      <c r="L61" s="20"/>
      <c r="M61" s="21"/>
    </row>
    <row r="62" spans="1:13" ht="15.75" customHeight="1" x14ac:dyDescent="0.3">
      <c r="A62" s="508" t="s">
        <v>158</v>
      </c>
      <c r="B62" s="509"/>
      <c r="C62" s="509"/>
      <c r="D62" s="509"/>
      <c r="E62" s="509"/>
      <c r="F62" s="509"/>
      <c r="G62" s="509"/>
      <c r="H62" s="509"/>
      <c r="I62" s="509"/>
      <c r="J62" s="509"/>
      <c r="K62" s="509"/>
      <c r="L62" s="509"/>
      <c r="M62" s="510"/>
    </row>
    <row r="63" spans="1:13" ht="15.75" customHeight="1" x14ac:dyDescent="0.3">
      <c r="A63" s="511"/>
      <c r="B63" s="512"/>
      <c r="C63" s="512"/>
      <c r="D63" s="512"/>
      <c r="E63" s="512"/>
      <c r="F63" s="512"/>
      <c r="G63" s="512"/>
      <c r="H63" s="512"/>
      <c r="I63" s="512"/>
      <c r="J63" s="512"/>
      <c r="K63" s="512"/>
      <c r="L63" s="512"/>
      <c r="M63" s="513"/>
    </row>
    <row r="64" spans="1:13" ht="15.75" customHeight="1" x14ac:dyDescent="0.3">
      <c r="A64" s="526"/>
      <c r="B64" s="527"/>
      <c r="C64" s="527"/>
      <c r="D64" s="518" t="str">
        <f>T(Incidents!D10)</f>
        <v>Armed Assault/Active Shooter</v>
      </c>
      <c r="E64" s="518" t="str">
        <f>T(Incidents!D11)</f>
        <v>Improvised Explosive Device</v>
      </c>
      <c r="F64" s="518" t="str">
        <f>T(Incidents!D12)</f>
        <v>Vehicle Borne Improvised Explosive Device</v>
      </c>
      <c r="G64" s="518" t="str">
        <f>T(Incidents!D13)</f>
        <v>Coordinated Complex Attack</v>
      </c>
      <c r="H64" s="518" t="str">
        <f>T(Incidents!D14)</f>
        <v>Cyber Attack</v>
      </c>
      <c r="I64" s="518" t="str">
        <f>T(Incidents!D15)</f>
        <v>Natural Disaster</v>
      </c>
      <c r="J64" s="518" t="str">
        <f>T(Incidents!D16)</f>
        <v>Chemical Attack</v>
      </c>
      <c r="K64" s="518" t="str">
        <f>T(Incidents!D17)</f>
        <v xml:space="preserve">Biological Weapon Attack </v>
      </c>
      <c r="L64" s="518" t="str">
        <f>T(Incidents!D18)</f>
        <v>Radiological Weapon (RDD)</v>
      </c>
      <c r="M64" s="525" t="str">
        <f>T(Incidents!D19)</f>
        <v>User Defined Incident</v>
      </c>
    </row>
    <row r="65" spans="1:13" ht="15.75" customHeight="1" x14ac:dyDescent="0.3">
      <c r="A65" s="526"/>
      <c r="B65" s="527"/>
      <c r="C65" s="527"/>
      <c r="D65" s="518"/>
      <c r="E65" s="518"/>
      <c r="F65" s="518"/>
      <c r="G65" s="518"/>
      <c r="H65" s="518"/>
      <c r="I65" s="518"/>
      <c r="J65" s="518"/>
      <c r="K65" s="518"/>
      <c r="L65" s="518"/>
      <c r="M65" s="525"/>
    </row>
    <row r="66" spans="1:13" ht="15.75" customHeight="1" x14ac:dyDescent="0.3">
      <c r="A66" s="526"/>
      <c r="B66" s="527"/>
      <c r="C66" s="527"/>
      <c r="D66" s="518"/>
      <c r="E66" s="518"/>
      <c r="F66" s="518"/>
      <c r="G66" s="518"/>
      <c r="H66" s="518"/>
      <c r="I66" s="518"/>
      <c r="J66" s="518"/>
      <c r="K66" s="518"/>
      <c r="L66" s="518"/>
      <c r="M66" s="525"/>
    </row>
    <row r="67" spans="1:13" ht="15.75" customHeight="1" x14ac:dyDescent="0.3">
      <c r="A67" s="526"/>
      <c r="B67" s="527"/>
      <c r="C67" s="527"/>
      <c r="D67" s="518"/>
      <c r="E67" s="518"/>
      <c r="F67" s="518"/>
      <c r="G67" s="518"/>
      <c r="H67" s="518"/>
      <c r="I67" s="518"/>
      <c r="J67" s="518"/>
      <c r="K67" s="518"/>
      <c r="L67" s="518"/>
      <c r="M67" s="525"/>
    </row>
    <row r="68" spans="1:13" ht="15.75" customHeight="1" x14ac:dyDescent="0.3">
      <c r="A68" s="526"/>
      <c r="B68" s="527"/>
      <c r="C68" s="527"/>
      <c r="D68" s="518"/>
      <c r="E68" s="518"/>
      <c r="F68" s="518"/>
      <c r="G68" s="518"/>
      <c r="H68" s="518"/>
      <c r="I68" s="518"/>
      <c r="J68" s="518"/>
      <c r="K68" s="518"/>
      <c r="L68" s="518"/>
      <c r="M68" s="525"/>
    </row>
    <row r="69" spans="1:13" ht="15.75" customHeight="1" x14ac:dyDescent="0.3">
      <c r="A69" s="526"/>
      <c r="B69" s="527"/>
      <c r="C69" s="527"/>
      <c r="D69" s="518"/>
      <c r="E69" s="518"/>
      <c r="F69" s="518"/>
      <c r="G69" s="518"/>
      <c r="H69" s="518"/>
      <c r="I69" s="518"/>
      <c r="J69" s="518"/>
      <c r="K69" s="518"/>
      <c r="L69" s="518"/>
      <c r="M69" s="525"/>
    </row>
    <row r="70" spans="1:13" ht="15.75" customHeight="1" thickBot="1" x14ac:dyDescent="0.35">
      <c r="A70" s="526"/>
      <c r="B70" s="527"/>
      <c r="C70" s="527"/>
      <c r="D70" s="518"/>
      <c r="E70" s="518"/>
      <c r="F70" s="518"/>
      <c r="G70" s="518"/>
      <c r="H70" s="518"/>
      <c r="I70" s="518"/>
      <c r="J70" s="518"/>
      <c r="K70" s="518"/>
      <c r="L70" s="518"/>
      <c r="M70" s="525"/>
    </row>
    <row r="71" spans="1:13" ht="15.75" customHeight="1" x14ac:dyDescent="0.3">
      <c r="A71" s="516" t="str">
        <f>T(Assets!C23)</f>
        <v>Administrative Offices</v>
      </c>
      <c r="B71" s="517"/>
      <c r="C71" s="517"/>
      <c r="D71" s="422">
        <f>SUM('Administrative Offices'!K48:L50)</f>
        <v>0</v>
      </c>
      <c r="E71" s="422">
        <f>SUM('Administrative Offices'!K91:L93)</f>
        <v>0</v>
      </c>
      <c r="F71" s="422">
        <f>SUM('Administrative Offices'!K134:L136)</f>
        <v>0</v>
      </c>
      <c r="G71" s="422">
        <f>SUM('Administrative Offices'!K177:L179)</f>
        <v>0</v>
      </c>
      <c r="H71" s="422">
        <f>SUM('Administrative Offices'!K220:L222)</f>
        <v>0</v>
      </c>
      <c r="I71" s="422">
        <f>SUM('Administrative Offices'!K263:L265)</f>
        <v>0</v>
      </c>
      <c r="J71" s="422">
        <f>SUM('Administrative Offices'!K306:L308)</f>
        <v>0</v>
      </c>
      <c r="K71" s="422">
        <f>SUM('Administrative Offices'!K349:L351)</f>
        <v>0</v>
      </c>
      <c r="L71" s="422">
        <f>SUM('Administrative Offices'!K392:L394)</f>
        <v>0</v>
      </c>
      <c r="M71" s="514">
        <f>SUM('Administrative Offices'!K435:L437)</f>
        <v>0</v>
      </c>
    </row>
    <row r="72" spans="1:13" ht="15.75" customHeight="1" thickBot="1" x14ac:dyDescent="0.35">
      <c r="A72" s="516"/>
      <c r="B72" s="517"/>
      <c r="C72" s="517"/>
      <c r="D72" s="426"/>
      <c r="E72" s="426"/>
      <c r="F72" s="426"/>
      <c r="G72" s="426"/>
      <c r="H72" s="426"/>
      <c r="I72" s="426"/>
      <c r="J72" s="426"/>
      <c r="K72" s="426"/>
      <c r="L72" s="426"/>
      <c r="M72" s="515"/>
    </row>
    <row r="73" spans="1:13" ht="15.75" customHeight="1" x14ac:dyDescent="0.3">
      <c r="A73" s="516" t="str">
        <f>T(Assets!C24)</f>
        <v>Bus Parking Areas</v>
      </c>
      <c r="B73" s="517"/>
      <c r="C73" s="517"/>
      <c r="D73" s="422">
        <f>SUM('Bus Parking'!K48:L50)</f>
        <v>0</v>
      </c>
      <c r="E73" s="422">
        <f>SUM('Bus Parking'!K91:L93)</f>
        <v>0</v>
      </c>
      <c r="F73" s="422">
        <f>SUM('Bus Parking'!K134:L136)</f>
        <v>0</v>
      </c>
      <c r="G73" s="422">
        <f>SUM('Bus Parking'!K177:L179)</f>
        <v>0</v>
      </c>
      <c r="H73" s="422">
        <f>SUM('Bus Parking'!K220:L222)</f>
        <v>0</v>
      </c>
      <c r="I73" s="422">
        <f>SUM('Bus Parking'!K263:L265)</f>
        <v>0</v>
      </c>
      <c r="J73" s="422">
        <f>SUM('Bus Parking'!K306:L308)</f>
        <v>0</v>
      </c>
      <c r="K73" s="422">
        <f>SUM('Bus Parking'!K349:L351)</f>
        <v>0</v>
      </c>
      <c r="L73" s="422">
        <f>SUM('Bus Parking'!K392:L394)</f>
        <v>0</v>
      </c>
      <c r="M73" s="514">
        <f>SUM('Bus Parking'!K435:L437)</f>
        <v>0</v>
      </c>
    </row>
    <row r="74" spans="1:13" ht="15.75" customHeight="1" thickBot="1" x14ac:dyDescent="0.35">
      <c r="A74" s="516"/>
      <c r="B74" s="517"/>
      <c r="C74" s="517"/>
      <c r="D74" s="426"/>
      <c r="E74" s="426"/>
      <c r="F74" s="426"/>
      <c r="G74" s="426"/>
      <c r="H74" s="426"/>
      <c r="I74" s="426"/>
      <c r="J74" s="426"/>
      <c r="K74" s="426"/>
      <c r="L74" s="426"/>
      <c r="M74" s="515"/>
    </row>
    <row r="75" spans="1:13" ht="15.75" customHeight="1" x14ac:dyDescent="0.3">
      <c r="A75" s="516" t="str">
        <f>T(Assets!C25)</f>
        <v>Maintenance Garages</v>
      </c>
      <c r="B75" s="517"/>
      <c r="C75" s="517"/>
      <c r="D75" s="422">
        <f>SUM(Maintenance!K48:L50)</f>
        <v>0</v>
      </c>
      <c r="E75" s="422">
        <f>SUM(Maintenance!K91:L93)</f>
        <v>0</v>
      </c>
      <c r="F75" s="422">
        <f>SUM(Maintenance!K134:L136)</f>
        <v>0</v>
      </c>
      <c r="G75" s="422">
        <f>SUM(Maintenance!K177:L179)</f>
        <v>0</v>
      </c>
      <c r="H75" s="422">
        <f>SUM(Maintenance!K220:L222)</f>
        <v>0</v>
      </c>
      <c r="I75" s="422">
        <f>SUM(Maintenance!K263:L265)</f>
        <v>0</v>
      </c>
      <c r="J75" s="422">
        <f>SUM(Maintenance!K306:L308)</f>
        <v>0</v>
      </c>
      <c r="K75" s="422">
        <f>SUM(Maintenance!K349:L351)</f>
        <v>0</v>
      </c>
      <c r="L75" s="422">
        <f>SUM(Maintenance!K392:L394)</f>
        <v>0</v>
      </c>
      <c r="M75" s="514">
        <f>SUM(Maintenance!K435:L437)</f>
        <v>0</v>
      </c>
    </row>
    <row r="76" spans="1:13" ht="15.75" customHeight="1" thickBot="1" x14ac:dyDescent="0.35">
      <c r="A76" s="516"/>
      <c r="B76" s="517"/>
      <c r="C76" s="517"/>
      <c r="D76" s="426"/>
      <c r="E76" s="426"/>
      <c r="F76" s="426"/>
      <c r="G76" s="426"/>
      <c r="H76" s="426"/>
      <c r="I76" s="426"/>
      <c r="J76" s="426"/>
      <c r="K76" s="426"/>
      <c r="L76" s="426"/>
      <c r="M76" s="515"/>
    </row>
    <row r="77" spans="1:13" ht="15.75" customHeight="1" x14ac:dyDescent="0.3">
      <c r="A77" s="516" t="str">
        <f>T(Assets!C26)</f>
        <v>Shared Facilities</v>
      </c>
      <c r="B77" s="517"/>
      <c r="C77" s="517"/>
      <c r="D77" s="422">
        <f>SUM('Shared Facilities'!K48:L50)</f>
        <v>0</v>
      </c>
      <c r="E77" s="422">
        <f>SUM('Shared Facilities'!K91:L93)</f>
        <v>0</v>
      </c>
      <c r="F77" s="422">
        <f>SUM('Shared Facilities'!K134:L136)</f>
        <v>0</v>
      </c>
      <c r="G77" s="422">
        <f>SUM('Shared Facilities'!K177:L179)</f>
        <v>0</v>
      </c>
      <c r="H77" s="422">
        <f>SUM('Shared Facilities'!K220:L222)</f>
        <v>0</v>
      </c>
      <c r="I77" s="422">
        <f>SUM('Shared Facilities'!K263:L265)</f>
        <v>0</v>
      </c>
      <c r="J77" s="422">
        <f>SUM('Shared Facilities'!K306:L308)</f>
        <v>0</v>
      </c>
      <c r="K77" s="422">
        <f>SUM('Shared Facilities'!K349:L351)</f>
        <v>0</v>
      </c>
      <c r="L77" s="422">
        <f>SUM('Shared Facilities'!K392:L394)</f>
        <v>0</v>
      </c>
      <c r="M77" s="514">
        <f>SUM('Shared Facilities'!K435:L437)</f>
        <v>0</v>
      </c>
    </row>
    <row r="78" spans="1:13" ht="15.75" customHeight="1" thickBot="1" x14ac:dyDescent="0.35">
      <c r="A78" s="516"/>
      <c r="B78" s="517"/>
      <c r="C78" s="517"/>
      <c r="D78" s="426"/>
      <c r="E78" s="426"/>
      <c r="F78" s="426"/>
      <c r="G78" s="426"/>
      <c r="H78" s="426"/>
      <c r="I78" s="426"/>
      <c r="J78" s="426"/>
      <c r="K78" s="426"/>
      <c r="L78" s="426"/>
      <c r="M78" s="515"/>
    </row>
    <row r="79" spans="1:13" ht="15.75" customHeight="1" x14ac:dyDescent="0.3">
      <c r="A79" s="516" t="str">
        <f>T(Assets!C27)</f>
        <v>User Defined Restricted 1</v>
      </c>
      <c r="B79" s="517"/>
      <c r="C79" s="517"/>
      <c r="D79" s="422">
        <f>SUM('User Restricted 1'!K48:L50)</f>
        <v>0</v>
      </c>
      <c r="E79" s="422">
        <f>SUM('User Restricted 1'!K91:L93)</f>
        <v>0</v>
      </c>
      <c r="F79" s="422">
        <f>SUM('User Restricted 1'!K134:L136)</f>
        <v>0</v>
      </c>
      <c r="G79" s="422">
        <f>SUM('User Restricted 1'!K177:L179)</f>
        <v>0</v>
      </c>
      <c r="H79" s="422">
        <f>SUM('User Restricted 1'!K220:L222)</f>
        <v>0</v>
      </c>
      <c r="I79" s="422">
        <f>SUM('User Restricted 1'!K263:L265)</f>
        <v>0</v>
      </c>
      <c r="J79" s="422">
        <f>SUM('User Restricted 1'!K306:L308)</f>
        <v>0</v>
      </c>
      <c r="K79" s="422">
        <f>SUM('User Restricted 1'!K349:L351)</f>
        <v>0</v>
      </c>
      <c r="L79" s="422">
        <f>SUM('User Restricted 1'!K392:L394)</f>
        <v>0</v>
      </c>
      <c r="M79" s="514">
        <f>SUM('User Restricted 1'!K435:L437)</f>
        <v>0</v>
      </c>
    </row>
    <row r="80" spans="1:13" ht="15.75" customHeight="1" thickBot="1" x14ac:dyDescent="0.35">
      <c r="A80" s="532"/>
      <c r="B80" s="533"/>
      <c r="C80" s="533"/>
      <c r="D80" s="426"/>
      <c r="E80" s="426"/>
      <c r="F80" s="426"/>
      <c r="G80" s="426"/>
      <c r="H80" s="426"/>
      <c r="I80" s="426"/>
      <c r="J80" s="426"/>
      <c r="K80" s="426"/>
      <c r="L80" s="426"/>
      <c r="M80" s="515"/>
    </row>
    <row r="81" spans="1:13" ht="15.75" customHeight="1" x14ac:dyDescent="0.3">
      <c r="A81" s="516" t="str">
        <f>T(Assets!C28)</f>
        <v>User Defined Restricted 2</v>
      </c>
      <c r="B81" s="517"/>
      <c r="C81" s="517"/>
      <c r="D81" s="422">
        <f>SUM('User Restricted 2'!K48:L50)</f>
        <v>0</v>
      </c>
      <c r="E81" s="422">
        <f>SUM('User Restricted 2'!K91:L93)</f>
        <v>0</v>
      </c>
      <c r="F81" s="422">
        <f>SUM('User Restricted 2'!K134:L136)</f>
        <v>0</v>
      </c>
      <c r="G81" s="422">
        <f>SUM('User Restricted 2'!K177:L179)</f>
        <v>0</v>
      </c>
      <c r="H81" s="422">
        <f>SUM('User Restricted 2'!K220:L222)</f>
        <v>0</v>
      </c>
      <c r="I81" s="422">
        <f>SUM('User Restricted 2'!K263:L265)</f>
        <v>0</v>
      </c>
      <c r="J81" s="422">
        <f>SUM('User Restricted 2'!K306:L308)</f>
        <v>0</v>
      </c>
      <c r="K81" s="422">
        <f>SUM('User Restricted 2'!K349:L351)</f>
        <v>0</v>
      </c>
      <c r="L81" s="422">
        <f>SUM('User Restricted 2'!K392:L394)</f>
        <v>0</v>
      </c>
      <c r="M81" s="514">
        <f>SUM('User Restricted 2'!K435:L437)</f>
        <v>0</v>
      </c>
    </row>
    <row r="82" spans="1:13" ht="15.75" customHeight="1" thickBot="1" x14ac:dyDescent="0.35">
      <c r="A82" s="532"/>
      <c r="B82" s="533"/>
      <c r="C82" s="533"/>
      <c r="D82" s="426"/>
      <c r="E82" s="426"/>
      <c r="F82" s="426"/>
      <c r="G82" s="426"/>
      <c r="H82" s="426"/>
      <c r="I82" s="426"/>
      <c r="J82" s="426"/>
      <c r="K82" s="426"/>
      <c r="L82" s="426"/>
      <c r="M82" s="515"/>
    </row>
    <row r="83" spans="1:13" ht="15.75" customHeight="1" x14ac:dyDescent="0.3">
      <c r="A83" s="516" t="str">
        <f>T(Assets!C29)</f>
        <v>User Defined Restricted 3</v>
      </c>
      <c r="B83" s="517"/>
      <c r="C83" s="517"/>
      <c r="D83" s="422">
        <f>SUM('User Restricted 3'!K48:L50)</f>
        <v>0</v>
      </c>
      <c r="E83" s="422">
        <f>SUM('User Restricted 3'!K91:L93)</f>
        <v>0</v>
      </c>
      <c r="F83" s="422">
        <f>SUM('User Restricted 3'!K134:L136)</f>
        <v>0</v>
      </c>
      <c r="G83" s="422">
        <f>SUM('User Restricted 3'!K177:L179)</f>
        <v>0</v>
      </c>
      <c r="H83" s="422">
        <f>SUM('User Restricted 3'!K220:L222)</f>
        <v>0</v>
      </c>
      <c r="I83" s="422">
        <f>SUM('User Restricted 3'!K263:L265)</f>
        <v>0</v>
      </c>
      <c r="J83" s="422">
        <f>SUM('User Restricted 3'!K306:L308)</f>
        <v>0</v>
      </c>
      <c r="K83" s="422">
        <f>SUM('User Restricted 3'!K349:L351)</f>
        <v>0</v>
      </c>
      <c r="L83" s="422">
        <f>SUM('User Restricted 3'!K392:L394)</f>
        <v>0</v>
      </c>
      <c r="M83" s="514">
        <f>SUM('User Restricted 3'!K435:L437)</f>
        <v>0</v>
      </c>
    </row>
    <row r="84" spans="1:13" ht="15.75" customHeight="1" thickBot="1" x14ac:dyDescent="0.35">
      <c r="A84" s="532"/>
      <c r="B84" s="533"/>
      <c r="C84" s="533"/>
      <c r="D84" s="426"/>
      <c r="E84" s="426"/>
      <c r="F84" s="426"/>
      <c r="G84" s="426"/>
      <c r="H84" s="426"/>
      <c r="I84" s="426"/>
      <c r="J84" s="426"/>
      <c r="K84" s="426"/>
      <c r="L84" s="426"/>
      <c r="M84" s="515"/>
    </row>
    <row r="85" spans="1:13" x14ac:dyDescent="0.3">
      <c r="A85" s="19"/>
      <c r="B85" s="20"/>
      <c r="C85" s="20"/>
      <c r="D85" s="20"/>
      <c r="E85" s="20"/>
      <c r="F85" s="20"/>
      <c r="G85" s="20"/>
      <c r="H85" s="20"/>
      <c r="I85" s="20"/>
      <c r="J85" s="20"/>
      <c r="K85" s="20"/>
      <c r="L85" s="20"/>
      <c r="M85" s="21"/>
    </row>
    <row r="86" spans="1:13" ht="15.6" x14ac:dyDescent="0.3">
      <c r="A86" s="82" t="s">
        <v>10</v>
      </c>
      <c r="B86" s="83"/>
      <c r="C86" s="83"/>
      <c r="D86" s="83"/>
      <c r="E86" s="83"/>
      <c r="F86" s="83"/>
      <c r="G86" s="83"/>
      <c r="H86" s="83"/>
      <c r="I86" s="83"/>
      <c r="J86" s="83"/>
      <c r="K86" s="83"/>
      <c r="L86" s="83"/>
      <c r="M86" s="84"/>
    </row>
    <row r="87" spans="1:13" ht="15" thickBot="1" x14ac:dyDescent="0.35">
      <c r="A87" s="19"/>
      <c r="B87" s="20"/>
      <c r="C87" s="20"/>
      <c r="D87" s="20"/>
      <c r="E87" s="20"/>
      <c r="F87" s="20"/>
      <c r="G87" s="20"/>
      <c r="H87" s="20"/>
      <c r="I87" s="20"/>
      <c r="J87" s="20"/>
      <c r="K87" s="20"/>
      <c r="L87" s="20"/>
      <c r="M87" s="21"/>
    </row>
    <row r="88" spans="1:13" x14ac:dyDescent="0.3">
      <c r="A88" s="85" t="s">
        <v>9</v>
      </c>
      <c r="B88" s="86"/>
      <c r="C88" s="86"/>
      <c r="D88" s="86"/>
      <c r="E88" s="86"/>
      <c r="F88" s="86"/>
      <c r="G88" s="86"/>
      <c r="H88" s="86"/>
      <c r="I88" s="86"/>
      <c r="J88" s="86"/>
      <c r="K88" s="86"/>
      <c r="L88" s="86"/>
      <c r="M88" s="87"/>
    </row>
    <row r="89" spans="1:13" x14ac:dyDescent="0.3">
      <c r="A89" s="88"/>
      <c r="B89" s="89"/>
      <c r="C89" s="89"/>
      <c r="D89" s="89"/>
      <c r="E89" s="89"/>
      <c r="F89" s="89"/>
      <c r="G89" s="89"/>
      <c r="H89" s="89"/>
      <c r="I89" s="89"/>
      <c r="J89" s="89"/>
      <c r="K89" s="89"/>
      <c r="L89" s="89"/>
      <c r="M89" s="90"/>
    </row>
    <row r="90" spans="1:13" x14ac:dyDescent="0.3">
      <c r="A90" s="88"/>
      <c r="B90" s="89"/>
      <c r="C90" s="89"/>
      <c r="D90" s="89"/>
      <c r="E90" s="89"/>
      <c r="F90" s="89"/>
      <c r="G90" s="89"/>
      <c r="H90" s="89"/>
      <c r="I90" s="89"/>
      <c r="J90" s="89"/>
      <c r="K90" s="89"/>
      <c r="L90" s="89"/>
      <c r="M90" s="90"/>
    </row>
    <row r="91" spans="1:13" ht="15" thickBot="1" x14ac:dyDescent="0.35">
      <c r="A91" s="91"/>
      <c r="B91" s="92"/>
      <c r="C91" s="92"/>
      <c r="D91" s="92"/>
      <c r="E91" s="92"/>
      <c r="F91" s="92"/>
      <c r="G91" s="92"/>
      <c r="H91" s="92"/>
      <c r="I91" s="92"/>
      <c r="J91" s="92"/>
      <c r="K91" s="92"/>
      <c r="L91" s="92"/>
      <c r="M91" s="93"/>
    </row>
  </sheetData>
  <mergeCells count="280">
    <mergeCell ref="D6:E6"/>
    <mergeCell ref="L83:L84"/>
    <mergeCell ref="M83:M84"/>
    <mergeCell ref="A88:M91"/>
    <mergeCell ref="A86:M86"/>
    <mergeCell ref="A83:C84"/>
    <mergeCell ref="D83:D84"/>
    <mergeCell ref="E83:E84"/>
    <mergeCell ref="F83:F84"/>
    <mergeCell ref="G83:G84"/>
    <mergeCell ref="H83:H84"/>
    <mergeCell ref="I83:I84"/>
    <mergeCell ref="J83:J84"/>
    <mergeCell ref="K83:K84"/>
    <mergeCell ref="L57:L58"/>
    <mergeCell ref="M57:M58"/>
    <mergeCell ref="A81:C82"/>
    <mergeCell ref="D81:D82"/>
    <mergeCell ref="E81:E82"/>
    <mergeCell ref="F81:F82"/>
    <mergeCell ref="G81:G82"/>
    <mergeCell ref="H81:H82"/>
    <mergeCell ref="I81:I82"/>
    <mergeCell ref="J81:J82"/>
    <mergeCell ref="K81:K82"/>
    <mergeCell ref="L81:L82"/>
    <mergeCell ref="M81:M82"/>
    <mergeCell ref="A57:C58"/>
    <mergeCell ref="D57:D58"/>
    <mergeCell ref="E57:E58"/>
    <mergeCell ref="F57:F58"/>
    <mergeCell ref="G57:G58"/>
    <mergeCell ref="H57:H58"/>
    <mergeCell ref="I57:I58"/>
    <mergeCell ref="J57:J58"/>
    <mergeCell ref="K57:K58"/>
    <mergeCell ref="M77:M78"/>
    <mergeCell ref="H75:H76"/>
    <mergeCell ref="I75:I76"/>
    <mergeCell ref="J75:J76"/>
    <mergeCell ref="K75:K76"/>
    <mergeCell ref="L75:L76"/>
    <mergeCell ref="A75:C76"/>
    <mergeCell ref="D75:D76"/>
    <mergeCell ref="E75:E76"/>
    <mergeCell ref="F75:F76"/>
    <mergeCell ref="G75:G76"/>
    <mergeCell ref="M71:M72"/>
    <mergeCell ref="L35:L36"/>
    <mergeCell ref="M35:M36"/>
    <mergeCell ref="A37:C38"/>
    <mergeCell ref="D37:D38"/>
    <mergeCell ref="E37:E38"/>
    <mergeCell ref="F37:F38"/>
    <mergeCell ref="G37:G38"/>
    <mergeCell ref="H37:H38"/>
    <mergeCell ref="I37:I38"/>
    <mergeCell ref="J37:J38"/>
    <mergeCell ref="K37:K38"/>
    <mergeCell ref="L37:L38"/>
    <mergeCell ref="M37:M38"/>
    <mergeCell ref="A35:C36"/>
    <mergeCell ref="D35:D36"/>
    <mergeCell ref="E35:E36"/>
    <mergeCell ref="F35:F36"/>
    <mergeCell ref="G35:G36"/>
    <mergeCell ref="H35:H36"/>
    <mergeCell ref="I35:I36"/>
    <mergeCell ref="J35:J36"/>
    <mergeCell ref="K35:K36"/>
    <mergeCell ref="A31:C32"/>
    <mergeCell ref="M31:M32"/>
    <mergeCell ref="L31:L32"/>
    <mergeCell ref="K31:K32"/>
    <mergeCell ref="I31:I32"/>
    <mergeCell ref="H31:H32"/>
    <mergeCell ref="G31:G32"/>
    <mergeCell ref="F31:F32"/>
    <mergeCell ref="E31:E32"/>
    <mergeCell ref="D31:D32"/>
    <mergeCell ref="J31:J32"/>
    <mergeCell ref="A33:C34"/>
    <mergeCell ref="D33:D34"/>
    <mergeCell ref="E33:E34"/>
    <mergeCell ref="F33:F34"/>
    <mergeCell ref="G33:G34"/>
    <mergeCell ref="H33:H34"/>
    <mergeCell ref="I33:I34"/>
    <mergeCell ref="J33:J34"/>
    <mergeCell ref="K33:K34"/>
    <mergeCell ref="L33:L34"/>
    <mergeCell ref="M33:M34"/>
    <mergeCell ref="M79:M80"/>
    <mergeCell ref="H79:H80"/>
    <mergeCell ref="I79:I80"/>
    <mergeCell ref="J79:J80"/>
    <mergeCell ref="K79:K80"/>
    <mergeCell ref="L79:L80"/>
    <mergeCell ref="A79:C80"/>
    <mergeCell ref="D79:D80"/>
    <mergeCell ref="E79:E80"/>
    <mergeCell ref="F79:F80"/>
    <mergeCell ref="G79:G80"/>
    <mergeCell ref="M75:M76"/>
    <mergeCell ref="A77:C78"/>
    <mergeCell ref="D77:D78"/>
    <mergeCell ref="E77:E78"/>
    <mergeCell ref="F77:F78"/>
    <mergeCell ref="G77:G78"/>
    <mergeCell ref="H77:H78"/>
    <mergeCell ref="I77:I78"/>
    <mergeCell ref="J77:J78"/>
    <mergeCell ref="K77:K78"/>
    <mergeCell ref="L77:L78"/>
    <mergeCell ref="L73:L74"/>
    <mergeCell ref="M73:M74"/>
    <mergeCell ref="H71:H72"/>
    <mergeCell ref="I71:I72"/>
    <mergeCell ref="J71:J72"/>
    <mergeCell ref="K71:K72"/>
    <mergeCell ref="L71:L72"/>
    <mergeCell ref="A71:C72"/>
    <mergeCell ref="D71:D72"/>
    <mergeCell ref="E71:E72"/>
    <mergeCell ref="F71:F72"/>
    <mergeCell ref="G71:G72"/>
    <mergeCell ref="A73:C74"/>
    <mergeCell ref="D73:D74"/>
    <mergeCell ref="E73:E74"/>
    <mergeCell ref="F73:F74"/>
    <mergeCell ref="G73:G74"/>
    <mergeCell ref="H73:H74"/>
    <mergeCell ref="I73:I74"/>
    <mergeCell ref="J73:J74"/>
    <mergeCell ref="K73:K74"/>
    <mergeCell ref="M59:M60"/>
    <mergeCell ref="A62:M63"/>
    <mergeCell ref="A64:C70"/>
    <mergeCell ref="D64:D70"/>
    <mergeCell ref="E64:E70"/>
    <mergeCell ref="F64:F70"/>
    <mergeCell ref="G64:G70"/>
    <mergeCell ref="H64:H70"/>
    <mergeCell ref="I64:I70"/>
    <mergeCell ref="J64:J70"/>
    <mergeCell ref="K64:K70"/>
    <mergeCell ref="L64:L70"/>
    <mergeCell ref="M64:M70"/>
    <mergeCell ref="H59:H60"/>
    <mergeCell ref="I59:I60"/>
    <mergeCell ref="J59:J60"/>
    <mergeCell ref="K59:K60"/>
    <mergeCell ref="L59:L60"/>
    <mergeCell ref="A59:C60"/>
    <mergeCell ref="D59:D60"/>
    <mergeCell ref="E59:E60"/>
    <mergeCell ref="F59:F60"/>
    <mergeCell ref="G59:G60"/>
    <mergeCell ref="M53:M54"/>
    <mergeCell ref="A55:C56"/>
    <mergeCell ref="D55:D56"/>
    <mergeCell ref="E55:E56"/>
    <mergeCell ref="F55:F56"/>
    <mergeCell ref="G55:G56"/>
    <mergeCell ref="H55:H56"/>
    <mergeCell ref="I55:I56"/>
    <mergeCell ref="J55:J56"/>
    <mergeCell ref="K55:K56"/>
    <mergeCell ref="L55:L56"/>
    <mergeCell ref="M55:M56"/>
    <mergeCell ref="H53:H54"/>
    <mergeCell ref="I53:I54"/>
    <mergeCell ref="J53:J54"/>
    <mergeCell ref="K53:K54"/>
    <mergeCell ref="L53:L54"/>
    <mergeCell ref="A53:C54"/>
    <mergeCell ref="D53:D54"/>
    <mergeCell ref="E53:E54"/>
    <mergeCell ref="F53:F54"/>
    <mergeCell ref="G53:G54"/>
    <mergeCell ref="M49:M50"/>
    <mergeCell ref="A51:C52"/>
    <mergeCell ref="D51:D52"/>
    <mergeCell ref="E51:E52"/>
    <mergeCell ref="F51:F52"/>
    <mergeCell ref="G51:G52"/>
    <mergeCell ref="H51:H52"/>
    <mergeCell ref="I51:I52"/>
    <mergeCell ref="J51:J52"/>
    <mergeCell ref="K51:K52"/>
    <mergeCell ref="L51:L52"/>
    <mergeCell ref="M51:M52"/>
    <mergeCell ref="H49:H50"/>
    <mergeCell ref="I49:I50"/>
    <mergeCell ref="J49:J50"/>
    <mergeCell ref="K49:K50"/>
    <mergeCell ref="L49:L50"/>
    <mergeCell ref="A49:C50"/>
    <mergeCell ref="D49:D50"/>
    <mergeCell ref="E49:E50"/>
    <mergeCell ref="F49:F50"/>
    <mergeCell ref="G49:G50"/>
    <mergeCell ref="A40:M41"/>
    <mergeCell ref="A42:C48"/>
    <mergeCell ref="D42:D48"/>
    <mergeCell ref="E42:E48"/>
    <mergeCell ref="F42:F48"/>
    <mergeCell ref="G42:G48"/>
    <mergeCell ref="H42:H48"/>
    <mergeCell ref="I42:I48"/>
    <mergeCell ref="J42:J48"/>
    <mergeCell ref="K42:K48"/>
    <mergeCell ref="L42:L48"/>
    <mergeCell ref="M42:M48"/>
    <mergeCell ref="A1:M4"/>
    <mergeCell ref="A9:M9"/>
    <mergeCell ref="A11:M12"/>
    <mergeCell ref="L16:L22"/>
    <mergeCell ref="M16:M22"/>
    <mergeCell ref="A16:C22"/>
    <mergeCell ref="A23:C24"/>
    <mergeCell ref="D23:D24"/>
    <mergeCell ref="E23:E24"/>
    <mergeCell ref="F23:F24"/>
    <mergeCell ref="G23:G24"/>
    <mergeCell ref="H23:H24"/>
    <mergeCell ref="I23:I24"/>
    <mergeCell ref="D16:D22"/>
    <mergeCell ref="E16:E22"/>
    <mergeCell ref="G16:G22"/>
    <mergeCell ref="F16:F22"/>
    <mergeCell ref="H16:H22"/>
    <mergeCell ref="I16:I22"/>
    <mergeCell ref="J23:J24"/>
    <mergeCell ref="K23:K24"/>
    <mergeCell ref="L23:L24"/>
    <mergeCell ref="B6:C6"/>
    <mergeCell ref="F6:M6"/>
    <mergeCell ref="L27:L28"/>
    <mergeCell ref="M27:M28"/>
    <mergeCell ref="I25:I26"/>
    <mergeCell ref="J25:J26"/>
    <mergeCell ref="K25:K26"/>
    <mergeCell ref="L25:L26"/>
    <mergeCell ref="M25:M26"/>
    <mergeCell ref="J16:J22"/>
    <mergeCell ref="K16:K22"/>
    <mergeCell ref="E25:E26"/>
    <mergeCell ref="F25:F26"/>
    <mergeCell ref="G25:G26"/>
    <mergeCell ref="H25:H26"/>
    <mergeCell ref="A27:C28"/>
    <mergeCell ref="D27:D28"/>
    <mergeCell ref="E27:E28"/>
    <mergeCell ref="F27:F28"/>
    <mergeCell ref="G27:G28"/>
    <mergeCell ref="A7:B7"/>
    <mergeCell ref="C7:E7"/>
    <mergeCell ref="F7:G7"/>
    <mergeCell ref="H7:J7"/>
    <mergeCell ref="K7:L7"/>
    <mergeCell ref="A14:M15"/>
    <mergeCell ref="I29:I30"/>
    <mergeCell ref="J29:J30"/>
    <mergeCell ref="K29:K30"/>
    <mergeCell ref="L29:L30"/>
    <mergeCell ref="M29:M30"/>
    <mergeCell ref="H29:H30"/>
    <mergeCell ref="H27:H28"/>
    <mergeCell ref="I27:I28"/>
    <mergeCell ref="J27:J28"/>
    <mergeCell ref="K27:K28"/>
    <mergeCell ref="A29:C30"/>
    <mergeCell ref="D29:D30"/>
    <mergeCell ref="E29:E30"/>
    <mergeCell ref="F29:F30"/>
    <mergeCell ref="G29:G30"/>
    <mergeCell ref="M23:M24"/>
    <mergeCell ref="A25:C26"/>
    <mergeCell ref="D25:D26"/>
  </mergeCells>
  <conditionalFormatting sqref="D23">
    <cfRule type="cellIs" dxfId="1880" priority="1886" operator="between">
      <formula>0</formula>
      <formula>4.999</formula>
    </cfRule>
    <cfRule type="cellIs" dxfId="1879" priority="1887" operator="between">
      <formula>5</formula>
      <formula>9.999</formula>
    </cfRule>
    <cfRule type="cellIs" dxfId="1878" priority="1888" operator="between">
      <formula>10</formula>
      <formula>14.999</formula>
    </cfRule>
    <cfRule type="cellIs" dxfId="1877" priority="1889" operator="between">
      <formula>15</formula>
      <formula>19.999</formula>
    </cfRule>
    <cfRule type="cellIs" dxfId="1876" priority="1890" operator="greaterThan">
      <formula>19.999</formula>
    </cfRule>
  </conditionalFormatting>
  <conditionalFormatting sqref="D23">
    <cfRule type="cellIs" dxfId="1875" priority="1885" operator="equal">
      <formula>0</formula>
    </cfRule>
  </conditionalFormatting>
  <conditionalFormatting sqref="D23">
    <cfRule type="cellIs" dxfId="1874" priority="1883" operator="equal">
      <formula>0</formula>
    </cfRule>
    <cfRule type="cellIs" dxfId="1873" priority="1884" operator="equal">
      <formula>0</formula>
    </cfRule>
  </conditionalFormatting>
  <conditionalFormatting sqref="D23">
    <cfRule type="cellIs" dxfId="1872" priority="1882" operator="equal">
      <formula>0</formula>
    </cfRule>
  </conditionalFormatting>
  <conditionalFormatting sqref="D25">
    <cfRule type="cellIs" dxfId="1871" priority="1877" operator="between">
      <formula>0</formula>
      <formula>4.999</formula>
    </cfRule>
    <cfRule type="cellIs" dxfId="1870" priority="1878" operator="between">
      <formula>5</formula>
      <formula>9.999</formula>
    </cfRule>
    <cfRule type="cellIs" dxfId="1869" priority="1879" operator="between">
      <formula>10</formula>
      <formula>14.999</formula>
    </cfRule>
    <cfRule type="cellIs" dxfId="1868" priority="1880" operator="between">
      <formula>15</formula>
      <formula>19.999</formula>
    </cfRule>
    <cfRule type="cellIs" dxfId="1867" priority="1881" operator="greaterThan">
      <formula>19.999</formula>
    </cfRule>
  </conditionalFormatting>
  <conditionalFormatting sqref="D25">
    <cfRule type="cellIs" dxfId="1866" priority="1876" operator="equal">
      <formula>0</formula>
    </cfRule>
  </conditionalFormatting>
  <conditionalFormatting sqref="D25">
    <cfRule type="cellIs" dxfId="1865" priority="1874" operator="equal">
      <formula>0</formula>
    </cfRule>
    <cfRule type="cellIs" dxfId="1864" priority="1875" operator="equal">
      <formula>0</formula>
    </cfRule>
  </conditionalFormatting>
  <conditionalFormatting sqref="D25">
    <cfRule type="cellIs" dxfId="1863" priority="1873" operator="equal">
      <formula>0</formula>
    </cfRule>
  </conditionalFormatting>
  <conditionalFormatting sqref="D27">
    <cfRule type="cellIs" dxfId="1862" priority="1868" operator="between">
      <formula>0</formula>
      <formula>4.999</formula>
    </cfRule>
    <cfRule type="cellIs" dxfId="1861" priority="1869" operator="between">
      <formula>5</formula>
      <formula>9.999</formula>
    </cfRule>
    <cfRule type="cellIs" dxfId="1860" priority="1870" operator="between">
      <formula>10</formula>
      <formula>14.999</formula>
    </cfRule>
    <cfRule type="cellIs" dxfId="1859" priority="1871" operator="between">
      <formula>15</formula>
      <formula>19.999</formula>
    </cfRule>
    <cfRule type="cellIs" dxfId="1858" priority="1872" operator="greaterThan">
      <formula>19.999</formula>
    </cfRule>
  </conditionalFormatting>
  <conditionalFormatting sqref="D27">
    <cfRule type="cellIs" dxfId="1857" priority="1867" operator="equal">
      <formula>0</formula>
    </cfRule>
  </conditionalFormatting>
  <conditionalFormatting sqref="D27">
    <cfRule type="cellIs" dxfId="1856" priority="1865" operator="equal">
      <formula>0</formula>
    </cfRule>
    <cfRule type="cellIs" dxfId="1855" priority="1866" operator="equal">
      <formula>0</formula>
    </cfRule>
  </conditionalFormatting>
  <conditionalFormatting sqref="D27">
    <cfRule type="cellIs" dxfId="1854" priority="1864" operator="equal">
      <formula>0</formula>
    </cfRule>
  </conditionalFormatting>
  <conditionalFormatting sqref="D29">
    <cfRule type="cellIs" dxfId="1853" priority="1859" operator="between">
      <formula>0</formula>
      <formula>4.999</formula>
    </cfRule>
    <cfRule type="cellIs" dxfId="1852" priority="1860" operator="between">
      <formula>5</formula>
      <formula>9.999</formula>
    </cfRule>
    <cfRule type="cellIs" dxfId="1851" priority="1861" operator="between">
      <formula>10</formula>
      <formula>14.999</formula>
    </cfRule>
    <cfRule type="cellIs" dxfId="1850" priority="1862" operator="between">
      <formula>15</formula>
      <formula>19.999</formula>
    </cfRule>
    <cfRule type="cellIs" dxfId="1849" priority="1863" operator="greaterThan">
      <formula>19.999</formula>
    </cfRule>
  </conditionalFormatting>
  <conditionalFormatting sqref="D29">
    <cfRule type="cellIs" dxfId="1848" priority="1858" operator="equal">
      <formula>0</formula>
    </cfRule>
  </conditionalFormatting>
  <conditionalFormatting sqref="D29">
    <cfRule type="cellIs" dxfId="1847" priority="1856" operator="equal">
      <formula>0</formula>
    </cfRule>
    <cfRule type="cellIs" dxfId="1846" priority="1857" operator="equal">
      <formula>0</formula>
    </cfRule>
  </conditionalFormatting>
  <conditionalFormatting sqref="D29">
    <cfRule type="cellIs" dxfId="1845" priority="1855" operator="equal">
      <formula>0</formula>
    </cfRule>
  </conditionalFormatting>
  <conditionalFormatting sqref="D31">
    <cfRule type="cellIs" dxfId="1844" priority="1850" operator="between">
      <formula>0</formula>
      <formula>4.999</formula>
    </cfRule>
    <cfRule type="cellIs" dxfId="1843" priority="1851" operator="between">
      <formula>5</formula>
      <formula>9.999</formula>
    </cfRule>
    <cfRule type="cellIs" dxfId="1842" priority="1852" operator="between">
      <formula>10</formula>
      <formula>14.999</formula>
    </cfRule>
    <cfRule type="cellIs" dxfId="1841" priority="1853" operator="between">
      <formula>15</formula>
      <formula>19.999</formula>
    </cfRule>
    <cfRule type="cellIs" dxfId="1840" priority="1854" operator="greaterThan">
      <formula>19.999</formula>
    </cfRule>
  </conditionalFormatting>
  <conditionalFormatting sqref="D31">
    <cfRule type="cellIs" dxfId="1839" priority="1849" operator="equal">
      <formula>0</formula>
    </cfRule>
  </conditionalFormatting>
  <conditionalFormatting sqref="D31">
    <cfRule type="cellIs" dxfId="1838" priority="1847" operator="equal">
      <formula>0</formula>
    </cfRule>
    <cfRule type="cellIs" dxfId="1837" priority="1848" operator="equal">
      <formula>0</formula>
    </cfRule>
  </conditionalFormatting>
  <conditionalFormatting sqref="D31">
    <cfRule type="cellIs" dxfId="1836" priority="1846" operator="equal">
      <formula>0</formula>
    </cfRule>
  </conditionalFormatting>
  <conditionalFormatting sqref="E31 E33">
    <cfRule type="cellIs" dxfId="1835" priority="1841" operator="between">
      <formula>0</formula>
      <formula>4.999</formula>
    </cfRule>
    <cfRule type="cellIs" dxfId="1834" priority="1842" operator="between">
      <formula>5</formula>
      <formula>9.999</formula>
    </cfRule>
    <cfRule type="cellIs" dxfId="1833" priority="1843" operator="between">
      <formula>10</formula>
      <formula>14.999</formula>
    </cfRule>
    <cfRule type="cellIs" dxfId="1832" priority="1844" operator="between">
      <formula>15</formula>
      <formula>19.999</formula>
    </cfRule>
    <cfRule type="cellIs" dxfId="1831" priority="1845" operator="greaterThan">
      <formula>19.999</formula>
    </cfRule>
  </conditionalFormatting>
  <conditionalFormatting sqref="E31 E33">
    <cfRule type="cellIs" dxfId="1830" priority="1840" operator="equal">
      <formula>0</formula>
    </cfRule>
  </conditionalFormatting>
  <conditionalFormatting sqref="E31 E33">
    <cfRule type="cellIs" dxfId="1829" priority="1838" operator="equal">
      <formula>0</formula>
    </cfRule>
    <cfRule type="cellIs" dxfId="1828" priority="1839" operator="equal">
      <formula>0</formula>
    </cfRule>
  </conditionalFormatting>
  <conditionalFormatting sqref="E31 E33">
    <cfRule type="cellIs" dxfId="1827" priority="1837" operator="equal">
      <formula>0</formula>
    </cfRule>
  </conditionalFormatting>
  <conditionalFormatting sqref="F31">
    <cfRule type="cellIs" dxfId="1826" priority="1832" operator="between">
      <formula>0</formula>
      <formula>4.999</formula>
    </cfRule>
    <cfRule type="cellIs" dxfId="1825" priority="1833" operator="between">
      <formula>5</formula>
      <formula>9.999</formula>
    </cfRule>
    <cfRule type="cellIs" dxfId="1824" priority="1834" operator="between">
      <formula>10</formula>
      <formula>14.999</formula>
    </cfRule>
    <cfRule type="cellIs" dxfId="1823" priority="1835" operator="between">
      <formula>15</formula>
      <formula>19.999</formula>
    </cfRule>
    <cfRule type="cellIs" dxfId="1822" priority="1836" operator="greaterThan">
      <formula>19.999</formula>
    </cfRule>
  </conditionalFormatting>
  <conditionalFormatting sqref="F31">
    <cfRule type="cellIs" dxfId="1821" priority="1831" operator="equal">
      <formula>0</formula>
    </cfRule>
  </conditionalFormatting>
  <conditionalFormatting sqref="F31">
    <cfRule type="cellIs" dxfId="1820" priority="1829" operator="equal">
      <formula>0</formula>
    </cfRule>
    <cfRule type="cellIs" dxfId="1819" priority="1830" operator="equal">
      <formula>0</formula>
    </cfRule>
  </conditionalFormatting>
  <conditionalFormatting sqref="F31">
    <cfRule type="cellIs" dxfId="1818" priority="1828" operator="equal">
      <formula>0</formula>
    </cfRule>
  </conditionalFormatting>
  <conditionalFormatting sqref="G31">
    <cfRule type="cellIs" dxfId="1817" priority="1823" operator="between">
      <formula>0</formula>
      <formula>4.999</formula>
    </cfRule>
    <cfRule type="cellIs" dxfId="1816" priority="1824" operator="between">
      <formula>5</formula>
      <formula>9.999</formula>
    </cfRule>
    <cfRule type="cellIs" dxfId="1815" priority="1825" operator="between">
      <formula>10</formula>
      <formula>14.999</formula>
    </cfRule>
    <cfRule type="cellIs" dxfId="1814" priority="1826" operator="between">
      <formula>15</formula>
      <formula>19.999</formula>
    </cfRule>
    <cfRule type="cellIs" dxfId="1813" priority="1827" operator="greaterThan">
      <formula>19.999</formula>
    </cfRule>
  </conditionalFormatting>
  <conditionalFormatting sqref="G31">
    <cfRule type="cellIs" dxfId="1812" priority="1822" operator="equal">
      <formula>0</formula>
    </cfRule>
  </conditionalFormatting>
  <conditionalFormatting sqref="G31">
    <cfRule type="cellIs" dxfId="1811" priority="1820" operator="equal">
      <formula>0</formula>
    </cfRule>
    <cfRule type="cellIs" dxfId="1810" priority="1821" operator="equal">
      <formula>0</formula>
    </cfRule>
  </conditionalFormatting>
  <conditionalFormatting sqref="G31">
    <cfRule type="cellIs" dxfId="1809" priority="1819" operator="equal">
      <formula>0</formula>
    </cfRule>
  </conditionalFormatting>
  <conditionalFormatting sqref="H31">
    <cfRule type="cellIs" dxfId="1808" priority="1814" operator="between">
      <formula>0</formula>
      <formula>4.999</formula>
    </cfRule>
    <cfRule type="cellIs" dxfId="1807" priority="1815" operator="between">
      <formula>5</formula>
      <formula>9.999</formula>
    </cfRule>
    <cfRule type="cellIs" dxfId="1806" priority="1816" operator="between">
      <formula>10</formula>
      <formula>14.999</formula>
    </cfRule>
    <cfRule type="cellIs" dxfId="1805" priority="1817" operator="between">
      <formula>15</formula>
      <formula>19.999</formula>
    </cfRule>
    <cfRule type="cellIs" dxfId="1804" priority="1818" operator="greaterThan">
      <formula>19.999</formula>
    </cfRule>
  </conditionalFormatting>
  <conditionalFormatting sqref="H31">
    <cfRule type="cellIs" dxfId="1803" priority="1813" operator="equal">
      <formula>0</formula>
    </cfRule>
  </conditionalFormatting>
  <conditionalFormatting sqref="H31">
    <cfRule type="cellIs" dxfId="1802" priority="1811" operator="equal">
      <formula>0</formula>
    </cfRule>
    <cfRule type="cellIs" dxfId="1801" priority="1812" operator="equal">
      <formula>0</formula>
    </cfRule>
  </conditionalFormatting>
  <conditionalFormatting sqref="H31">
    <cfRule type="cellIs" dxfId="1800" priority="1810" operator="equal">
      <formula>0</formula>
    </cfRule>
  </conditionalFormatting>
  <conditionalFormatting sqref="I31">
    <cfRule type="cellIs" dxfId="1799" priority="1805" operator="between">
      <formula>0</formula>
      <formula>4.999</formula>
    </cfRule>
    <cfRule type="cellIs" dxfId="1798" priority="1806" operator="between">
      <formula>5</formula>
      <formula>9.999</formula>
    </cfRule>
    <cfRule type="cellIs" dxfId="1797" priority="1807" operator="between">
      <formula>10</formula>
      <formula>14.999</formula>
    </cfRule>
    <cfRule type="cellIs" dxfId="1796" priority="1808" operator="between">
      <formula>15</formula>
      <formula>19.999</formula>
    </cfRule>
    <cfRule type="cellIs" dxfId="1795" priority="1809" operator="greaterThan">
      <formula>19.999</formula>
    </cfRule>
  </conditionalFormatting>
  <conditionalFormatting sqref="I31">
    <cfRule type="cellIs" dxfId="1794" priority="1804" operator="equal">
      <formula>0</formula>
    </cfRule>
  </conditionalFormatting>
  <conditionalFormatting sqref="I31">
    <cfRule type="cellIs" dxfId="1793" priority="1802" operator="equal">
      <formula>0</formula>
    </cfRule>
    <cfRule type="cellIs" dxfId="1792" priority="1803" operator="equal">
      <formula>0</formula>
    </cfRule>
  </conditionalFormatting>
  <conditionalFormatting sqref="I31">
    <cfRule type="cellIs" dxfId="1791" priority="1801" operator="equal">
      <formula>0</formula>
    </cfRule>
  </conditionalFormatting>
  <conditionalFormatting sqref="J31">
    <cfRule type="cellIs" dxfId="1790" priority="1796" operator="between">
      <formula>0</formula>
      <formula>4.999</formula>
    </cfRule>
    <cfRule type="cellIs" dxfId="1789" priority="1797" operator="between">
      <formula>5</formula>
      <formula>9.999</formula>
    </cfRule>
    <cfRule type="cellIs" dxfId="1788" priority="1798" operator="between">
      <formula>10</formula>
      <formula>14.999</formula>
    </cfRule>
    <cfRule type="cellIs" dxfId="1787" priority="1799" operator="between">
      <formula>15</formula>
      <formula>19.999</formula>
    </cfRule>
    <cfRule type="cellIs" dxfId="1786" priority="1800" operator="greaterThan">
      <formula>19.999</formula>
    </cfRule>
  </conditionalFormatting>
  <conditionalFormatting sqref="J31">
    <cfRule type="cellIs" dxfId="1785" priority="1795" operator="equal">
      <formula>0</formula>
    </cfRule>
  </conditionalFormatting>
  <conditionalFormatting sqref="J31">
    <cfRule type="cellIs" dxfId="1784" priority="1793" operator="equal">
      <formula>0</formula>
    </cfRule>
    <cfRule type="cellIs" dxfId="1783" priority="1794" operator="equal">
      <formula>0</formula>
    </cfRule>
  </conditionalFormatting>
  <conditionalFormatting sqref="J31">
    <cfRule type="cellIs" dxfId="1782" priority="1792" operator="equal">
      <formula>0</formula>
    </cfRule>
  </conditionalFormatting>
  <conditionalFormatting sqref="K31">
    <cfRule type="cellIs" dxfId="1781" priority="1787" operator="between">
      <formula>0</formula>
      <formula>4.999</formula>
    </cfRule>
    <cfRule type="cellIs" dxfId="1780" priority="1788" operator="between">
      <formula>5</formula>
      <formula>9.999</formula>
    </cfRule>
    <cfRule type="cellIs" dxfId="1779" priority="1789" operator="between">
      <formula>10</formula>
      <formula>14.999</formula>
    </cfRule>
    <cfRule type="cellIs" dxfId="1778" priority="1790" operator="between">
      <formula>15</formula>
      <formula>19.999</formula>
    </cfRule>
    <cfRule type="cellIs" dxfId="1777" priority="1791" operator="greaterThan">
      <formula>19.999</formula>
    </cfRule>
  </conditionalFormatting>
  <conditionalFormatting sqref="K31">
    <cfRule type="cellIs" dxfId="1776" priority="1786" operator="equal">
      <formula>0</formula>
    </cfRule>
  </conditionalFormatting>
  <conditionalFormatting sqref="K31">
    <cfRule type="cellIs" dxfId="1775" priority="1784" operator="equal">
      <formula>0</formula>
    </cfRule>
    <cfRule type="cellIs" dxfId="1774" priority="1785" operator="equal">
      <formula>0</formula>
    </cfRule>
  </conditionalFormatting>
  <conditionalFormatting sqref="K31">
    <cfRule type="cellIs" dxfId="1773" priority="1783" operator="equal">
      <formula>0</formula>
    </cfRule>
  </conditionalFormatting>
  <conditionalFormatting sqref="L31">
    <cfRule type="cellIs" dxfId="1772" priority="1778" operator="between">
      <formula>0</formula>
      <formula>4.999</formula>
    </cfRule>
    <cfRule type="cellIs" dxfId="1771" priority="1779" operator="between">
      <formula>5</formula>
      <formula>9.999</formula>
    </cfRule>
    <cfRule type="cellIs" dxfId="1770" priority="1780" operator="between">
      <formula>10</formula>
      <formula>14.999</formula>
    </cfRule>
    <cfRule type="cellIs" dxfId="1769" priority="1781" operator="between">
      <formula>15</formula>
      <formula>19.999</formula>
    </cfRule>
    <cfRule type="cellIs" dxfId="1768" priority="1782" operator="greaterThan">
      <formula>19.999</formula>
    </cfRule>
  </conditionalFormatting>
  <conditionalFormatting sqref="L31">
    <cfRule type="cellIs" dxfId="1767" priority="1777" operator="equal">
      <formula>0</formula>
    </cfRule>
  </conditionalFormatting>
  <conditionalFormatting sqref="L31">
    <cfRule type="cellIs" dxfId="1766" priority="1775" operator="equal">
      <formula>0</formula>
    </cfRule>
    <cfRule type="cellIs" dxfId="1765" priority="1776" operator="equal">
      <formula>0</formula>
    </cfRule>
  </conditionalFormatting>
  <conditionalFormatting sqref="L31">
    <cfRule type="cellIs" dxfId="1764" priority="1774" operator="equal">
      <formula>0</formula>
    </cfRule>
  </conditionalFormatting>
  <conditionalFormatting sqref="M31">
    <cfRule type="cellIs" dxfId="1763" priority="1769" operator="between">
      <formula>0</formula>
      <formula>4.999</formula>
    </cfRule>
    <cfRule type="cellIs" dxfId="1762" priority="1770" operator="between">
      <formula>5</formula>
      <formula>9.999</formula>
    </cfRule>
    <cfRule type="cellIs" dxfId="1761" priority="1771" operator="between">
      <formula>10</formula>
      <formula>14.999</formula>
    </cfRule>
    <cfRule type="cellIs" dxfId="1760" priority="1772" operator="between">
      <formula>15</formula>
      <formula>19.999</formula>
    </cfRule>
    <cfRule type="cellIs" dxfId="1759" priority="1773" operator="greaterThan">
      <formula>19.999</formula>
    </cfRule>
  </conditionalFormatting>
  <conditionalFormatting sqref="M31">
    <cfRule type="cellIs" dxfId="1758" priority="1768" operator="equal">
      <formula>0</formula>
    </cfRule>
  </conditionalFormatting>
  <conditionalFormatting sqref="M31">
    <cfRule type="cellIs" dxfId="1757" priority="1766" operator="equal">
      <formula>0</formula>
    </cfRule>
    <cfRule type="cellIs" dxfId="1756" priority="1767" operator="equal">
      <formula>0</formula>
    </cfRule>
  </conditionalFormatting>
  <conditionalFormatting sqref="M31">
    <cfRule type="cellIs" dxfId="1755" priority="1765" operator="equal">
      <formula>0</formula>
    </cfRule>
  </conditionalFormatting>
  <conditionalFormatting sqref="M29">
    <cfRule type="cellIs" dxfId="1754" priority="1760" operator="between">
      <formula>0</formula>
      <formula>4.999</formula>
    </cfRule>
    <cfRule type="cellIs" dxfId="1753" priority="1761" operator="between">
      <formula>5</formula>
      <formula>9.999</formula>
    </cfRule>
    <cfRule type="cellIs" dxfId="1752" priority="1762" operator="between">
      <formula>10</formula>
      <formula>14.999</formula>
    </cfRule>
    <cfRule type="cellIs" dxfId="1751" priority="1763" operator="between">
      <formula>15</formula>
      <formula>19.999</formula>
    </cfRule>
    <cfRule type="cellIs" dxfId="1750" priority="1764" operator="greaterThan">
      <formula>19.999</formula>
    </cfRule>
  </conditionalFormatting>
  <conditionalFormatting sqref="M29">
    <cfRule type="cellIs" dxfId="1749" priority="1759" operator="equal">
      <formula>0</formula>
    </cfRule>
  </conditionalFormatting>
  <conditionalFormatting sqref="M29">
    <cfRule type="cellIs" dxfId="1748" priority="1757" operator="equal">
      <formula>0</formula>
    </cfRule>
    <cfRule type="cellIs" dxfId="1747" priority="1758" operator="equal">
      <formula>0</formula>
    </cfRule>
  </conditionalFormatting>
  <conditionalFormatting sqref="M29">
    <cfRule type="cellIs" dxfId="1746" priority="1756" operator="equal">
      <formula>0</formula>
    </cfRule>
  </conditionalFormatting>
  <conditionalFormatting sqref="M27">
    <cfRule type="cellIs" dxfId="1745" priority="1751" operator="between">
      <formula>0</formula>
      <formula>4.999</formula>
    </cfRule>
    <cfRule type="cellIs" dxfId="1744" priority="1752" operator="between">
      <formula>5</formula>
      <formula>9.999</formula>
    </cfRule>
    <cfRule type="cellIs" dxfId="1743" priority="1753" operator="between">
      <formula>10</formula>
      <formula>14.999</formula>
    </cfRule>
    <cfRule type="cellIs" dxfId="1742" priority="1754" operator="between">
      <formula>15</formula>
      <formula>19.999</formula>
    </cfRule>
    <cfRule type="cellIs" dxfId="1741" priority="1755" operator="greaterThan">
      <formula>19.999</formula>
    </cfRule>
  </conditionalFormatting>
  <conditionalFormatting sqref="M27">
    <cfRule type="cellIs" dxfId="1740" priority="1750" operator="equal">
      <formula>0</formula>
    </cfRule>
  </conditionalFormatting>
  <conditionalFormatting sqref="M27">
    <cfRule type="cellIs" dxfId="1739" priority="1748" operator="equal">
      <formula>0</formula>
    </cfRule>
    <cfRule type="cellIs" dxfId="1738" priority="1749" operator="equal">
      <formula>0</formula>
    </cfRule>
  </conditionalFormatting>
  <conditionalFormatting sqref="M27">
    <cfRule type="cellIs" dxfId="1737" priority="1747" operator="equal">
      <formula>0</formula>
    </cfRule>
  </conditionalFormatting>
  <conditionalFormatting sqref="M25">
    <cfRule type="cellIs" dxfId="1736" priority="1742" operator="between">
      <formula>0</formula>
      <formula>4.999</formula>
    </cfRule>
    <cfRule type="cellIs" dxfId="1735" priority="1743" operator="between">
      <formula>5</formula>
      <formula>9.999</formula>
    </cfRule>
    <cfRule type="cellIs" dxfId="1734" priority="1744" operator="between">
      <formula>10</formula>
      <formula>14.999</formula>
    </cfRule>
    <cfRule type="cellIs" dxfId="1733" priority="1745" operator="between">
      <formula>15</formula>
      <formula>19.999</formula>
    </cfRule>
    <cfRule type="cellIs" dxfId="1732" priority="1746" operator="greaterThan">
      <formula>19.999</formula>
    </cfRule>
  </conditionalFormatting>
  <conditionalFormatting sqref="M25">
    <cfRule type="cellIs" dxfId="1731" priority="1741" operator="equal">
      <formula>0</formula>
    </cfRule>
  </conditionalFormatting>
  <conditionalFormatting sqref="M25">
    <cfRule type="cellIs" dxfId="1730" priority="1739" operator="equal">
      <formula>0</formula>
    </cfRule>
    <cfRule type="cellIs" dxfId="1729" priority="1740" operator="equal">
      <formula>0</formula>
    </cfRule>
  </conditionalFormatting>
  <conditionalFormatting sqref="M25">
    <cfRule type="cellIs" dxfId="1728" priority="1738" operator="equal">
      <formula>0</formula>
    </cfRule>
  </conditionalFormatting>
  <conditionalFormatting sqref="M23">
    <cfRule type="cellIs" dxfId="1727" priority="1733" operator="between">
      <formula>0</formula>
      <formula>4.999</formula>
    </cfRule>
    <cfRule type="cellIs" dxfId="1726" priority="1734" operator="between">
      <formula>5</formula>
      <formula>9.999</formula>
    </cfRule>
    <cfRule type="cellIs" dxfId="1725" priority="1735" operator="between">
      <formula>10</formula>
      <formula>14.999</formula>
    </cfRule>
    <cfRule type="cellIs" dxfId="1724" priority="1736" operator="between">
      <formula>15</formula>
      <formula>19.999</formula>
    </cfRule>
    <cfRule type="cellIs" dxfId="1723" priority="1737" operator="greaterThan">
      <formula>19.999</formula>
    </cfRule>
  </conditionalFormatting>
  <conditionalFormatting sqref="M23">
    <cfRule type="cellIs" dxfId="1722" priority="1732" operator="equal">
      <formula>0</formula>
    </cfRule>
  </conditionalFormatting>
  <conditionalFormatting sqref="M23">
    <cfRule type="cellIs" dxfId="1721" priority="1730" operator="equal">
      <formula>0</formula>
    </cfRule>
    <cfRule type="cellIs" dxfId="1720" priority="1731" operator="equal">
      <formula>0</formula>
    </cfRule>
  </conditionalFormatting>
  <conditionalFormatting sqref="M23">
    <cfRule type="cellIs" dxfId="1719" priority="1729" operator="equal">
      <formula>0</formula>
    </cfRule>
  </conditionalFormatting>
  <conditionalFormatting sqref="L23">
    <cfRule type="cellIs" dxfId="1718" priority="1724" operator="between">
      <formula>0</formula>
      <formula>4.999</formula>
    </cfRule>
    <cfRule type="cellIs" dxfId="1717" priority="1725" operator="between">
      <formula>5</formula>
      <formula>9.999</formula>
    </cfRule>
    <cfRule type="cellIs" dxfId="1716" priority="1726" operator="between">
      <formula>10</formula>
      <formula>14.999</formula>
    </cfRule>
    <cfRule type="cellIs" dxfId="1715" priority="1727" operator="between">
      <formula>15</formula>
      <formula>19.999</formula>
    </cfRule>
    <cfRule type="cellIs" dxfId="1714" priority="1728" operator="greaterThan">
      <formula>19.999</formula>
    </cfRule>
  </conditionalFormatting>
  <conditionalFormatting sqref="L23">
    <cfRule type="cellIs" dxfId="1713" priority="1723" operator="equal">
      <formula>0</formula>
    </cfRule>
  </conditionalFormatting>
  <conditionalFormatting sqref="L23">
    <cfRule type="cellIs" dxfId="1712" priority="1721" operator="equal">
      <formula>0</formula>
    </cfRule>
    <cfRule type="cellIs" dxfId="1711" priority="1722" operator="equal">
      <formula>0</formula>
    </cfRule>
  </conditionalFormatting>
  <conditionalFormatting sqref="L23">
    <cfRule type="cellIs" dxfId="1710" priority="1720" operator="equal">
      <formula>0</formula>
    </cfRule>
  </conditionalFormatting>
  <conditionalFormatting sqref="K23">
    <cfRule type="cellIs" dxfId="1709" priority="1715" operator="between">
      <formula>0</formula>
      <formula>4.999</formula>
    </cfRule>
    <cfRule type="cellIs" dxfId="1708" priority="1716" operator="between">
      <formula>5</formula>
      <formula>9.999</formula>
    </cfRule>
    <cfRule type="cellIs" dxfId="1707" priority="1717" operator="between">
      <formula>10</formula>
      <formula>14.999</formula>
    </cfRule>
    <cfRule type="cellIs" dxfId="1706" priority="1718" operator="between">
      <formula>15</formula>
      <formula>19.999</formula>
    </cfRule>
    <cfRule type="cellIs" dxfId="1705" priority="1719" operator="greaterThan">
      <formula>19.999</formula>
    </cfRule>
  </conditionalFormatting>
  <conditionalFormatting sqref="K23">
    <cfRule type="cellIs" dxfId="1704" priority="1714" operator="equal">
      <formula>0</formula>
    </cfRule>
  </conditionalFormatting>
  <conditionalFormatting sqref="K23">
    <cfRule type="cellIs" dxfId="1703" priority="1712" operator="equal">
      <formula>0</formula>
    </cfRule>
    <cfRule type="cellIs" dxfId="1702" priority="1713" operator="equal">
      <formula>0</formula>
    </cfRule>
  </conditionalFormatting>
  <conditionalFormatting sqref="K23">
    <cfRule type="cellIs" dxfId="1701" priority="1711" operator="equal">
      <formula>0</formula>
    </cfRule>
  </conditionalFormatting>
  <conditionalFormatting sqref="J23">
    <cfRule type="cellIs" dxfId="1700" priority="1706" operator="between">
      <formula>0</formula>
      <formula>4.999</formula>
    </cfRule>
    <cfRule type="cellIs" dxfId="1699" priority="1707" operator="between">
      <formula>5</formula>
      <formula>9.999</formula>
    </cfRule>
    <cfRule type="cellIs" dxfId="1698" priority="1708" operator="between">
      <formula>10</formula>
      <formula>14.999</formula>
    </cfRule>
    <cfRule type="cellIs" dxfId="1697" priority="1709" operator="between">
      <formula>15</formula>
      <formula>19.999</formula>
    </cfRule>
    <cfRule type="cellIs" dxfId="1696" priority="1710" operator="greaterThan">
      <formula>19.999</formula>
    </cfRule>
  </conditionalFormatting>
  <conditionalFormatting sqref="J23">
    <cfRule type="cellIs" dxfId="1695" priority="1705" operator="equal">
      <formula>0</formula>
    </cfRule>
  </conditionalFormatting>
  <conditionalFormatting sqref="J23">
    <cfRule type="cellIs" dxfId="1694" priority="1703" operator="equal">
      <formula>0</formula>
    </cfRule>
    <cfRule type="cellIs" dxfId="1693" priority="1704" operator="equal">
      <formula>0</formula>
    </cfRule>
  </conditionalFormatting>
  <conditionalFormatting sqref="J23">
    <cfRule type="cellIs" dxfId="1692" priority="1702" operator="equal">
      <formula>0</formula>
    </cfRule>
  </conditionalFormatting>
  <conditionalFormatting sqref="I23">
    <cfRule type="cellIs" dxfId="1691" priority="1697" operator="between">
      <formula>0</formula>
      <formula>4.999</formula>
    </cfRule>
    <cfRule type="cellIs" dxfId="1690" priority="1698" operator="between">
      <formula>5</formula>
      <formula>9.999</formula>
    </cfRule>
    <cfRule type="cellIs" dxfId="1689" priority="1699" operator="between">
      <formula>10</formula>
      <formula>14.999</formula>
    </cfRule>
    <cfRule type="cellIs" dxfId="1688" priority="1700" operator="between">
      <formula>15</formula>
      <formula>19.999</formula>
    </cfRule>
    <cfRule type="cellIs" dxfId="1687" priority="1701" operator="greaterThan">
      <formula>19.999</formula>
    </cfRule>
  </conditionalFormatting>
  <conditionalFormatting sqref="I23">
    <cfRule type="cellIs" dxfId="1686" priority="1696" operator="equal">
      <formula>0</formula>
    </cfRule>
  </conditionalFormatting>
  <conditionalFormatting sqref="I23">
    <cfRule type="cellIs" dxfId="1685" priority="1694" operator="equal">
      <formula>0</formula>
    </cfRule>
    <cfRule type="cellIs" dxfId="1684" priority="1695" operator="equal">
      <formula>0</formula>
    </cfRule>
  </conditionalFormatting>
  <conditionalFormatting sqref="I23">
    <cfRule type="cellIs" dxfId="1683" priority="1693" operator="equal">
      <formula>0</formula>
    </cfRule>
  </conditionalFormatting>
  <conditionalFormatting sqref="H23">
    <cfRule type="cellIs" dxfId="1682" priority="1688" operator="between">
      <formula>0</formula>
      <formula>4.999</formula>
    </cfRule>
    <cfRule type="cellIs" dxfId="1681" priority="1689" operator="between">
      <formula>5</formula>
      <formula>9.999</formula>
    </cfRule>
    <cfRule type="cellIs" dxfId="1680" priority="1690" operator="between">
      <formula>10</formula>
      <formula>14.999</formula>
    </cfRule>
    <cfRule type="cellIs" dxfId="1679" priority="1691" operator="between">
      <formula>15</formula>
      <formula>19.999</formula>
    </cfRule>
    <cfRule type="cellIs" dxfId="1678" priority="1692" operator="greaterThan">
      <formula>19.999</formula>
    </cfRule>
  </conditionalFormatting>
  <conditionalFormatting sqref="H23">
    <cfRule type="cellIs" dxfId="1677" priority="1687" operator="equal">
      <formula>0</formula>
    </cfRule>
  </conditionalFormatting>
  <conditionalFormatting sqref="H23">
    <cfRule type="cellIs" dxfId="1676" priority="1685" operator="equal">
      <formula>0</formula>
    </cfRule>
    <cfRule type="cellIs" dxfId="1675" priority="1686" operator="equal">
      <formula>0</formula>
    </cfRule>
  </conditionalFormatting>
  <conditionalFormatting sqref="H23">
    <cfRule type="cellIs" dxfId="1674" priority="1684" operator="equal">
      <formula>0</formula>
    </cfRule>
  </conditionalFormatting>
  <conditionalFormatting sqref="G23">
    <cfRule type="cellIs" dxfId="1673" priority="1679" operator="between">
      <formula>0</formula>
      <formula>4.999</formula>
    </cfRule>
    <cfRule type="cellIs" dxfId="1672" priority="1680" operator="between">
      <formula>5</formula>
      <formula>9.999</formula>
    </cfRule>
    <cfRule type="cellIs" dxfId="1671" priority="1681" operator="between">
      <formula>10</formula>
      <formula>14.999</formula>
    </cfRule>
    <cfRule type="cellIs" dxfId="1670" priority="1682" operator="between">
      <formula>15</formula>
      <formula>19.999</formula>
    </cfRule>
    <cfRule type="cellIs" dxfId="1669" priority="1683" operator="greaterThan">
      <formula>19.999</formula>
    </cfRule>
  </conditionalFormatting>
  <conditionalFormatting sqref="G23">
    <cfRule type="cellIs" dxfId="1668" priority="1678" operator="equal">
      <formula>0</formula>
    </cfRule>
  </conditionalFormatting>
  <conditionalFormatting sqref="G23">
    <cfRule type="cellIs" dxfId="1667" priority="1676" operator="equal">
      <formula>0</formula>
    </cfRule>
    <cfRule type="cellIs" dxfId="1666" priority="1677" operator="equal">
      <formula>0</formula>
    </cfRule>
  </conditionalFormatting>
  <conditionalFormatting sqref="G23">
    <cfRule type="cellIs" dxfId="1665" priority="1675" operator="equal">
      <formula>0</formula>
    </cfRule>
  </conditionalFormatting>
  <conditionalFormatting sqref="F23">
    <cfRule type="cellIs" dxfId="1664" priority="1670" operator="between">
      <formula>0</formula>
      <formula>4.999</formula>
    </cfRule>
    <cfRule type="cellIs" dxfId="1663" priority="1671" operator="between">
      <formula>5</formula>
      <formula>9.999</formula>
    </cfRule>
    <cfRule type="cellIs" dxfId="1662" priority="1672" operator="between">
      <formula>10</formula>
      <formula>14.999</formula>
    </cfRule>
    <cfRule type="cellIs" dxfId="1661" priority="1673" operator="between">
      <formula>15</formula>
      <formula>19.999</formula>
    </cfRule>
    <cfRule type="cellIs" dxfId="1660" priority="1674" operator="greaterThan">
      <formula>19.999</formula>
    </cfRule>
  </conditionalFormatting>
  <conditionalFormatting sqref="F23">
    <cfRule type="cellIs" dxfId="1659" priority="1669" operator="equal">
      <formula>0</formula>
    </cfRule>
  </conditionalFormatting>
  <conditionalFormatting sqref="F23">
    <cfRule type="cellIs" dxfId="1658" priority="1667" operator="equal">
      <formula>0</formula>
    </cfRule>
    <cfRule type="cellIs" dxfId="1657" priority="1668" operator="equal">
      <formula>0</formula>
    </cfRule>
  </conditionalFormatting>
  <conditionalFormatting sqref="F23">
    <cfRule type="cellIs" dxfId="1656" priority="1666" operator="equal">
      <formula>0</formula>
    </cfRule>
  </conditionalFormatting>
  <conditionalFormatting sqref="E23">
    <cfRule type="cellIs" dxfId="1655" priority="1661" operator="between">
      <formula>0</formula>
      <formula>4.999</formula>
    </cfRule>
    <cfRule type="cellIs" dxfId="1654" priority="1662" operator="between">
      <formula>5</formula>
      <formula>9.999</formula>
    </cfRule>
    <cfRule type="cellIs" dxfId="1653" priority="1663" operator="between">
      <formula>10</formula>
      <formula>14.999</formula>
    </cfRule>
    <cfRule type="cellIs" dxfId="1652" priority="1664" operator="between">
      <formula>15</formula>
      <formula>19.999</formula>
    </cfRule>
    <cfRule type="cellIs" dxfId="1651" priority="1665" operator="greaterThan">
      <formula>19.999</formula>
    </cfRule>
  </conditionalFormatting>
  <conditionalFormatting sqref="E23">
    <cfRule type="cellIs" dxfId="1650" priority="1660" operator="equal">
      <formula>0</formula>
    </cfRule>
  </conditionalFormatting>
  <conditionalFormatting sqref="E23">
    <cfRule type="cellIs" dxfId="1649" priority="1658" operator="equal">
      <formula>0</formula>
    </cfRule>
    <cfRule type="cellIs" dxfId="1648" priority="1659" operator="equal">
      <formula>0</formula>
    </cfRule>
  </conditionalFormatting>
  <conditionalFormatting sqref="E23">
    <cfRule type="cellIs" dxfId="1647" priority="1657" operator="equal">
      <formula>0</formula>
    </cfRule>
  </conditionalFormatting>
  <conditionalFormatting sqref="E25">
    <cfRule type="cellIs" dxfId="1646" priority="1652" operator="between">
      <formula>0</formula>
      <formula>4.999</formula>
    </cfRule>
    <cfRule type="cellIs" dxfId="1645" priority="1653" operator="between">
      <formula>5</formula>
      <formula>9.999</formula>
    </cfRule>
    <cfRule type="cellIs" dxfId="1644" priority="1654" operator="between">
      <formula>10</formula>
      <formula>14.999</formula>
    </cfRule>
    <cfRule type="cellIs" dxfId="1643" priority="1655" operator="between">
      <formula>15</formula>
      <formula>19.999</formula>
    </cfRule>
    <cfRule type="cellIs" dxfId="1642" priority="1656" operator="greaterThan">
      <formula>19.999</formula>
    </cfRule>
  </conditionalFormatting>
  <conditionalFormatting sqref="E25">
    <cfRule type="cellIs" dxfId="1641" priority="1651" operator="equal">
      <formula>0</formula>
    </cfRule>
  </conditionalFormatting>
  <conditionalFormatting sqref="E25">
    <cfRule type="cellIs" dxfId="1640" priority="1649" operator="equal">
      <formula>0</formula>
    </cfRule>
    <cfRule type="cellIs" dxfId="1639" priority="1650" operator="equal">
      <formula>0</formula>
    </cfRule>
  </conditionalFormatting>
  <conditionalFormatting sqref="E25">
    <cfRule type="cellIs" dxfId="1638" priority="1648" operator="equal">
      <formula>0</formula>
    </cfRule>
  </conditionalFormatting>
  <conditionalFormatting sqref="E27">
    <cfRule type="cellIs" dxfId="1637" priority="1643" operator="between">
      <formula>0</formula>
      <formula>4.999</formula>
    </cfRule>
    <cfRule type="cellIs" dxfId="1636" priority="1644" operator="between">
      <formula>5</formula>
      <formula>9.999</formula>
    </cfRule>
    <cfRule type="cellIs" dxfId="1635" priority="1645" operator="between">
      <formula>10</formula>
      <formula>14.999</formula>
    </cfRule>
    <cfRule type="cellIs" dxfId="1634" priority="1646" operator="between">
      <formula>15</formula>
      <formula>19.999</formula>
    </cfRule>
    <cfRule type="cellIs" dxfId="1633" priority="1647" operator="greaterThan">
      <formula>19.999</formula>
    </cfRule>
  </conditionalFormatting>
  <conditionalFormatting sqref="E27">
    <cfRule type="cellIs" dxfId="1632" priority="1642" operator="equal">
      <formula>0</formula>
    </cfRule>
  </conditionalFormatting>
  <conditionalFormatting sqref="E27">
    <cfRule type="cellIs" dxfId="1631" priority="1640" operator="equal">
      <formula>0</formula>
    </cfRule>
    <cfRule type="cellIs" dxfId="1630" priority="1641" operator="equal">
      <formula>0</formula>
    </cfRule>
  </conditionalFormatting>
  <conditionalFormatting sqref="E27">
    <cfRule type="cellIs" dxfId="1629" priority="1639" operator="equal">
      <formula>0</formula>
    </cfRule>
  </conditionalFormatting>
  <conditionalFormatting sqref="E29">
    <cfRule type="cellIs" dxfId="1628" priority="1634" operator="between">
      <formula>0</formula>
      <formula>4.999</formula>
    </cfRule>
    <cfRule type="cellIs" dxfId="1627" priority="1635" operator="between">
      <formula>5</formula>
      <formula>9.999</formula>
    </cfRule>
    <cfRule type="cellIs" dxfId="1626" priority="1636" operator="between">
      <formula>10</formula>
      <formula>14.999</formula>
    </cfRule>
    <cfRule type="cellIs" dxfId="1625" priority="1637" operator="between">
      <formula>15</formula>
      <formula>19.999</formula>
    </cfRule>
    <cfRule type="cellIs" dxfId="1624" priority="1638" operator="greaterThan">
      <formula>19.999</formula>
    </cfRule>
  </conditionalFormatting>
  <conditionalFormatting sqref="E29">
    <cfRule type="cellIs" dxfId="1623" priority="1633" operator="equal">
      <formula>0</formula>
    </cfRule>
  </conditionalFormatting>
  <conditionalFormatting sqref="E29">
    <cfRule type="cellIs" dxfId="1622" priority="1631" operator="equal">
      <formula>0</formula>
    </cfRule>
    <cfRule type="cellIs" dxfId="1621" priority="1632" operator="equal">
      <formula>0</formula>
    </cfRule>
  </conditionalFormatting>
  <conditionalFormatting sqref="E29">
    <cfRule type="cellIs" dxfId="1620" priority="1630" operator="equal">
      <formula>0</formula>
    </cfRule>
  </conditionalFormatting>
  <conditionalFormatting sqref="F29">
    <cfRule type="cellIs" dxfId="1619" priority="1625" operator="between">
      <formula>0</formula>
      <formula>4.999</formula>
    </cfRule>
    <cfRule type="cellIs" dxfId="1618" priority="1626" operator="between">
      <formula>5</formula>
      <formula>9.999</formula>
    </cfRule>
    <cfRule type="cellIs" dxfId="1617" priority="1627" operator="between">
      <formula>10</formula>
      <formula>14.999</formula>
    </cfRule>
    <cfRule type="cellIs" dxfId="1616" priority="1628" operator="between">
      <formula>15</formula>
      <formula>19.999</formula>
    </cfRule>
    <cfRule type="cellIs" dxfId="1615" priority="1629" operator="greaterThan">
      <formula>19.999</formula>
    </cfRule>
  </conditionalFormatting>
  <conditionalFormatting sqref="F29">
    <cfRule type="cellIs" dxfId="1614" priority="1624" operator="equal">
      <formula>0</formula>
    </cfRule>
  </conditionalFormatting>
  <conditionalFormatting sqref="F29">
    <cfRule type="cellIs" dxfId="1613" priority="1622" operator="equal">
      <formula>0</formula>
    </cfRule>
    <cfRule type="cellIs" dxfId="1612" priority="1623" operator="equal">
      <formula>0</formula>
    </cfRule>
  </conditionalFormatting>
  <conditionalFormatting sqref="F29">
    <cfRule type="cellIs" dxfId="1611" priority="1621" operator="equal">
      <formula>0</formula>
    </cfRule>
  </conditionalFormatting>
  <conditionalFormatting sqref="G29">
    <cfRule type="cellIs" dxfId="1610" priority="1616" operator="between">
      <formula>0</formula>
      <formula>4.999</formula>
    </cfRule>
    <cfRule type="cellIs" dxfId="1609" priority="1617" operator="between">
      <formula>5</formula>
      <formula>9.999</formula>
    </cfRule>
    <cfRule type="cellIs" dxfId="1608" priority="1618" operator="between">
      <formula>10</formula>
      <formula>14.999</formula>
    </cfRule>
    <cfRule type="cellIs" dxfId="1607" priority="1619" operator="between">
      <formula>15</formula>
      <formula>19.999</formula>
    </cfRule>
    <cfRule type="cellIs" dxfId="1606" priority="1620" operator="greaterThan">
      <formula>19.999</formula>
    </cfRule>
  </conditionalFormatting>
  <conditionalFormatting sqref="G29">
    <cfRule type="cellIs" dxfId="1605" priority="1615" operator="equal">
      <formula>0</formula>
    </cfRule>
  </conditionalFormatting>
  <conditionalFormatting sqref="G29">
    <cfRule type="cellIs" dxfId="1604" priority="1613" operator="equal">
      <formula>0</formula>
    </cfRule>
    <cfRule type="cellIs" dxfId="1603" priority="1614" operator="equal">
      <formula>0</formula>
    </cfRule>
  </conditionalFormatting>
  <conditionalFormatting sqref="G29">
    <cfRule type="cellIs" dxfId="1602" priority="1612" operator="equal">
      <formula>0</formula>
    </cfRule>
  </conditionalFormatting>
  <conditionalFormatting sqref="H29">
    <cfRule type="cellIs" dxfId="1601" priority="1607" operator="between">
      <formula>0</formula>
      <formula>4.999</formula>
    </cfRule>
    <cfRule type="cellIs" dxfId="1600" priority="1608" operator="between">
      <formula>5</formula>
      <formula>9.999</formula>
    </cfRule>
    <cfRule type="cellIs" dxfId="1599" priority="1609" operator="between">
      <formula>10</formula>
      <formula>14.999</formula>
    </cfRule>
    <cfRule type="cellIs" dxfId="1598" priority="1610" operator="between">
      <formula>15</formula>
      <formula>19.999</formula>
    </cfRule>
    <cfRule type="cellIs" dxfId="1597" priority="1611" operator="greaterThan">
      <formula>19.999</formula>
    </cfRule>
  </conditionalFormatting>
  <conditionalFormatting sqref="H29">
    <cfRule type="cellIs" dxfId="1596" priority="1606" operator="equal">
      <formula>0</formula>
    </cfRule>
  </conditionalFormatting>
  <conditionalFormatting sqref="H29">
    <cfRule type="cellIs" dxfId="1595" priority="1604" operator="equal">
      <formula>0</formula>
    </cfRule>
    <cfRule type="cellIs" dxfId="1594" priority="1605" operator="equal">
      <formula>0</formula>
    </cfRule>
  </conditionalFormatting>
  <conditionalFormatting sqref="H29">
    <cfRule type="cellIs" dxfId="1593" priority="1603" operator="equal">
      <formula>0</formula>
    </cfRule>
  </conditionalFormatting>
  <conditionalFormatting sqref="I29">
    <cfRule type="cellIs" dxfId="1592" priority="1598" operator="between">
      <formula>0</formula>
      <formula>4.999</formula>
    </cfRule>
    <cfRule type="cellIs" dxfId="1591" priority="1599" operator="between">
      <formula>5</formula>
      <formula>9.999</formula>
    </cfRule>
    <cfRule type="cellIs" dxfId="1590" priority="1600" operator="between">
      <formula>10</formula>
      <formula>14.999</formula>
    </cfRule>
    <cfRule type="cellIs" dxfId="1589" priority="1601" operator="between">
      <formula>15</formula>
      <formula>19.999</formula>
    </cfRule>
    <cfRule type="cellIs" dxfId="1588" priority="1602" operator="greaterThan">
      <formula>19.999</formula>
    </cfRule>
  </conditionalFormatting>
  <conditionalFormatting sqref="I29">
    <cfRule type="cellIs" dxfId="1587" priority="1597" operator="equal">
      <formula>0</formula>
    </cfRule>
  </conditionalFormatting>
  <conditionalFormatting sqref="I29">
    <cfRule type="cellIs" dxfId="1586" priority="1595" operator="equal">
      <formula>0</formula>
    </cfRule>
    <cfRule type="cellIs" dxfId="1585" priority="1596" operator="equal">
      <formula>0</formula>
    </cfRule>
  </conditionalFormatting>
  <conditionalFormatting sqref="I29">
    <cfRule type="cellIs" dxfId="1584" priority="1594" operator="equal">
      <formula>0</formula>
    </cfRule>
  </conditionalFormatting>
  <conditionalFormatting sqref="J29">
    <cfRule type="cellIs" dxfId="1583" priority="1589" operator="between">
      <formula>0</formula>
      <formula>4.999</formula>
    </cfRule>
    <cfRule type="cellIs" dxfId="1582" priority="1590" operator="between">
      <formula>5</formula>
      <formula>9.999</formula>
    </cfRule>
    <cfRule type="cellIs" dxfId="1581" priority="1591" operator="between">
      <formula>10</formula>
      <formula>14.999</formula>
    </cfRule>
    <cfRule type="cellIs" dxfId="1580" priority="1592" operator="between">
      <formula>15</formula>
      <formula>19.999</formula>
    </cfRule>
    <cfRule type="cellIs" dxfId="1579" priority="1593" operator="greaterThan">
      <formula>19.999</formula>
    </cfRule>
  </conditionalFormatting>
  <conditionalFormatting sqref="J29">
    <cfRule type="cellIs" dxfId="1578" priority="1588" operator="equal">
      <formula>0</formula>
    </cfRule>
  </conditionalFormatting>
  <conditionalFormatting sqref="J29">
    <cfRule type="cellIs" dxfId="1577" priority="1586" operator="equal">
      <formula>0</formula>
    </cfRule>
    <cfRule type="cellIs" dxfId="1576" priority="1587" operator="equal">
      <formula>0</formula>
    </cfRule>
  </conditionalFormatting>
  <conditionalFormatting sqref="J29">
    <cfRule type="cellIs" dxfId="1575" priority="1585" operator="equal">
      <formula>0</formula>
    </cfRule>
  </conditionalFormatting>
  <conditionalFormatting sqref="K29">
    <cfRule type="cellIs" dxfId="1574" priority="1580" operator="between">
      <formula>0</formula>
      <formula>4.999</formula>
    </cfRule>
    <cfRule type="cellIs" dxfId="1573" priority="1581" operator="between">
      <formula>5</formula>
      <formula>9.999</formula>
    </cfRule>
    <cfRule type="cellIs" dxfId="1572" priority="1582" operator="between">
      <formula>10</formula>
      <formula>14.999</formula>
    </cfRule>
    <cfRule type="cellIs" dxfId="1571" priority="1583" operator="between">
      <formula>15</formula>
      <formula>19.999</formula>
    </cfRule>
    <cfRule type="cellIs" dxfId="1570" priority="1584" operator="greaterThan">
      <formula>19.999</formula>
    </cfRule>
  </conditionalFormatting>
  <conditionalFormatting sqref="K29">
    <cfRule type="cellIs" dxfId="1569" priority="1579" operator="equal">
      <formula>0</formula>
    </cfRule>
  </conditionalFormatting>
  <conditionalFormatting sqref="K29">
    <cfRule type="cellIs" dxfId="1568" priority="1577" operator="equal">
      <formula>0</formula>
    </cfRule>
    <cfRule type="cellIs" dxfId="1567" priority="1578" operator="equal">
      <formula>0</formula>
    </cfRule>
  </conditionalFormatting>
  <conditionalFormatting sqref="K29">
    <cfRule type="cellIs" dxfId="1566" priority="1576" operator="equal">
      <formula>0</formula>
    </cfRule>
  </conditionalFormatting>
  <conditionalFormatting sqref="L29">
    <cfRule type="cellIs" dxfId="1565" priority="1571" operator="between">
      <formula>0</formula>
      <formula>4.999</formula>
    </cfRule>
    <cfRule type="cellIs" dxfId="1564" priority="1572" operator="between">
      <formula>5</formula>
      <formula>9.999</formula>
    </cfRule>
    <cfRule type="cellIs" dxfId="1563" priority="1573" operator="between">
      <formula>10</formula>
      <formula>14.999</formula>
    </cfRule>
    <cfRule type="cellIs" dxfId="1562" priority="1574" operator="between">
      <formula>15</formula>
      <formula>19.999</formula>
    </cfRule>
    <cfRule type="cellIs" dxfId="1561" priority="1575" operator="greaterThan">
      <formula>19.999</formula>
    </cfRule>
  </conditionalFormatting>
  <conditionalFormatting sqref="L29">
    <cfRule type="cellIs" dxfId="1560" priority="1570" operator="equal">
      <formula>0</formula>
    </cfRule>
  </conditionalFormatting>
  <conditionalFormatting sqref="L29">
    <cfRule type="cellIs" dxfId="1559" priority="1568" operator="equal">
      <formula>0</formula>
    </cfRule>
    <cfRule type="cellIs" dxfId="1558" priority="1569" operator="equal">
      <formula>0</formula>
    </cfRule>
  </conditionalFormatting>
  <conditionalFormatting sqref="L29">
    <cfRule type="cellIs" dxfId="1557" priority="1567" operator="equal">
      <formula>0</formula>
    </cfRule>
  </conditionalFormatting>
  <conditionalFormatting sqref="L27">
    <cfRule type="cellIs" dxfId="1556" priority="1562" operator="between">
      <formula>0</formula>
      <formula>4.999</formula>
    </cfRule>
    <cfRule type="cellIs" dxfId="1555" priority="1563" operator="between">
      <formula>5</formula>
      <formula>9.999</formula>
    </cfRule>
    <cfRule type="cellIs" dxfId="1554" priority="1564" operator="between">
      <formula>10</formula>
      <formula>14.999</formula>
    </cfRule>
    <cfRule type="cellIs" dxfId="1553" priority="1565" operator="between">
      <formula>15</formula>
      <formula>19.999</formula>
    </cfRule>
    <cfRule type="cellIs" dxfId="1552" priority="1566" operator="greaterThan">
      <formula>19.999</formula>
    </cfRule>
  </conditionalFormatting>
  <conditionalFormatting sqref="L27">
    <cfRule type="cellIs" dxfId="1551" priority="1561" operator="equal">
      <formula>0</formula>
    </cfRule>
  </conditionalFormatting>
  <conditionalFormatting sqref="L27">
    <cfRule type="cellIs" dxfId="1550" priority="1559" operator="equal">
      <formula>0</formula>
    </cfRule>
    <cfRule type="cellIs" dxfId="1549" priority="1560" operator="equal">
      <formula>0</formula>
    </cfRule>
  </conditionalFormatting>
  <conditionalFormatting sqref="L27">
    <cfRule type="cellIs" dxfId="1548" priority="1558" operator="equal">
      <formula>0</formula>
    </cfRule>
  </conditionalFormatting>
  <conditionalFormatting sqref="L25">
    <cfRule type="cellIs" dxfId="1547" priority="1553" operator="between">
      <formula>0</formula>
      <formula>4.999</formula>
    </cfRule>
    <cfRule type="cellIs" dxfId="1546" priority="1554" operator="between">
      <formula>5</formula>
      <formula>9.999</formula>
    </cfRule>
    <cfRule type="cellIs" dxfId="1545" priority="1555" operator="between">
      <formula>10</formula>
      <formula>14.999</formula>
    </cfRule>
    <cfRule type="cellIs" dxfId="1544" priority="1556" operator="between">
      <formula>15</formula>
      <formula>19.999</formula>
    </cfRule>
    <cfRule type="cellIs" dxfId="1543" priority="1557" operator="greaterThan">
      <formula>19.999</formula>
    </cfRule>
  </conditionalFormatting>
  <conditionalFormatting sqref="L25">
    <cfRule type="cellIs" dxfId="1542" priority="1552" operator="equal">
      <formula>0</formula>
    </cfRule>
  </conditionalFormatting>
  <conditionalFormatting sqref="L25">
    <cfRule type="cellIs" dxfId="1541" priority="1550" operator="equal">
      <formula>0</formula>
    </cfRule>
    <cfRule type="cellIs" dxfId="1540" priority="1551" operator="equal">
      <formula>0</formula>
    </cfRule>
  </conditionalFormatting>
  <conditionalFormatting sqref="L25">
    <cfRule type="cellIs" dxfId="1539" priority="1549" operator="equal">
      <formula>0</formula>
    </cfRule>
  </conditionalFormatting>
  <conditionalFormatting sqref="K25">
    <cfRule type="cellIs" dxfId="1538" priority="1544" operator="between">
      <formula>0</formula>
      <formula>4.999</formula>
    </cfRule>
    <cfRule type="cellIs" dxfId="1537" priority="1545" operator="between">
      <formula>5</formula>
      <formula>9.999</formula>
    </cfRule>
    <cfRule type="cellIs" dxfId="1536" priority="1546" operator="between">
      <formula>10</formula>
      <formula>14.999</formula>
    </cfRule>
    <cfRule type="cellIs" dxfId="1535" priority="1547" operator="between">
      <formula>15</formula>
      <formula>19.999</formula>
    </cfRule>
    <cfRule type="cellIs" dxfId="1534" priority="1548" operator="greaterThan">
      <formula>19.999</formula>
    </cfRule>
  </conditionalFormatting>
  <conditionalFormatting sqref="K25">
    <cfRule type="cellIs" dxfId="1533" priority="1543" operator="equal">
      <formula>0</formula>
    </cfRule>
  </conditionalFormatting>
  <conditionalFormatting sqref="K25">
    <cfRule type="cellIs" dxfId="1532" priority="1541" operator="equal">
      <formula>0</formula>
    </cfRule>
    <cfRule type="cellIs" dxfId="1531" priority="1542" operator="equal">
      <formula>0</formula>
    </cfRule>
  </conditionalFormatting>
  <conditionalFormatting sqref="K25">
    <cfRule type="cellIs" dxfId="1530" priority="1540" operator="equal">
      <formula>0</formula>
    </cfRule>
  </conditionalFormatting>
  <conditionalFormatting sqref="J25">
    <cfRule type="cellIs" dxfId="1529" priority="1535" operator="between">
      <formula>0</formula>
      <formula>4.999</formula>
    </cfRule>
    <cfRule type="cellIs" dxfId="1528" priority="1536" operator="between">
      <formula>5</formula>
      <formula>9.999</formula>
    </cfRule>
    <cfRule type="cellIs" dxfId="1527" priority="1537" operator="between">
      <formula>10</formula>
      <formula>14.999</formula>
    </cfRule>
    <cfRule type="cellIs" dxfId="1526" priority="1538" operator="between">
      <formula>15</formula>
      <formula>19.999</formula>
    </cfRule>
    <cfRule type="cellIs" dxfId="1525" priority="1539" operator="greaterThan">
      <formula>19.999</formula>
    </cfRule>
  </conditionalFormatting>
  <conditionalFormatting sqref="J25">
    <cfRule type="cellIs" dxfId="1524" priority="1534" operator="equal">
      <formula>0</formula>
    </cfRule>
  </conditionalFormatting>
  <conditionalFormatting sqref="J25">
    <cfRule type="cellIs" dxfId="1523" priority="1532" operator="equal">
      <formula>0</formula>
    </cfRule>
    <cfRule type="cellIs" dxfId="1522" priority="1533" operator="equal">
      <formula>0</formula>
    </cfRule>
  </conditionalFormatting>
  <conditionalFormatting sqref="J25">
    <cfRule type="cellIs" dxfId="1521" priority="1531" operator="equal">
      <formula>0</formula>
    </cfRule>
  </conditionalFormatting>
  <conditionalFormatting sqref="I25">
    <cfRule type="cellIs" dxfId="1520" priority="1526" operator="between">
      <formula>0</formula>
      <formula>4.999</formula>
    </cfRule>
    <cfRule type="cellIs" dxfId="1519" priority="1527" operator="between">
      <formula>5</formula>
      <formula>9.999</formula>
    </cfRule>
    <cfRule type="cellIs" dxfId="1518" priority="1528" operator="between">
      <formula>10</formula>
      <formula>14.999</formula>
    </cfRule>
    <cfRule type="cellIs" dxfId="1517" priority="1529" operator="between">
      <formula>15</formula>
      <formula>19.999</formula>
    </cfRule>
    <cfRule type="cellIs" dxfId="1516" priority="1530" operator="greaterThan">
      <formula>19.999</formula>
    </cfRule>
  </conditionalFormatting>
  <conditionalFormatting sqref="I25">
    <cfRule type="cellIs" dxfId="1515" priority="1525" operator="equal">
      <formula>0</formula>
    </cfRule>
  </conditionalFormatting>
  <conditionalFormatting sqref="I25">
    <cfRule type="cellIs" dxfId="1514" priority="1523" operator="equal">
      <formula>0</formula>
    </cfRule>
    <cfRule type="cellIs" dxfId="1513" priority="1524" operator="equal">
      <formula>0</formula>
    </cfRule>
  </conditionalFormatting>
  <conditionalFormatting sqref="I25">
    <cfRule type="cellIs" dxfId="1512" priority="1522" operator="equal">
      <formula>0</formula>
    </cfRule>
  </conditionalFormatting>
  <conditionalFormatting sqref="H25">
    <cfRule type="cellIs" dxfId="1511" priority="1517" operator="between">
      <formula>0</formula>
      <formula>4.999</formula>
    </cfRule>
    <cfRule type="cellIs" dxfId="1510" priority="1518" operator="between">
      <formula>5</formula>
      <formula>9.999</formula>
    </cfRule>
    <cfRule type="cellIs" dxfId="1509" priority="1519" operator="between">
      <formula>10</formula>
      <formula>14.999</formula>
    </cfRule>
    <cfRule type="cellIs" dxfId="1508" priority="1520" operator="between">
      <formula>15</formula>
      <formula>19.999</formula>
    </cfRule>
    <cfRule type="cellIs" dxfId="1507" priority="1521" operator="greaterThan">
      <formula>19.999</formula>
    </cfRule>
  </conditionalFormatting>
  <conditionalFormatting sqref="H25">
    <cfRule type="cellIs" dxfId="1506" priority="1516" operator="equal">
      <formula>0</formula>
    </cfRule>
  </conditionalFormatting>
  <conditionalFormatting sqref="H25">
    <cfRule type="cellIs" dxfId="1505" priority="1514" operator="equal">
      <formula>0</formula>
    </cfRule>
    <cfRule type="cellIs" dxfId="1504" priority="1515" operator="equal">
      <formula>0</formula>
    </cfRule>
  </conditionalFormatting>
  <conditionalFormatting sqref="H25">
    <cfRule type="cellIs" dxfId="1503" priority="1513" operator="equal">
      <formula>0</formula>
    </cfRule>
  </conditionalFormatting>
  <conditionalFormatting sqref="G25">
    <cfRule type="cellIs" dxfId="1502" priority="1508" operator="between">
      <formula>0</formula>
      <formula>4.999</formula>
    </cfRule>
    <cfRule type="cellIs" dxfId="1501" priority="1509" operator="between">
      <formula>5</formula>
      <formula>9.999</formula>
    </cfRule>
    <cfRule type="cellIs" dxfId="1500" priority="1510" operator="between">
      <formula>10</formula>
      <formula>14.999</formula>
    </cfRule>
    <cfRule type="cellIs" dxfId="1499" priority="1511" operator="between">
      <formula>15</formula>
      <formula>19.999</formula>
    </cfRule>
    <cfRule type="cellIs" dxfId="1498" priority="1512" operator="greaterThan">
      <formula>19.999</formula>
    </cfRule>
  </conditionalFormatting>
  <conditionalFormatting sqref="G25">
    <cfRule type="cellIs" dxfId="1497" priority="1507" operator="equal">
      <formula>0</formula>
    </cfRule>
  </conditionalFormatting>
  <conditionalFormatting sqref="G25">
    <cfRule type="cellIs" dxfId="1496" priority="1505" operator="equal">
      <formula>0</formula>
    </cfRule>
    <cfRule type="cellIs" dxfId="1495" priority="1506" operator="equal">
      <formula>0</formula>
    </cfRule>
  </conditionalFormatting>
  <conditionalFormatting sqref="G25">
    <cfRule type="cellIs" dxfId="1494" priority="1504" operator="equal">
      <formula>0</formula>
    </cfRule>
  </conditionalFormatting>
  <conditionalFormatting sqref="F25">
    <cfRule type="cellIs" dxfId="1493" priority="1499" operator="between">
      <formula>0</formula>
      <formula>4.999</formula>
    </cfRule>
    <cfRule type="cellIs" dxfId="1492" priority="1500" operator="between">
      <formula>5</formula>
      <formula>9.999</formula>
    </cfRule>
    <cfRule type="cellIs" dxfId="1491" priority="1501" operator="between">
      <formula>10</formula>
      <formula>14.999</formula>
    </cfRule>
    <cfRule type="cellIs" dxfId="1490" priority="1502" operator="between">
      <formula>15</formula>
      <formula>19.999</formula>
    </cfRule>
    <cfRule type="cellIs" dxfId="1489" priority="1503" operator="greaterThan">
      <formula>19.999</formula>
    </cfRule>
  </conditionalFormatting>
  <conditionalFormatting sqref="F25">
    <cfRule type="cellIs" dxfId="1488" priority="1498" operator="equal">
      <formula>0</formula>
    </cfRule>
  </conditionalFormatting>
  <conditionalFormatting sqref="F25">
    <cfRule type="cellIs" dxfId="1487" priority="1496" operator="equal">
      <formula>0</formula>
    </cfRule>
    <cfRule type="cellIs" dxfId="1486" priority="1497" operator="equal">
      <formula>0</formula>
    </cfRule>
  </conditionalFormatting>
  <conditionalFormatting sqref="F25">
    <cfRule type="cellIs" dxfId="1485" priority="1495" operator="equal">
      <formula>0</formula>
    </cfRule>
  </conditionalFormatting>
  <conditionalFormatting sqref="F27">
    <cfRule type="cellIs" dxfId="1484" priority="1490" operator="between">
      <formula>0</formula>
      <formula>4.999</formula>
    </cfRule>
    <cfRule type="cellIs" dxfId="1483" priority="1491" operator="between">
      <formula>5</formula>
      <formula>9.999</formula>
    </cfRule>
    <cfRule type="cellIs" dxfId="1482" priority="1492" operator="between">
      <formula>10</formula>
      <formula>14.999</formula>
    </cfRule>
    <cfRule type="cellIs" dxfId="1481" priority="1493" operator="between">
      <formula>15</formula>
      <formula>19.999</formula>
    </cfRule>
    <cfRule type="cellIs" dxfId="1480" priority="1494" operator="greaterThan">
      <formula>19.999</formula>
    </cfRule>
  </conditionalFormatting>
  <conditionalFormatting sqref="F27">
    <cfRule type="cellIs" dxfId="1479" priority="1489" operator="equal">
      <formula>0</formula>
    </cfRule>
  </conditionalFormatting>
  <conditionalFormatting sqref="F27">
    <cfRule type="cellIs" dxfId="1478" priority="1487" operator="equal">
      <formula>0</formula>
    </cfRule>
    <cfRule type="cellIs" dxfId="1477" priority="1488" operator="equal">
      <formula>0</formula>
    </cfRule>
  </conditionalFormatting>
  <conditionalFormatting sqref="F27">
    <cfRule type="cellIs" dxfId="1476" priority="1486" operator="equal">
      <formula>0</formula>
    </cfRule>
  </conditionalFormatting>
  <conditionalFormatting sqref="G27">
    <cfRule type="cellIs" dxfId="1475" priority="1481" operator="between">
      <formula>0</formula>
      <formula>4.999</formula>
    </cfRule>
    <cfRule type="cellIs" dxfId="1474" priority="1482" operator="between">
      <formula>5</formula>
      <formula>9.999</formula>
    </cfRule>
    <cfRule type="cellIs" dxfId="1473" priority="1483" operator="between">
      <formula>10</formula>
      <formula>14.999</formula>
    </cfRule>
    <cfRule type="cellIs" dxfId="1472" priority="1484" operator="between">
      <formula>15</formula>
      <formula>19.999</formula>
    </cfRule>
    <cfRule type="cellIs" dxfId="1471" priority="1485" operator="greaterThan">
      <formula>19.999</formula>
    </cfRule>
  </conditionalFormatting>
  <conditionalFormatting sqref="G27">
    <cfRule type="cellIs" dxfId="1470" priority="1480" operator="equal">
      <formula>0</formula>
    </cfRule>
  </conditionalFormatting>
  <conditionalFormatting sqref="G27">
    <cfRule type="cellIs" dxfId="1469" priority="1478" operator="equal">
      <formula>0</formula>
    </cfRule>
    <cfRule type="cellIs" dxfId="1468" priority="1479" operator="equal">
      <formula>0</formula>
    </cfRule>
  </conditionalFormatting>
  <conditionalFormatting sqref="G27">
    <cfRule type="cellIs" dxfId="1467" priority="1477" operator="equal">
      <formula>0</formula>
    </cfRule>
  </conditionalFormatting>
  <conditionalFormatting sqref="H27">
    <cfRule type="cellIs" dxfId="1466" priority="1472" operator="between">
      <formula>0</formula>
      <formula>4.999</formula>
    </cfRule>
    <cfRule type="cellIs" dxfId="1465" priority="1473" operator="between">
      <formula>5</formula>
      <formula>9.999</formula>
    </cfRule>
    <cfRule type="cellIs" dxfId="1464" priority="1474" operator="between">
      <formula>10</formula>
      <formula>14.999</formula>
    </cfRule>
    <cfRule type="cellIs" dxfId="1463" priority="1475" operator="between">
      <formula>15</formula>
      <formula>19.999</formula>
    </cfRule>
    <cfRule type="cellIs" dxfId="1462" priority="1476" operator="greaterThan">
      <formula>19.999</formula>
    </cfRule>
  </conditionalFormatting>
  <conditionalFormatting sqref="H27">
    <cfRule type="cellIs" dxfId="1461" priority="1471" operator="equal">
      <formula>0</formula>
    </cfRule>
  </conditionalFormatting>
  <conditionalFormatting sqref="H27">
    <cfRule type="cellIs" dxfId="1460" priority="1469" operator="equal">
      <formula>0</formula>
    </cfRule>
    <cfRule type="cellIs" dxfId="1459" priority="1470" operator="equal">
      <formula>0</formula>
    </cfRule>
  </conditionalFormatting>
  <conditionalFormatting sqref="H27">
    <cfRule type="cellIs" dxfId="1458" priority="1468" operator="equal">
      <formula>0</formula>
    </cfRule>
  </conditionalFormatting>
  <conditionalFormatting sqref="I27">
    <cfRule type="cellIs" dxfId="1457" priority="1463" operator="between">
      <formula>0</formula>
      <formula>4.999</formula>
    </cfRule>
    <cfRule type="cellIs" dxfId="1456" priority="1464" operator="between">
      <formula>5</formula>
      <formula>9.999</formula>
    </cfRule>
    <cfRule type="cellIs" dxfId="1455" priority="1465" operator="between">
      <formula>10</formula>
      <formula>14.999</formula>
    </cfRule>
    <cfRule type="cellIs" dxfId="1454" priority="1466" operator="between">
      <formula>15</formula>
      <formula>19.999</formula>
    </cfRule>
    <cfRule type="cellIs" dxfId="1453" priority="1467" operator="greaterThan">
      <formula>19.999</formula>
    </cfRule>
  </conditionalFormatting>
  <conditionalFormatting sqref="I27">
    <cfRule type="cellIs" dxfId="1452" priority="1462" operator="equal">
      <formula>0</formula>
    </cfRule>
  </conditionalFormatting>
  <conditionalFormatting sqref="I27">
    <cfRule type="cellIs" dxfId="1451" priority="1460" operator="equal">
      <formula>0</formula>
    </cfRule>
    <cfRule type="cellIs" dxfId="1450" priority="1461" operator="equal">
      <formula>0</formula>
    </cfRule>
  </conditionalFormatting>
  <conditionalFormatting sqref="I27">
    <cfRule type="cellIs" dxfId="1449" priority="1459" operator="equal">
      <formula>0</formula>
    </cfRule>
  </conditionalFormatting>
  <conditionalFormatting sqref="J27">
    <cfRule type="cellIs" dxfId="1448" priority="1454" operator="between">
      <formula>0</formula>
      <formula>4.999</formula>
    </cfRule>
    <cfRule type="cellIs" dxfId="1447" priority="1455" operator="between">
      <formula>5</formula>
      <formula>9.999</formula>
    </cfRule>
    <cfRule type="cellIs" dxfId="1446" priority="1456" operator="between">
      <formula>10</formula>
      <formula>14.999</formula>
    </cfRule>
    <cfRule type="cellIs" dxfId="1445" priority="1457" operator="between">
      <formula>15</formula>
      <formula>19.999</formula>
    </cfRule>
    <cfRule type="cellIs" dxfId="1444" priority="1458" operator="greaterThan">
      <formula>19.999</formula>
    </cfRule>
  </conditionalFormatting>
  <conditionalFormatting sqref="J27">
    <cfRule type="cellIs" dxfId="1443" priority="1453" operator="equal">
      <formula>0</formula>
    </cfRule>
  </conditionalFormatting>
  <conditionalFormatting sqref="J27">
    <cfRule type="cellIs" dxfId="1442" priority="1451" operator="equal">
      <formula>0</formula>
    </cfRule>
    <cfRule type="cellIs" dxfId="1441" priority="1452" operator="equal">
      <formula>0</formula>
    </cfRule>
  </conditionalFormatting>
  <conditionalFormatting sqref="J27">
    <cfRule type="cellIs" dxfId="1440" priority="1450" operator="equal">
      <formula>0</formula>
    </cfRule>
  </conditionalFormatting>
  <conditionalFormatting sqref="K27">
    <cfRule type="cellIs" dxfId="1439" priority="1445" operator="between">
      <formula>0</formula>
      <formula>4.999</formula>
    </cfRule>
    <cfRule type="cellIs" dxfId="1438" priority="1446" operator="between">
      <formula>5</formula>
      <formula>9.999</formula>
    </cfRule>
    <cfRule type="cellIs" dxfId="1437" priority="1447" operator="between">
      <formula>10</formula>
      <formula>14.999</formula>
    </cfRule>
    <cfRule type="cellIs" dxfId="1436" priority="1448" operator="between">
      <formula>15</formula>
      <formula>19.999</formula>
    </cfRule>
    <cfRule type="cellIs" dxfId="1435" priority="1449" operator="greaterThan">
      <formula>19.999</formula>
    </cfRule>
  </conditionalFormatting>
  <conditionalFormatting sqref="K27">
    <cfRule type="cellIs" dxfId="1434" priority="1444" operator="equal">
      <formula>0</formula>
    </cfRule>
  </conditionalFormatting>
  <conditionalFormatting sqref="K27">
    <cfRule type="cellIs" dxfId="1433" priority="1442" operator="equal">
      <formula>0</formula>
    </cfRule>
    <cfRule type="cellIs" dxfId="1432" priority="1443" operator="equal">
      <formula>0</formula>
    </cfRule>
  </conditionalFormatting>
  <conditionalFormatting sqref="K27">
    <cfRule type="cellIs" dxfId="1431" priority="1441" operator="equal">
      <formula>0</formula>
    </cfRule>
  </conditionalFormatting>
  <conditionalFormatting sqref="D49">
    <cfRule type="cellIs" dxfId="1430" priority="1436" operator="between">
      <formula>0</formula>
      <formula>4.999</formula>
    </cfRule>
    <cfRule type="cellIs" dxfId="1429" priority="1437" operator="between">
      <formula>5</formula>
      <formula>9.999</formula>
    </cfRule>
    <cfRule type="cellIs" dxfId="1428" priority="1438" operator="between">
      <formula>10</formula>
      <formula>14.999</formula>
    </cfRule>
    <cfRule type="cellIs" dxfId="1427" priority="1439" operator="between">
      <formula>15</formula>
      <formula>19.999</formula>
    </cfRule>
    <cfRule type="cellIs" dxfId="1426" priority="1440" operator="greaterThan">
      <formula>19.999</formula>
    </cfRule>
  </conditionalFormatting>
  <conditionalFormatting sqref="D49">
    <cfRule type="cellIs" dxfId="1425" priority="1435" operator="equal">
      <formula>0</formula>
    </cfRule>
  </conditionalFormatting>
  <conditionalFormatting sqref="D49">
    <cfRule type="cellIs" dxfId="1424" priority="1433" operator="equal">
      <formula>0</formula>
    </cfRule>
    <cfRule type="cellIs" dxfId="1423" priority="1434" operator="equal">
      <formula>0</formula>
    </cfRule>
  </conditionalFormatting>
  <conditionalFormatting sqref="D49">
    <cfRule type="cellIs" dxfId="1422" priority="1432" operator="equal">
      <formula>0</formula>
    </cfRule>
  </conditionalFormatting>
  <conditionalFormatting sqref="D51">
    <cfRule type="cellIs" dxfId="1421" priority="1427" operator="between">
      <formula>0</formula>
      <formula>4.999</formula>
    </cfRule>
    <cfRule type="cellIs" dxfId="1420" priority="1428" operator="between">
      <formula>5</formula>
      <formula>9.999</formula>
    </cfRule>
    <cfRule type="cellIs" dxfId="1419" priority="1429" operator="between">
      <formula>10</formula>
      <formula>14.999</formula>
    </cfRule>
    <cfRule type="cellIs" dxfId="1418" priority="1430" operator="between">
      <formula>15</formula>
      <formula>19.999</formula>
    </cfRule>
    <cfRule type="cellIs" dxfId="1417" priority="1431" operator="greaterThan">
      <formula>19.999</formula>
    </cfRule>
  </conditionalFormatting>
  <conditionalFormatting sqref="D51">
    <cfRule type="cellIs" dxfId="1416" priority="1426" operator="equal">
      <formula>0</formula>
    </cfRule>
  </conditionalFormatting>
  <conditionalFormatting sqref="D51">
    <cfRule type="cellIs" dxfId="1415" priority="1424" operator="equal">
      <formula>0</formula>
    </cfRule>
    <cfRule type="cellIs" dxfId="1414" priority="1425" operator="equal">
      <formula>0</formula>
    </cfRule>
  </conditionalFormatting>
  <conditionalFormatting sqref="D51">
    <cfRule type="cellIs" dxfId="1413" priority="1423" operator="equal">
      <formula>0</formula>
    </cfRule>
  </conditionalFormatting>
  <conditionalFormatting sqref="D53">
    <cfRule type="cellIs" dxfId="1412" priority="1418" operator="between">
      <formula>0</formula>
      <formula>4.999</formula>
    </cfRule>
    <cfRule type="cellIs" dxfId="1411" priority="1419" operator="between">
      <formula>5</formula>
      <formula>9.999</formula>
    </cfRule>
    <cfRule type="cellIs" dxfId="1410" priority="1420" operator="between">
      <formula>10</formula>
      <formula>14.999</formula>
    </cfRule>
    <cfRule type="cellIs" dxfId="1409" priority="1421" operator="between">
      <formula>15</formula>
      <formula>19.999</formula>
    </cfRule>
    <cfRule type="cellIs" dxfId="1408" priority="1422" operator="greaterThan">
      <formula>19.999</formula>
    </cfRule>
  </conditionalFormatting>
  <conditionalFormatting sqref="D53">
    <cfRule type="cellIs" dxfId="1407" priority="1417" operator="equal">
      <formula>0</formula>
    </cfRule>
  </conditionalFormatting>
  <conditionalFormatting sqref="D53">
    <cfRule type="cellIs" dxfId="1406" priority="1415" operator="equal">
      <formula>0</formula>
    </cfRule>
    <cfRule type="cellIs" dxfId="1405" priority="1416" operator="equal">
      <formula>0</formula>
    </cfRule>
  </conditionalFormatting>
  <conditionalFormatting sqref="D53">
    <cfRule type="cellIs" dxfId="1404" priority="1414" operator="equal">
      <formula>0</formula>
    </cfRule>
  </conditionalFormatting>
  <conditionalFormatting sqref="D55">
    <cfRule type="cellIs" dxfId="1403" priority="1409" operator="between">
      <formula>0</formula>
      <formula>4.999</formula>
    </cfRule>
    <cfRule type="cellIs" dxfId="1402" priority="1410" operator="between">
      <formula>5</formula>
      <formula>9.999</formula>
    </cfRule>
    <cfRule type="cellIs" dxfId="1401" priority="1411" operator="between">
      <formula>10</formula>
      <formula>14.999</formula>
    </cfRule>
    <cfRule type="cellIs" dxfId="1400" priority="1412" operator="between">
      <formula>15</formula>
      <formula>19.999</formula>
    </cfRule>
    <cfRule type="cellIs" dxfId="1399" priority="1413" operator="greaterThan">
      <formula>19.999</formula>
    </cfRule>
  </conditionalFormatting>
  <conditionalFormatting sqref="D55">
    <cfRule type="cellIs" dxfId="1398" priority="1408" operator="equal">
      <formula>0</formula>
    </cfRule>
  </conditionalFormatting>
  <conditionalFormatting sqref="D55">
    <cfRule type="cellIs" dxfId="1397" priority="1406" operator="equal">
      <formula>0</formula>
    </cfRule>
    <cfRule type="cellIs" dxfId="1396" priority="1407" operator="equal">
      <formula>0</formula>
    </cfRule>
  </conditionalFormatting>
  <conditionalFormatting sqref="D55">
    <cfRule type="cellIs" dxfId="1395" priority="1405" operator="equal">
      <formula>0</formula>
    </cfRule>
  </conditionalFormatting>
  <conditionalFormatting sqref="D59">
    <cfRule type="cellIs" dxfId="1394" priority="1400" operator="between">
      <formula>0</formula>
      <formula>4.999</formula>
    </cfRule>
    <cfRule type="cellIs" dxfId="1393" priority="1401" operator="between">
      <formula>5</formula>
      <formula>9.999</formula>
    </cfRule>
    <cfRule type="cellIs" dxfId="1392" priority="1402" operator="between">
      <formula>10</formula>
      <formula>14.999</formula>
    </cfRule>
    <cfRule type="cellIs" dxfId="1391" priority="1403" operator="between">
      <formula>15</formula>
      <formula>19.999</formula>
    </cfRule>
    <cfRule type="cellIs" dxfId="1390" priority="1404" operator="greaterThan">
      <formula>19.999</formula>
    </cfRule>
  </conditionalFormatting>
  <conditionalFormatting sqref="D59">
    <cfRule type="cellIs" dxfId="1389" priority="1399" operator="equal">
      <formula>0</formula>
    </cfRule>
  </conditionalFormatting>
  <conditionalFormatting sqref="D59">
    <cfRule type="cellIs" dxfId="1388" priority="1397" operator="equal">
      <formula>0</formula>
    </cfRule>
    <cfRule type="cellIs" dxfId="1387" priority="1398" operator="equal">
      <formula>0</formula>
    </cfRule>
  </conditionalFormatting>
  <conditionalFormatting sqref="D59">
    <cfRule type="cellIs" dxfId="1386" priority="1396" operator="equal">
      <formula>0</formula>
    </cfRule>
  </conditionalFormatting>
  <conditionalFormatting sqref="E59">
    <cfRule type="cellIs" dxfId="1385" priority="1391" operator="between">
      <formula>0</formula>
      <formula>4.999</formula>
    </cfRule>
    <cfRule type="cellIs" dxfId="1384" priority="1392" operator="between">
      <formula>5</formula>
      <formula>9.999</formula>
    </cfRule>
    <cfRule type="cellIs" dxfId="1383" priority="1393" operator="between">
      <formula>10</formula>
      <formula>14.999</formula>
    </cfRule>
    <cfRule type="cellIs" dxfId="1382" priority="1394" operator="between">
      <formula>15</formula>
      <formula>19.999</formula>
    </cfRule>
    <cfRule type="cellIs" dxfId="1381" priority="1395" operator="greaterThan">
      <formula>19.999</formula>
    </cfRule>
  </conditionalFormatting>
  <conditionalFormatting sqref="E59">
    <cfRule type="cellIs" dxfId="1380" priority="1390" operator="equal">
      <formula>0</formula>
    </cfRule>
  </conditionalFormatting>
  <conditionalFormatting sqref="E59">
    <cfRule type="cellIs" dxfId="1379" priority="1388" operator="equal">
      <formula>0</formula>
    </cfRule>
    <cfRule type="cellIs" dxfId="1378" priority="1389" operator="equal">
      <formula>0</formula>
    </cfRule>
  </conditionalFormatting>
  <conditionalFormatting sqref="E59">
    <cfRule type="cellIs" dxfId="1377" priority="1387" operator="equal">
      <formula>0</formula>
    </cfRule>
  </conditionalFormatting>
  <conditionalFormatting sqref="F59">
    <cfRule type="cellIs" dxfId="1376" priority="1382" operator="between">
      <formula>0</formula>
      <formula>4.999</formula>
    </cfRule>
    <cfRule type="cellIs" dxfId="1375" priority="1383" operator="between">
      <formula>5</formula>
      <formula>9.999</formula>
    </cfRule>
    <cfRule type="cellIs" dxfId="1374" priority="1384" operator="between">
      <formula>10</formula>
      <formula>14.999</formula>
    </cfRule>
    <cfRule type="cellIs" dxfId="1373" priority="1385" operator="between">
      <formula>15</formula>
      <formula>19.999</formula>
    </cfRule>
    <cfRule type="cellIs" dxfId="1372" priority="1386" operator="greaterThan">
      <formula>19.999</formula>
    </cfRule>
  </conditionalFormatting>
  <conditionalFormatting sqref="F59">
    <cfRule type="cellIs" dxfId="1371" priority="1381" operator="equal">
      <formula>0</formula>
    </cfRule>
  </conditionalFormatting>
  <conditionalFormatting sqref="F59">
    <cfRule type="cellIs" dxfId="1370" priority="1379" operator="equal">
      <formula>0</formula>
    </cfRule>
    <cfRule type="cellIs" dxfId="1369" priority="1380" operator="equal">
      <formula>0</formula>
    </cfRule>
  </conditionalFormatting>
  <conditionalFormatting sqref="F59">
    <cfRule type="cellIs" dxfId="1368" priority="1378" operator="equal">
      <formula>0</formula>
    </cfRule>
  </conditionalFormatting>
  <conditionalFormatting sqref="G59">
    <cfRule type="cellIs" dxfId="1367" priority="1373" operator="between">
      <formula>0</formula>
      <formula>4.999</formula>
    </cfRule>
    <cfRule type="cellIs" dxfId="1366" priority="1374" operator="between">
      <formula>5</formula>
      <formula>9.999</formula>
    </cfRule>
    <cfRule type="cellIs" dxfId="1365" priority="1375" operator="between">
      <formula>10</formula>
      <formula>14.999</formula>
    </cfRule>
    <cfRule type="cellIs" dxfId="1364" priority="1376" operator="between">
      <formula>15</formula>
      <formula>19.999</formula>
    </cfRule>
    <cfRule type="cellIs" dxfId="1363" priority="1377" operator="greaterThan">
      <formula>19.999</formula>
    </cfRule>
  </conditionalFormatting>
  <conditionalFormatting sqref="G59">
    <cfRule type="cellIs" dxfId="1362" priority="1372" operator="equal">
      <formula>0</formula>
    </cfRule>
  </conditionalFormatting>
  <conditionalFormatting sqref="G59">
    <cfRule type="cellIs" dxfId="1361" priority="1370" operator="equal">
      <formula>0</formula>
    </cfRule>
    <cfRule type="cellIs" dxfId="1360" priority="1371" operator="equal">
      <formula>0</formula>
    </cfRule>
  </conditionalFormatting>
  <conditionalFormatting sqref="G59">
    <cfRule type="cellIs" dxfId="1359" priority="1369" operator="equal">
      <formula>0</formula>
    </cfRule>
  </conditionalFormatting>
  <conditionalFormatting sqref="H59">
    <cfRule type="cellIs" dxfId="1358" priority="1364" operator="between">
      <formula>0</formula>
      <formula>4.999</formula>
    </cfRule>
    <cfRule type="cellIs" dxfId="1357" priority="1365" operator="between">
      <formula>5</formula>
      <formula>9.999</formula>
    </cfRule>
    <cfRule type="cellIs" dxfId="1356" priority="1366" operator="between">
      <formula>10</formula>
      <formula>14.999</formula>
    </cfRule>
    <cfRule type="cellIs" dxfId="1355" priority="1367" operator="between">
      <formula>15</formula>
      <formula>19.999</formula>
    </cfRule>
    <cfRule type="cellIs" dxfId="1354" priority="1368" operator="greaterThan">
      <formula>19.999</formula>
    </cfRule>
  </conditionalFormatting>
  <conditionalFormatting sqref="H59">
    <cfRule type="cellIs" dxfId="1353" priority="1363" operator="equal">
      <formula>0</formula>
    </cfRule>
  </conditionalFormatting>
  <conditionalFormatting sqref="H59">
    <cfRule type="cellIs" dxfId="1352" priority="1361" operator="equal">
      <formula>0</formula>
    </cfRule>
    <cfRule type="cellIs" dxfId="1351" priority="1362" operator="equal">
      <formula>0</formula>
    </cfRule>
  </conditionalFormatting>
  <conditionalFormatting sqref="H59">
    <cfRule type="cellIs" dxfId="1350" priority="1360" operator="equal">
      <formula>0</formula>
    </cfRule>
  </conditionalFormatting>
  <conditionalFormatting sqref="I59">
    <cfRule type="cellIs" dxfId="1349" priority="1355" operator="between">
      <formula>0</formula>
      <formula>4.999</formula>
    </cfRule>
    <cfRule type="cellIs" dxfId="1348" priority="1356" operator="between">
      <formula>5</formula>
      <formula>9.999</formula>
    </cfRule>
    <cfRule type="cellIs" dxfId="1347" priority="1357" operator="between">
      <formula>10</formula>
      <formula>14.999</formula>
    </cfRule>
    <cfRule type="cellIs" dxfId="1346" priority="1358" operator="between">
      <formula>15</formula>
      <formula>19.999</formula>
    </cfRule>
    <cfRule type="cellIs" dxfId="1345" priority="1359" operator="greaterThan">
      <formula>19.999</formula>
    </cfRule>
  </conditionalFormatting>
  <conditionalFormatting sqref="I59">
    <cfRule type="cellIs" dxfId="1344" priority="1354" operator="equal">
      <formula>0</formula>
    </cfRule>
  </conditionalFormatting>
  <conditionalFormatting sqref="I59">
    <cfRule type="cellIs" dxfId="1343" priority="1352" operator="equal">
      <formula>0</formula>
    </cfRule>
    <cfRule type="cellIs" dxfId="1342" priority="1353" operator="equal">
      <formula>0</formula>
    </cfRule>
  </conditionalFormatting>
  <conditionalFormatting sqref="I59">
    <cfRule type="cellIs" dxfId="1341" priority="1351" operator="equal">
      <formula>0</formula>
    </cfRule>
  </conditionalFormatting>
  <conditionalFormatting sqref="J59">
    <cfRule type="cellIs" dxfId="1340" priority="1346" operator="between">
      <formula>0</formula>
      <formula>4.999</formula>
    </cfRule>
    <cfRule type="cellIs" dxfId="1339" priority="1347" operator="between">
      <formula>5</formula>
      <formula>9.999</formula>
    </cfRule>
    <cfRule type="cellIs" dxfId="1338" priority="1348" operator="between">
      <formula>10</formula>
      <formula>14.999</formula>
    </cfRule>
    <cfRule type="cellIs" dxfId="1337" priority="1349" operator="between">
      <formula>15</formula>
      <formula>19.999</formula>
    </cfRule>
    <cfRule type="cellIs" dxfId="1336" priority="1350" operator="greaterThan">
      <formula>19.999</formula>
    </cfRule>
  </conditionalFormatting>
  <conditionalFormatting sqref="J59">
    <cfRule type="cellIs" dxfId="1335" priority="1345" operator="equal">
      <formula>0</formula>
    </cfRule>
  </conditionalFormatting>
  <conditionalFormatting sqref="J59">
    <cfRule type="cellIs" dxfId="1334" priority="1343" operator="equal">
      <formula>0</formula>
    </cfRule>
    <cfRule type="cellIs" dxfId="1333" priority="1344" operator="equal">
      <formula>0</formula>
    </cfRule>
  </conditionalFormatting>
  <conditionalFormatting sqref="J59">
    <cfRule type="cellIs" dxfId="1332" priority="1342" operator="equal">
      <formula>0</formula>
    </cfRule>
  </conditionalFormatting>
  <conditionalFormatting sqref="K59">
    <cfRule type="cellIs" dxfId="1331" priority="1337" operator="between">
      <formula>0</formula>
      <formula>4.999</formula>
    </cfRule>
    <cfRule type="cellIs" dxfId="1330" priority="1338" operator="between">
      <formula>5</formula>
      <formula>9.999</formula>
    </cfRule>
    <cfRule type="cellIs" dxfId="1329" priority="1339" operator="between">
      <formula>10</formula>
      <formula>14.999</formula>
    </cfRule>
    <cfRule type="cellIs" dxfId="1328" priority="1340" operator="between">
      <formula>15</formula>
      <formula>19.999</formula>
    </cfRule>
    <cfRule type="cellIs" dxfId="1327" priority="1341" operator="greaterThan">
      <formula>19.999</formula>
    </cfRule>
  </conditionalFormatting>
  <conditionalFormatting sqref="K59">
    <cfRule type="cellIs" dxfId="1326" priority="1336" operator="equal">
      <formula>0</formula>
    </cfRule>
  </conditionalFormatting>
  <conditionalFormatting sqref="K59">
    <cfRule type="cellIs" dxfId="1325" priority="1334" operator="equal">
      <formula>0</formula>
    </cfRule>
    <cfRule type="cellIs" dxfId="1324" priority="1335" operator="equal">
      <formula>0</formula>
    </cfRule>
  </conditionalFormatting>
  <conditionalFormatting sqref="K59">
    <cfRule type="cellIs" dxfId="1323" priority="1333" operator="equal">
      <formula>0</formula>
    </cfRule>
  </conditionalFormatting>
  <conditionalFormatting sqref="L59">
    <cfRule type="cellIs" dxfId="1322" priority="1328" operator="between">
      <formula>0</formula>
      <formula>4.999</formula>
    </cfRule>
    <cfRule type="cellIs" dxfId="1321" priority="1329" operator="between">
      <formula>5</formula>
      <formula>9.999</formula>
    </cfRule>
    <cfRule type="cellIs" dxfId="1320" priority="1330" operator="between">
      <formula>10</formula>
      <formula>14.999</formula>
    </cfRule>
    <cfRule type="cellIs" dxfId="1319" priority="1331" operator="between">
      <formula>15</formula>
      <formula>19.999</formula>
    </cfRule>
    <cfRule type="cellIs" dxfId="1318" priority="1332" operator="greaterThan">
      <formula>19.999</formula>
    </cfRule>
  </conditionalFormatting>
  <conditionalFormatting sqref="L59">
    <cfRule type="cellIs" dxfId="1317" priority="1327" operator="equal">
      <formula>0</formula>
    </cfRule>
  </conditionalFormatting>
  <conditionalFormatting sqref="L59">
    <cfRule type="cellIs" dxfId="1316" priority="1325" operator="equal">
      <formula>0</formula>
    </cfRule>
    <cfRule type="cellIs" dxfId="1315" priority="1326" operator="equal">
      <formula>0</formula>
    </cfRule>
  </conditionalFormatting>
  <conditionalFormatting sqref="L59">
    <cfRule type="cellIs" dxfId="1314" priority="1324" operator="equal">
      <formula>0</formula>
    </cfRule>
  </conditionalFormatting>
  <conditionalFormatting sqref="M59">
    <cfRule type="cellIs" dxfId="1313" priority="1319" operator="between">
      <formula>0</formula>
      <formula>4.999</formula>
    </cfRule>
    <cfRule type="cellIs" dxfId="1312" priority="1320" operator="between">
      <formula>5</formula>
      <formula>9.999</formula>
    </cfRule>
    <cfRule type="cellIs" dxfId="1311" priority="1321" operator="between">
      <formula>10</formula>
      <formula>14.999</formula>
    </cfRule>
    <cfRule type="cellIs" dxfId="1310" priority="1322" operator="between">
      <formula>15</formula>
      <formula>19.999</formula>
    </cfRule>
    <cfRule type="cellIs" dxfId="1309" priority="1323" operator="greaterThan">
      <formula>19.999</formula>
    </cfRule>
  </conditionalFormatting>
  <conditionalFormatting sqref="M59">
    <cfRule type="cellIs" dxfId="1308" priority="1318" operator="equal">
      <formula>0</formula>
    </cfRule>
  </conditionalFormatting>
  <conditionalFormatting sqref="M59">
    <cfRule type="cellIs" dxfId="1307" priority="1316" operator="equal">
      <formula>0</formula>
    </cfRule>
    <cfRule type="cellIs" dxfId="1306" priority="1317" operator="equal">
      <formula>0</formula>
    </cfRule>
  </conditionalFormatting>
  <conditionalFormatting sqref="M59">
    <cfRule type="cellIs" dxfId="1305" priority="1315" operator="equal">
      <formula>0</formula>
    </cfRule>
  </conditionalFormatting>
  <conditionalFormatting sqref="M55">
    <cfRule type="cellIs" dxfId="1304" priority="1310" operator="between">
      <formula>0</formula>
      <formula>4.999</formula>
    </cfRule>
    <cfRule type="cellIs" dxfId="1303" priority="1311" operator="between">
      <formula>5</formula>
      <formula>9.999</formula>
    </cfRule>
    <cfRule type="cellIs" dxfId="1302" priority="1312" operator="between">
      <formula>10</formula>
      <formula>14.999</formula>
    </cfRule>
    <cfRule type="cellIs" dxfId="1301" priority="1313" operator="between">
      <formula>15</formula>
      <formula>19.999</formula>
    </cfRule>
    <cfRule type="cellIs" dxfId="1300" priority="1314" operator="greaterThan">
      <formula>19.999</formula>
    </cfRule>
  </conditionalFormatting>
  <conditionalFormatting sqref="M55">
    <cfRule type="cellIs" dxfId="1299" priority="1309" operator="equal">
      <formula>0</formula>
    </cfRule>
  </conditionalFormatting>
  <conditionalFormatting sqref="M55">
    <cfRule type="cellIs" dxfId="1298" priority="1307" operator="equal">
      <formula>0</formula>
    </cfRule>
    <cfRule type="cellIs" dxfId="1297" priority="1308" operator="equal">
      <formula>0</formula>
    </cfRule>
  </conditionalFormatting>
  <conditionalFormatting sqref="M55">
    <cfRule type="cellIs" dxfId="1296" priority="1306" operator="equal">
      <formula>0</formula>
    </cfRule>
  </conditionalFormatting>
  <conditionalFormatting sqref="M53">
    <cfRule type="cellIs" dxfId="1295" priority="1301" operator="between">
      <formula>0</formula>
      <formula>4.999</formula>
    </cfRule>
    <cfRule type="cellIs" dxfId="1294" priority="1302" operator="between">
      <formula>5</formula>
      <formula>9.999</formula>
    </cfRule>
    <cfRule type="cellIs" dxfId="1293" priority="1303" operator="between">
      <formula>10</formula>
      <formula>14.999</formula>
    </cfRule>
    <cfRule type="cellIs" dxfId="1292" priority="1304" operator="between">
      <formula>15</formula>
      <formula>19.999</formula>
    </cfRule>
    <cfRule type="cellIs" dxfId="1291" priority="1305" operator="greaterThan">
      <formula>19.999</formula>
    </cfRule>
  </conditionalFormatting>
  <conditionalFormatting sqref="M53">
    <cfRule type="cellIs" dxfId="1290" priority="1300" operator="equal">
      <formula>0</formula>
    </cfRule>
  </conditionalFormatting>
  <conditionalFormatting sqref="M53">
    <cfRule type="cellIs" dxfId="1289" priority="1298" operator="equal">
      <formula>0</formula>
    </cfRule>
    <cfRule type="cellIs" dxfId="1288" priority="1299" operator="equal">
      <formula>0</formula>
    </cfRule>
  </conditionalFormatting>
  <conditionalFormatting sqref="M53">
    <cfRule type="cellIs" dxfId="1287" priority="1297" operator="equal">
      <formula>0</formula>
    </cfRule>
  </conditionalFormatting>
  <conditionalFormatting sqref="M51">
    <cfRule type="cellIs" dxfId="1286" priority="1292" operator="between">
      <formula>0</formula>
      <formula>4.999</formula>
    </cfRule>
    <cfRule type="cellIs" dxfId="1285" priority="1293" operator="between">
      <formula>5</formula>
      <formula>9.999</formula>
    </cfRule>
    <cfRule type="cellIs" dxfId="1284" priority="1294" operator="between">
      <formula>10</formula>
      <formula>14.999</formula>
    </cfRule>
    <cfRule type="cellIs" dxfId="1283" priority="1295" operator="between">
      <formula>15</formula>
      <formula>19.999</formula>
    </cfRule>
    <cfRule type="cellIs" dxfId="1282" priority="1296" operator="greaterThan">
      <formula>19.999</formula>
    </cfRule>
  </conditionalFormatting>
  <conditionalFormatting sqref="M51">
    <cfRule type="cellIs" dxfId="1281" priority="1291" operator="equal">
      <formula>0</formula>
    </cfRule>
  </conditionalFormatting>
  <conditionalFormatting sqref="M51">
    <cfRule type="cellIs" dxfId="1280" priority="1289" operator="equal">
      <formula>0</formula>
    </cfRule>
    <cfRule type="cellIs" dxfId="1279" priority="1290" operator="equal">
      <formula>0</formula>
    </cfRule>
  </conditionalFormatting>
  <conditionalFormatting sqref="M51">
    <cfRule type="cellIs" dxfId="1278" priority="1288" operator="equal">
      <formula>0</formula>
    </cfRule>
  </conditionalFormatting>
  <conditionalFormatting sqref="M49">
    <cfRule type="cellIs" dxfId="1277" priority="1283" operator="between">
      <formula>0</formula>
      <formula>4.999</formula>
    </cfRule>
    <cfRule type="cellIs" dxfId="1276" priority="1284" operator="between">
      <formula>5</formula>
      <formula>9.999</formula>
    </cfRule>
    <cfRule type="cellIs" dxfId="1275" priority="1285" operator="between">
      <formula>10</formula>
      <formula>14.999</formula>
    </cfRule>
    <cfRule type="cellIs" dxfId="1274" priority="1286" operator="between">
      <formula>15</formula>
      <formula>19.999</formula>
    </cfRule>
    <cfRule type="cellIs" dxfId="1273" priority="1287" operator="greaterThan">
      <formula>19.999</formula>
    </cfRule>
  </conditionalFormatting>
  <conditionalFormatting sqref="M49">
    <cfRule type="cellIs" dxfId="1272" priority="1282" operator="equal">
      <formula>0</formula>
    </cfRule>
  </conditionalFormatting>
  <conditionalFormatting sqref="M49">
    <cfRule type="cellIs" dxfId="1271" priority="1280" operator="equal">
      <formula>0</formula>
    </cfRule>
    <cfRule type="cellIs" dxfId="1270" priority="1281" operator="equal">
      <formula>0</formula>
    </cfRule>
  </conditionalFormatting>
  <conditionalFormatting sqref="M49">
    <cfRule type="cellIs" dxfId="1269" priority="1279" operator="equal">
      <formula>0</formula>
    </cfRule>
  </conditionalFormatting>
  <conditionalFormatting sqref="L49">
    <cfRule type="cellIs" dxfId="1268" priority="1274" operator="between">
      <formula>0</formula>
      <formula>4.999</formula>
    </cfRule>
    <cfRule type="cellIs" dxfId="1267" priority="1275" operator="between">
      <formula>5</formula>
      <formula>9.999</formula>
    </cfRule>
    <cfRule type="cellIs" dxfId="1266" priority="1276" operator="between">
      <formula>10</formula>
      <formula>14.999</formula>
    </cfRule>
    <cfRule type="cellIs" dxfId="1265" priority="1277" operator="between">
      <formula>15</formula>
      <formula>19.999</formula>
    </cfRule>
    <cfRule type="cellIs" dxfId="1264" priority="1278" operator="greaterThan">
      <formula>19.999</formula>
    </cfRule>
  </conditionalFormatting>
  <conditionalFormatting sqref="L49">
    <cfRule type="cellIs" dxfId="1263" priority="1273" operator="equal">
      <formula>0</formula>
    </cfRule>
  </conditionalFormatting>
  <conditionalFormatting sqref="L49">
    <cfRule type="cellIs" dxfId="1262" priority="1271" operator="equal">
      <formula>0</formula>
    </cfRule>
    <cfRule type="cellIs" dxfId="1261" priority="1272" operator="equal">
      <formula>0</formula>
    </cfRule>
  </conditionalFormatting>
  <conditionalFormatting sqref="L49">
    <cfRule type="cellIs" dxfId="1260" priority="1270" operator="equal">
      <formula>0</formula>
    </cfRule>
  </conditionalFormatting>
  <conditionalFormatting sqref="K49">
    <cfRule type="cellIs" dxfId="1259" priority="1265" operator="between">
      <formula>0</formula>
      <formula>4.999</formula>
    </cfRule>
    <cfRule type="cellIs" dxfId="1258" priority="1266" operator="between">
      <formula>5</formula>
      <formula>9.999</formula>
    </cfRule>
    <cfRule type="cellIs" dxfId="1257" priority="1267" operator="between">
      <formula>10</formula>
      <formula>14.999</formula>
    </cfRule>
    <cfRule type="cellIs" dxfId="1256" priority="1268" operator="between">
      <formula>15</formula>
      <formula>19.999</formula>
    </cfRule>
    <cfRule type="cellIs" dxfId="1255" priority="1269" operator="greaterThan">
      <formula>19.999</formula>
    </cfRule>
  </conditionalFormatting>
  <conditionalFormatting sqref="K49">
    <cfRule type="cellIs" dxfId="1254" priority="1264" operator="equal">
      <formula>0</formula>
    </cfRule>
  </conditionalFormatting>
  <conditionalFormatting sqref="K49">
    <cfRule type="cellIs" dxfId="1253" priority="1262" operator="equal">
      <formula>0</formula>
    </cfRule>
    <cfRule type="cellIs" dxfId="1252" priority="1263" operator="equal">
      <formula>0</formula>
    </cfRule>
  </conditionalFormatting>
  <conditionalFormatting sqref="K49">
    <cfRule type="cellIs" dxfId="1251" priority="1261" operator="equal">
      <formula>0</formula>
    </cfRule>
  </conditionalFormatting>
  <conditionalFormatting sqref="J49">
    <cfRule type="cellIs" dxfId="1250" priority="1256" operator="between">
      <formula>0</formula>
      <formula>4.999</formula>
    </cfRule>
    <cfRule type="cellIs" dxfId="1249" priority="1257" operator="between">
      <formula>5</formula>
      <formula>9.999</formula>
    </cfRule>
    <cfRule type="cellIs" dxfId="1248" priority="1258" operator="between">
      <formula>10</formula>
      <formula>14.999</formula>
    </cfRule>
    <cfRule type="cellIs" dxfId="1247" priority="1259" operator="between">
      <formula>15</formula>
      <formula>19.999</formula>
    </cfRule>
    <cfRule type="cellIs" dxfId="1246" priority="1260" operator="greaterThan">
      <formula>19.999</formula>
    </cfRule>
  </conditionalFormatting>
  <conditionalFormatting sqref="J49">
    <cfRule type="cellIs" dxfId="1245" priority="1255" operator="equal">
      <formula>0</formula>
    </cfRule>
  </conditionalFormatting>
  <conditionalFormatting sqref="J49">
    <cfRule type="cellIs" dxfId="1244" priority="1253" operator="equal">
      <formula>0</formula>
    </cfRule>
    <cfRule type="cellIs" dxfId="1243" priority="1254" operator="equal">
      <formula>0</formula>
    </cfRule>
  </conditionalFormatting>
  <conditionalFormatting sqref="J49">
    <cfRule type="cellIs" dxfId="1242" priority="1252" operator="equal">
      <formula>0</formula>
    </cfRule>
  </conditionalFormatting>
  <conditionalFormatting sqref="I49">
    <cfRule type="cellIs" dxfId="1241" priority="1247" operator="between">
      <formula>0</formula>
      <formula>4.999</formula>
    </cfRule>
    <cfRule type="cellIs" dxfId="1240" priority="1248" operator="between">
      <formula>5</formula>
      <formula>9.999</formula>
    </cfRule>
    <cfRule type="cellIs" dxfId="1239" priority="1249" operator="between">
      <formula>10</formula>
      <formula>14.999</formula>
    </cfRule>
    <cfRule type="cellIs" dxfId="1238" priority="1250" operator="between">
      <formula>15</formula>
      <formula>19.999</formula>
    </cfRule>
    <cfRule type="cellIs" dxfId="1237" priority="1251" operator="greaterThan">
      <formula>19.999</formula>
    </cfRule>
  </conditionalFormatting>
  <conditionalFormatting sqref="I49">
    <cfRule type="cellIs" dxfId="1236" priority="1246" operator="equal">
      <formula>0</formula>
    </cfRule>
  </conditionalFormatting>
  <conditionalFormatting sqref="I49">
    <cfRule type="cellIs" dxfId="1235" priority="1244" operator="equal">
      <formula>0</formula>
    </cfRule>
    <cfRule type="cellIs" dxfId="1234" priority="1245" operator="equal">
      <formula>0</formula>
    </cfRule>
  </conditionalFormatting>
  <conditionalFormatting sqref="I49">
    <cfRule type="cellIs" dxfId="1233" priority="1243" operator="equal">
      <formula>0</formula>
    </cfRule>
  </conditionalFormatting>
  <conditionalFormatting sqref="H49">
    <cfRule type="cellIs" dxfId="1232" priority="1238" operator="between">
      <formula>0</formula>
      <formula>4.999</formula>
    </cfRule>
    <cfRule type="cellIs" dxfId="1231" priority="1239" operator="between">
      <formula>5</formula>
      <formula>9.999</formula>
    </cfRule>
    <cfRule type="cellIs" dxfId="1230" priority="1240" operator="between">
      <formula>10</formula>
      <formula>14.999</formula>
    </cfRule>
    <cfRule type="cellIs" dxfId="1229" priority="1241" operator="between">
      <formula>15</formula>
      <formula>19.999</formula>
    </cfRule>
    <cfRule type="cellIs" dxfId="1228" priority="1242" operator="greaterThan">
      <formula>19.999</formula>
    </cfRule>
  </conditionalFormatting>
  <conditionalFormatting sqref="H49">
    <cfRule type="cellIs" dxfId="1227" priority="1237" operator="equal">
      <formula>0</formula>
    </cfRule>
  </conditionalFormatting>
  <conditionalFormatting sqref="H49">
    <cfRule type="cellIs" dxfId="1226" priority="1235" operator="equal">
      <formula>0</formula>
    </cfRule>
    <cfRule type="cellIs" dxfId="1225" priority="1236" operator="equal">
      <formula>0</formula>
    </cfRule>
  </conditionalFormatting>
  <conditionalFormatting sqref="H49">
    <cfRule type="cellIs" dxfId="1224" priority="1234" operator="equal">
      <formula>0</formula>
    </cfRule>
  </conditionalFormatting>
  <conditionalFormatting sqref="G49">
    <cfRule type="cellIs" dxfId="1223" priority="1229" operator="between">
      <formula>0</formula>
      <formula>4.999</formula>
    </cfRule>
    <cfRule type="cellIs" dxfId="1222" priority="1230" operator="between">
      <formula>5</formula>
      <formula>9.999</formula>
    </cfRule>
    <cfRule type="cellIs" dxfId="1221" priority="1231" operator="between">
      <formula>10</formula>
      <formula>14.999</formula>
    </cfRule>
    <cfRule type="cellIs" dxfId="1220" priority="1232" operator="between">
      <formula>15</formula>
      <formula>19.999</formula>
    </cfRule>
    <cfRule type="cellIs" dxfId="1219" priority="1233" operator="greaterThan">
      <formula>19.999</formula>
    </cfRule>
  </conditionalFormatting>
  <conditionalFormatting sqref="G49">
    <cfRule type="cellIs" dxfId="1218" priority="1228" operator="equal">
      <formula>0</formula>
    </cfRule>
  </conditionalFormatting>
  <conditionalFormatting sqref="G49">
    <cfRule type="cellIs" dxfId="1217" priority="1226" operator="equal">
      <formula>0</formula>
    </cfRule>
    <cfRule type="cellIs" dxfId="1216" priority="1227" operator="equal">
      <formula>0</formula>
    </cfRule>
  </conditionalFormatting>
  <conditionalFormatting sqref="G49">
    <cfRule type="cellIs" dxfId="1215" priority="1225" operator="equal">
      <formula>0</formula>
    </cfRule>
  </conditionalFormatting>
  <conditionalFormatting sqref="F49">
    <cfRule type="cellIs" dxfId="1214" priority="1220" operator="between">
      <formula>0</formula>
      <formula>4.999</formula>
    </cfRule>
    <cfRule type="cellIs" dxfId="1213" priority="1221" operator="between">
      <formula>5</formula>
      <formula>9.999</formula>
    </cfRule>
    <cfRule type="cellIs" dxfId="1212" priority="1222" operator="between">
      <formula>10</formula>
      <formula>14.999</formula>
    </cfRule>
    <cfRule type="cellIs" dxfId="1211" priority="1223" operator="between">
      <formula>15</formula>
      <formula>19.999</formula>
    </cfRule>
    <cfRule type="cellIs" dxfId="1210" priority="1224" operator="greaterThan">
      <formula>19.999</formula>
    </cfRule>
  </conditionalFormatting>
  <conditionalFormatting sqref="F49">
    <cfRule type="cellIs" dxfId="1209" priority="1219" operator="equal">
      <formula>0</formula>
    </cfRule>
  </conditionalFormatting>
  <conditionalFormatting sqref="F49">
    <cfRule type="cellIs" dxfId="1208" priority="1217" operator="equal">
      <formula>0</formula>
    </cfRule>
    <cfRule type="cellIs" dxfId="1207" priority="1218" operator="equal">
      <formula>0</formula>
    </cfRule>
  </conditionalFormatting>
  <conditionalFormatting sqref="F49">
    <cfRule type="cellIs" dxfId="1206" priority="1216" operator="equal">
      <formula>0</formula>
    </cfRule>
  </conditionalFormatting>
  <conditionalFormatting sqref="E49">
    <cfRule type="cellIs" dxfId="1205" priority="1211" operator="between">
      <formula>0</formula>
      <formula>4.999</formula>
    </cfRule>
    <cfRule type="cellIs" dxfId="1204" priority="1212" operator="between">
      <formula>5</formula>
      <formula>9.999</formula>
    </cfRule>
    <cfRule type="cellIs" dxfId="1203" priority="1213" operator="between">
      <formula>10</formula>
      <formula>14.999</formula>
    </cfRule>
    <cfRule type="cellIs" dxfId="1202" priority="1214" operator="between">
      <formula>15</formula>
      <formula>19.999</formula>
    </cfRule>
    <cfRule type="cellIs" dxfId="1201" priority="1215" operator="greaterThan">
      <formula>19.999</formula>
    </cfRule>
  </conditionalFormatting>
  <conditionalFormatting sqref="E49">
    <cfRule type="cellIs" dxfId="1200" priority="1210" operator="equal">
      <formula>0</formula>
    </cfRule>
  </conditionalFormatting>
  <conditionalFormatting sqref="E49">
    <cfRule type="cellIs" dxfId="1199" priority="1208" operator="equal">
      <formula>0</formula>
    </cfRule>
    <cfRule type="cellIs" dxfId="1198" priority="1209" operator="equal">
      <formula>0</formula>
    </cfRule>
  </conditionalFormatting>
  <conditionalFormatting sqref="E49">
    <cfRule type="cellIs" dxfId="1197" priority="1207" operator="equal">
      <formula>0</formula>
    </cfRule>
  </conditionalFormatting>
  <conditionalFormatting sqref="E51">
    <cfRule type="cellIs" dxfId="1196" priority="1202" operator="between">
      <formula>0</formula>
      <formula>4.999</formula>
    </cfRule>
    <cfRule type="cellIs" dxfId="1195" priority="1203" operator="between">
      <formula>5</formula>
      <formula>9.999</formula>
    </cfRule>
    <cfRule type="cellIs" dxfId="1194" priority="1204" operator="between">
      <formula>10</formula>
      <formula>14.999</formula>
    </cfRule>
    <cfRule type="cellIs" dxfId="1193" priority="1205" operator="between">
      <formula>15</formula>
      <formula>19.999</formula>
    </cfRule>
    <cfRule type="cellIs" dxfId="1192" priority="1206" operator="greaterThan">
      <formula>19.999</formula>
    </cfRule>
  </conditionalFormatting>
  <conditionalFormatting sqref="E51">
    <cfRule type="cellIs" dxfId="1191" priority="1201" operator="equal">
      <formula>0</formula>
    </cfRule>
  </conditionalFormatting>
  <conditionalFormatting sqref="E51">
    <cfRule type="cellIs" dxfId="1190" priority="1199" operator="equal">
      <formula>0</formula>
    </cfRule>
    <cfRule type="cellIs" dxfId="1189" priority="1200" operator="equal">
      <formula>0</formula>
    </cfRule>
  </conditionalFormatting>
  <conditionalFormatting sqref="E51">
    <cfRule type="cellIs" dxfId="1188" priority="1198" operator="equal">
      <formula>0</formula>
    </cfRule>
  </conditionalFormatting>
  <conditionalFormatting sqref="E53">
    <cfRule type="cellIs" dxfId="1187" priority="1193" operator="between">
      <formula>0</formula>
      <formula>4.999</formula>
    </cfRule>
    <cfRule type="cellIs" dxfId="1186" priority="1194" operator="between">
      <formula>5</formula>
      <formula>9.999</formula>
    </cfRule>
    <cfRule type="cellIs" dxfId="1185" priority="1195" operator="between">
      <formula>10</formula>
      <formula>14.999</formula>
    </cfRule>
    <cfRule type="cellIs" dxfId="1184" priority="1196" operator="between">
      <formula>15</formula>
      <formula>19.999</formula>
    </cfRule>
    <cfRule type="cellIs" dxfId="1183" priority="1197" operator="greaterThan">
      <formula>19.999</formula>
    </cfRule>
  </conditionalFormatting>
  <conditionalFormatting sqref="E53">
    <cfRule type="cellIs" dxfId="1182" priority="1192" operator="equal">
      <formula>0</formula>
    </cfRule>
  </conditionalFormatting>
  <conditionalFormatting sqref="E53">
    <cfRule type="cellIs" dxfId="1181" priority="1190" operator="equal">
      <formula>0</formula>
    </cfRule>
    <cfRule type="cellIs" dxfId="1180" priority="1191" operator="equal">
      <formula>0</formula>
    </cfRule>
  </conditionalFormatting>
  <conditionalFormatting sqref="E53">
    <cfRule type="cellIs" dxfId="1179" priority="1189" operator="equal">
      <formula>0</formula>
    </cfRule>
  </conditionalFormatting>
  <conditionalFormatting sqref="E55">
    <cfRule type="cellIs" dxfId="1178" priority="1184" operator="between">
      <formula>0</formula>
      <formula>4.999</formula>
    </cfRule>
    <cfRule type="cellIs" dxfId="1177" priority="1185" operator="between">
      <formula>5</formula>
      <formula>9.999</formula>
    </cfRule>
    <cfRule type="cellIs" dxfId="1176" priority="1186" operator="between">
      <formula>10</formula>
      <formula>14.999</formula>
    </cfRule>
    <cfRule type="cellIs" dxfId="1175" priority="1187" operator="between">
      <formula>15</formula>
      <formula>19.999</formula>
    </cfRule>
    <cfRule type="cellIs" dxfId="1174" priority="1188" operator="greaterThan">
      <formula>19.999</formula>
    </cfRule>
  </conditionalFormatting>
  <conditionalFormatting sqref="E55">
    <cfRule type="cellIs" dxfId="1173" priority="1183" operator="equal">
      <formula>0</formula>
    </cfRule>
  </conditionalFormatting>
  <conditionalFormatting sqref="E55">
    <cfRule type="cellIs" dxfId="1172" priority="1181" operator="equal">
      <formula>0</formula>
    </cfRule>
    <cfRule type="cellIs" dxfId="1171" priority="1182" operator="equal">
      <formula>0</formula>
    </cfRule>
  </conditionalFormatting>
  <conditionalFormatting sqref="E55">
    <cfRule type="cellIs" dxfId="1170" priority="1180" operator="equal">
      <formula>0</formula>
    </cfRule>
  </conditionalFormatting>
  <conditionalFormatting sqref="F55">
    <cfRule type="cellIs" dxfId="1169" priority="1175" operator="between">
      <formula>0</formula>
      <formula>4.999</formula>
    </cfRule>
    <cfRule type="cellIs" dxfId="1168" priority="1176" operator="between">
      <formula>5</formula>
      <formula>9.999</formula>
    </cfRule>
    <cfRule type="cellIs" dxfId="1167" priority="1177" operator="between">
      <formula>10</formula>
      <formula>14.999</formula>
    </cfRule>
    <cfRule type="cellIs" dxfId="1166" priority="1178" operator="between">
      <formula>15</formula>
      <formula>19.999</formula>
    </cfRule>
    <cfRule type="cellIs" dxfId="1165" priority="1179" operator="greaterThan">
      <formula>19.999</formula>
    </cfRule>
  </conditionalFormatting>
  <conditionalFormatting sqref="F55">
    <cfRule type="cellIs" dxfId="1164" priority="1174" operator="equal">
      <formula>0</formula>
    </cfRule>
  </conditionalFormatting>
  <conditionalFormatting sqref="F55">
    <cfRule type="cellIs" dxfId="1163" priority="1172" operator="equal">
      <formula>0</formula>
    </cfRule>
    <cfRule type="cellIs" dxfId="1162" priority="1173" operator="equal">
      <formula>0</formula>
    </cfRule>
  </conditionalFormatting>
  <conditionalFormatting sqref="F55">
    <cfRule type="cellIs" dxfId="1161" priority="1171" operator="equal">
      <formula>0</formula>
    </cfRule>
  </conditionalFormatting>
  <conditionalFormatting sqref="G55">
    <cfRule type="cellIs" dxfId="1160" priority="1166" operator="between">
      <formula>0</formula>
      <formula>4.999</formula>
    </cfRule>
    <cfRule type="cellIs" dxfId="1159" priority="1167" operator="between">
      <formula>5</formula>
      <formula>9.999</formula>
    </cfRule>
    <cfRule type="cellIs" dxfId="1158" priority="1168" operator="between">
      <formula>10</formula>
      <formula>14.999</formula>
    </cfRule>
    <cfRule type="cellIs" dxfId="1157" priority="1169" operator="between">
      <formula>15</formula>
      <formula>19.999</formula>
    </cfRule>
    <cfRule type="cellIs" dxfId="1156" priority="1170" operator="greaterThan">
      <formula>19.999</formula>
    </cfRule>
  </conditionalFormatting>
  <conditionalFormatting sqref="G55">
    <cfRule type="cellIs" dxfId="1155" priority="1165" operator="equal">
      <formula>0</formula>
    </cfRule>
  </conditionalFormatting>
  <conditionalFormatting sqref="G55">
    <cfRule type="cellIs" dxfId="1154" priority="1163" operator="equal">
      <formula>0</formula>
    </cfRule>
    <cfRule type="cellIs" dxfId="1153" priority="1164" operator="equal">
      <formula>0</formula>
    </cfRule>
  </conditionalFormatting>
  <conditionalFormatting sqref="G55">
    <cfRule type="cellIs" dxfId="1152" priority="1162" operator="equal">
      <formula>0</formula>
    </cfRule>
  </conditionalFormatting>
  <conditionalFormatting sqref="H55">
    <cfRule type="cellIs" dxfId="1151" priority="1157" operator="between">
      <formula>0</formula>
      <formula>4.999</formula>
    </cfRule>
    <cfRule type="cellIs" dxfId="1150" priority="1158" operator="between">
      <formula>5</formula>
      <formula>9.999</formula>
    </cfRule>
    <cfRule type="cellIs" dxfId="1149" priority="1159" operator="between">
      <formula>10</formula>
      <formula>14.999</formula>
    </cfRule>
    <cfRule type="cellIs" dxfId="1148" priority="1160" operator="between">
      <formula>15</formula>
      <formula>19.999</formula>
    </cfRule>
    <cfRule type="cellIs" dxfId="1147" priority="1161" operator="greaterThan">
      <formula>19.999</formula>
    </cfRule>
  </conditionalFormatting>
  <conditionalFormatting sqref="H55">
    <cfRule type="cellIs" dxfId="1146" priority="1156" operator="equal">
      <formula>0</formula>
    </cfRule>
  </conditionalFormatting>
  <conditionalFormatting sqref="H55">
    <cfRule type="cellIs" dxfId="1145" priority="1154" operator="equal">
      <formula>0</formula>
    </cfRule>
    <cfRule type="cellIs" dxfId="1144" priority="1155" operator="equal">
      <formula>0</formula>
    </cfRule>
  </conditionalFormatting>
  <conditionalFormatting sqref="H55">
    <cfRule type="cellIs" dxfId="1143" priority="1153" operator="equal">
      <formula>0</formula>
    </cfRule>
  </conditionalFormatting>
  <conditionalFormatting sqref="I55">
    <cfRule type="cellIs" dxfId="1142" priority="1148" operator="between">
      <formula>0</formula>
      <formula>4.999</formula>
    </cfRule>
    <cfRule type="cellIs" dxfId="1141" priority="1149" operator="between">
      <formula>5</formula>
      <formula>9.999</formula>
    </cfRule>
    <cfRule type="cellIs" dxfId="1140" priority="1150" operator="between">
      <formula>10</formula>
      <formula>14.999</formula>
    </cfRule>
    <cfRule type="cellIs" dxfId="1139" priority="1151" operator="between">
      <formula>15</formula>
      <formula>19.999</formula>
    </cfRule>
    <cfRule type="cellIs" dxfId="1138" priority="1152" operator="greaterThan">
      <formula>19.999</formula>
    </cfRule>
  </conditionalFormatting>
  <conditionalFormatting sqref="I55">
    <cfRule type="cellIs" dxfId="1137" priority="1147" operator="equal">
      <formula>0</formula>
    </cfRule>
  </conditionalFormatting>
  <conditionalFormatting sqref="I55">
    <cfRule type="cellIs" dxfId="1136" priority="1145" operator="equal">
      <formula>0</formula>
    </cfRule>
    <cfRule type="cellIs" dxfId="1135" priority="1146" operator="equal">
      <formula>0</formula>
    </cfRule>
  </conditionalFormatting>
  <conditionalFormatting sqref="I55">
    <cfRule type="cellIs" dxfId="1134" priority="1144" operator="equal">
      <formula>0</formula>
    </cfRule>
  </conditionalFormatting>
  <conditionalFormatting sqref="J55">
    <cfRule type="cellIs" dxfId="1133" priority="1139" operator="between">
      <formula>0</formula>
      <formula>4.999</formula>
    </cfRule>
    <cfRule type="cellIs" dxfId="1132" priority="1140" operator="between">
      <formula>5</formula>
      <formula>9.999</formula>
    </cfRule>
    <cfRule type="cellIs" dxfId="1131" priority="1141" operator="between">
      <formula>10</formula>
      <formula>14.999</formula>
    </cfRule>
    <cfRule type="cellIs" dxfId="1130" priority="1142" operator="between">
      <formula>15</formula>
      <formula>19.999</formula>
    </cfRule>
    <cfRule type="cellIs" dxfId="1129" priority="1143" operator="greaterThan">
      <formula>19.999</formula>
    </cfRule>
  </conditionalFormatting>
  <conditionalFormatting sqref="J55">
    <cfRule type="cellIs" dxfId="1128" priority="1138" operator="equal">
      <formula>0</formula>
    </cfRule>
  </conditionalFormatting>
  <conditionalFormatting sqref="J55">
    <cfRule type="cellIs" dxfId="1127" priority="1136" operator="equal">
      <formula>0</formula>
    </cfRule>
    <cfRule type="cellIs" dxfId="1126" priority="1137" operator="equal">
      <formula>0</formula>
    </cfRule>
  </conditionalFormatting>
  <conditionalFormatting sqref="J55">
    <cfRule type="cellIs" dxfId="1125" priority="1135" operator="equal">
      <formula>0</formula>
    </cfRule>
  </conditionalFormatting>
  <conditionalFormatting sqref="K55">
    <cfRule type="cellIs" dxfId="1124" priority="1130" operator="between">
      <formula>0</formula>
      <formula>4.999</formula>
    </cfRule>
    <cfRule type="cellIs" dxfId="1123" priority="1131" operator="between">
      <formula>5</formula>
      <formula>9.999</formula>
    </cfRule>
    <cfRule type="cellIs" dxfId="1122" priority="1132" operator="between">
      <formula>10</formula>
      <formula>14.999</formula>
    </cfRule>
    <cfRule type="cellIs" dxfId="1121" priority="1133" operator="between">
      <formula>15</formula>
      <formula>19.999</formula>
    </cfRule>
    <cfRule type="cellIs" dxfId="1120" priority="1134" operator="greaterThan">
      <formula>19.999</formula>
    </cfRule>
  </conditionalFormatting>
  <conditionalFormatting sqref="K55">
    <cfRule type="cellIs" dxfId="1119" priority="1129" operator="equal">
      <formula>0</formula>
    </cfRule>
  </conditionalFormatting>
  <conditionalFormatting sqref="K55">
    <cfRule type="cellIs" dxfId="1118" priority="1127" operator="equal">
      <formula>0</formula>
    </cfRule>
    <cfRule type="cellIs" dxfId="1117" priority="1128" operator="equal">
      <formula>0</formula>
    </cfRule>
  </conditionalFormatting>
  <conditionalFormatting sqref="K55">
    <cfRule type="cellIs" dxfId="1116" priority="1126" operator="equal">
      <formula>0</formula>
    </cfRule>
  </conditionalFormatting>
  <conditionalFormatting sqref="L55">
    <cfRule type="cellIs" dxfId="1115" priority="1121" operator="between">
      <formula>0</formula>
      <formula>4.999</formula>
    </cfRule>
    <cfRule type="cellIs" dxfId="1114" priority="1122" operator="between">
      <formula>5</formula>
      <formula>9.999</formula>
    </cfRule>
    <cfRule type="cellIs" dxfId="1113" priority="1123" operator="between">
      <formula>10</formula>
      <formula>14.999</formula>
    </cfRule>
    <cfRule type="cellIs" dxfId="1112" priority="1124" operator="between">
      <formula>15</formula>
      <formula>19.999</formula>
    </cfRule>
    <cfRule type="cellIs" dxfId="1111" priority="1125" operator="greaterThan">
      <formula>19.999</formula>
    </cfRule>
  </conditionalFormatting>
  <conditionalFormatting sqref="L55">
    <cfRule type="cellIs" dxfId="1110" priority="1120" operator="equal">
      <formula>0</formula>
    </cfRule>
  </conditionalFormatting>
  <conditionalFormatting sqref="L55">
    <cfRule type="cellIs" dxfId="1109" priority="1118" operator="equal">
      <formula>0</formula>
    </cfRule>
    <cfRule type="cellIs" dxfId="1108" priority="1119" operator="equal">
      <formula>0</formula>
    </cfRule>
  </conditionalFormatting>
  <conditionalFormatting sqref="L55">
    <cfRule type="cellIs" dxfId="1107" priority="1117" operator="equal">
      <formula>0</formula>
    </cfRule>
  </conditionalFormatting>
  <conditionalFormatting sqref="L53">
    <cfRule type="cellIs" dxfId="1106" priority="1112" operator="between">
      <formula>0</formula>
      <formula>4.999</formula>
    </cfRule>
    <cfRule type="cellIs" dxfId="1105" priority="1113" operator="between">
      <formula>5</formula>
      <formula>9.999</formula>
    </cfRule>
    <cfRule type="cellIs" dxfId="1104" priority="1114" operator="between">
      <formula>10</formula>
      <formula>14.999</formula>
    </cfRule>
    <cfRule type="cellIs" dxfId="1103" priority="1115" operator="between">
      <formula>15</formula>
      <formula>19.999</formula>
    </cfRule>
    <cfRule type="cellIs" dxfId="1102" priority="1116" operator="greaterThan">
      <formula>19.999</formula>
    </cfRule>
  </conditionalFormatting>
  <conditionalFormatting sqref="L53">
    <cfRule type="cellIs" dxfId="1101" priority="1111" operator="equal">
      <formula>0</formula>
    </cfRule>
  </conditionalFormatting>
  <conditionalFormatting sqref="L53">
    <cfRule type="cellIs" dxfId="1100" priority="1109" operator="equal">
      <formula>0</formula>
    </cfRule>
    <cfRule type="cellIs" dxfId="1099" priority="1110" operator="equal">
      <formula>0</formula>
    </cfRule>
  </conditionalFormatting>
  <conditionalFormatting sqref="L53">
    <cfRule type="cellIs" dxfId="1098" priority="1108" operator="equal">
      <formula>0</formula>
    </cfRule>
  </conditionalFormatting>
  <conditionalFormatting sqref="L51">
    <cfRule type="cellIs" dxfId="1097" priority="1103" operator="between">
      <formula>0</formula>
      <formula>4.999</formula>
    </cfRule>
    <cfRule type="cellIs" dxfId="1096" priority="1104" operator="between">
      <formula>5</formula>
      <formula>9.999</formula>
    </cfRule>
    <cfRule type="cellIs" dxfId="1095" priority="1105" operator="between">
      <formula>10</formula>
      <formula>14.999</formula>
    </cfRule>
    <cfRule type="cellIs" dxfId="1094" priority="1106" operator="between">
      <formula>15</formula>
      <formula>19.999</formula>
    </cfRule>
    <cfRule type="cellIs" dxfId="1093" priority="1107" operator="greaterThan">
      <formula>19.999</formula>
    </cfRule>
  </conditionalFormatting>
  <conditionalFormatting sqref="L51">
    <cfRule type="cellIs" dxfId="1092" priority="1102" operator="equal">
      <formula>0</formula>
    </cfRule>
  </conditionalFormatting>
  <conditionalFormatting sqref="L51">
    <cfRule type="cellIs" dxfId="1091" priority="1100" operator="equal">
      <formula>0</formula>
    </cfRule>
    <cfRule type="cellIs" dxfId="1090" priority="1101" operator="equal">
      <formula>0</formula>
    </cfRule>
  </conditionalFormatting>
  <conditionalFormatting sqref="L51">
    <cfRule type="cellIs" dxfId="1089" priority="1099" operator="equal">
      <formula>0</formula>
    </cfRule>
  </conditionalFormatting>
  <conditionalFormatting sqref="K51">
    <cfRule type="cellIs" dxfId="1088" priority="1094" operator="between">
      <formula>0</formula>
      <formula>4.999</formula>
    </cfRule>
    <cfRule type="cellIs" dxfId="1087" priority="1095" operator="between">
      <formula>5</formula>
      <formula>9.999</formula>
    </cfRule>
    <cfRule type="cellIs" dxfId="1086" priority="1096" operator="between">
      <formula>10</formula>
      <formula>14.999</formula>
    </cfRule>
    <cfRule type="cellIs" dxfId="1085" priority="1097" operator="between">
      <formula>15</formula>
      <formula>19.999</formula>
    </cfRule>
    <cfRule type="cellIs" dxfId="1084" priority="1098" operator="greaterThan">
      <formula>19.999</formula>
    </cfRule>
  </conditionalFormatting>
  <conditionalFormatting sqref="K51">
    <cfRule type="cellIs" dxfId="1083" priority="1093" operator="equal">
      <formula>0</formula>
    </cfRule>
  </conditionalFormatting>
  <conditionalFormatting sqref="K51">
    <cfRule type="cellIs" dxfId="1082" priority="1091" operator="equal">
      <formula>0</formula>
    </cfRule>
    <cfRule type="cellIs" dxfId="1081" priority="1092" operator="equal">
      <formula>0</formula>
    </cfRule>
  </conditionalFormatting>
  <conditionalFormatting sqref="K51">
    <cfRule type="cellIs" dxfId="1080" priority="1090" operator="equal">
      <formula>0</formula>
    </cfRule>
  </conditionalFormatting>
  <conditionalFormatting sqref="J51">
    <cfRule type="cellIs" dxfId="1079" priority="1085" operator="between">
      <formula>0</formula>
      <formula>4.999</formula>
    </cfRule>
    <cfRule type="cellIs" dxfId="1078" priority="1086" operator="between">
      <formula>5</formula>
      <formula>9.999</formula>
    </cfRule>
    <cfRule type="cellIs" dxfId="1077" priority="1087" operator="between">
      <formula>10</formula>
      <formula>14.999</formula>
    </cfRule>
    <cfRule type="cellIs" dxfId="1076" priority="1088" operator="between">
      <formula>15</formula>
      <formula>19.999</formula>
    </cfRule>
    <cfRule type="cellIs" dxfId="1075" priority="1089" operator="greaterThan">
      <formula>19.999</formula>
    </cfRule>
  </conditionalFormatting>
  <conditionalFormatting sqref="J51">
    <cfRule type="cellIs" dxfId="1074" priority="1084" operator="equal">
      <formula>0</formula>
    </cfRule>
  </conditionalFormatting>
  <conditionalFormatting sqref="J51">
    <cfRule type="cellIs" dxfId="1073" priority="1082" operator="equal">
      <formula>0</formula>
    </cfRule>
    <cfRule type="cellIs" dxfId="1072" priority="1083" operator="equal">
      <formula>0</formula>
    </cfRule>
  </conditionalFormatting>
  <conditionalFormatting sqref="J51">
    <cfRule type="cellIs" dxfId="1071" priority="1081" operator="equal">
      <formula>0</formula>
    </cfRule>
  </conditionalFormatting>
  <conditionalFormatting sqref="I51">
    <cfRule type="cellIs" dxfId="1070" priority="1076" operator="between">
      <formula>0</formula>
      <formula>4.999</formula>
    </cfRule>
    <cfRule type="cellIs" dxfId="1069" priority="1077" operator="between">
      <formula>5</formula>
      <formula>9.999</formula>
    </cfRule>
    <cfRule type="cellIs" dxfId="1068" priority="1078" operator="between">
      <formula>10</formula>
      <formula>14.999</formula>
    </cfRule>
    <cfRule type="cellIs" dxfId="1067" priority="1079" operator="between">
      <formula>15</formula>
      <formula>19.999</formula>
    </cfRule>
    <cfRule type="cellIs" dxfId="1066" priority="1080" operator="greaterThan">
      <formula>19.999</formula>
    </cfRule>
  </conditionalFormatting>
  <conditionalFormatting sqref="I51">
    <cfRule type="cellIs" dxfId="1065" priority="1075" operator="equal">
      <formula>0</formula>
    </cfRule>
  </conditionalFormatting>
  <conditionalFormatting sqref="I51">
    <cfRule type="cellIs" dxfId="1064" priority="1073" operator="equal">
      <formula>0</formula>
    </cfRule>
    <cfRule type="cellIs" dxfId="1063" priority="1074" operator="equal">
      <formula>0</formula>
    </cfRule>
  </conditionalFormatting>
  <conditionalFormatting sqref="I51">
    <cfRule type="cellIs" dxfId="1062" priority="1072" operator="equal">
      <formula>0</formula>
    </cfRule>
  </conditionalFormatting>
  <conditionalFormatting sqref="H51">
    <cfRule type="cellIs" dxfId="1061" priority="1067" operator="between">
      <formula>0</formula>
      <formula>4.999</formula>
    </cfRule>
    <cfRule type="cellIs" dxfId="1060" priority="1068" operator="between">
      <formula>5</formula>
      <formula>9.999</formula>
    </cfRule>
    <cfRule type="cellIs" dxfId="1059" priority="1069" operator="between">
      <formula>10</formula>
      <formula>14.999</formula>
    </cfRule>
    <cfRule type="cellIs" dxfId="1058" priority="1070" operator="between">
      <formula>15</formula>
      <formula>19.999</formula>
    </cfRule>
    <cfRule type="cellIs" dxfId="1057" priority="1071" operator="greaterThan">
      <formula>19.999</formula>
    </cfRule>
  </conditionalFormatting>
  <conditionalFormatting sqref="H51">
    <cfRule type="cellIs" dxfId="1056" priority="1066" operator="equal">
      <formula>0</formula>
    </cfRule>
  </conditionalFormatting>
  <conditionalFormatting sqref="H51">
    <cfRule type="cellIs" dxfId="1055" priority="1064" operator="equal">
      <formula>0</formula>
    </cfRule>
    <cfRule type="cellIs" dxfId="1054" priority="1065" operator="equal">
      <formula>0</formula>
    </cfRule>
  </conditionalFormatting>
  <conditionalFormatting sqref="H51">
    <cfRule type="cellIs" dxfId="1053" priority="1063" operator="equal">
      <formula>0</formula>
    </cfRule>
  </conditionalFormatting>
  <conditionalFormatting sqref="G51">
    <cfRule type="cellIs" dxfId="1052" priority="1058" operator="between">
      <formula>0</formula>
      <formula>4.999</formula>
    </cfRule>
    <cfRule type="cellIs" dxfId="1051" priority="1059" operator="between">
      <formula>5</formula>
      <formula>9.999</formula>
    </cfRule>
    <cfRule type="cellIs" dxfId="1050" priority="1060" operator="between">
      <formula>10</formula>
      <formula>14.999</formula>
    </cfRule>
    <cfRule type="cellIs" dxfId="1049" priority="1061" operator="between">
      <formula>15</formula>
      <formula>19.999</formula>
    </cfRule>
    <cfRule type="cellIs" dxfId="1048" priority="1062" operator="greaterThan">
      <formula>19.999</formula>
    </cfRule>
  </conditionalFormatting>
  <conditionalFormatting sqref="G51">
    <cfRule type="cellIs" dxfId="1047" priority="1057" operator="equal">
      <formula>0</formula>
    </cfRule>
  </conditionalFormatting>
  <conditionalFormatting sqref="G51">
    <cfRule type="cellIs" dxfId="1046" priority="1055" operator="equal">
      <formula>0</formula>
    </cfRule>
    <cfRule type="cellIs" dxfId="1045" priority="1056" operator="equal">
      <formula>0</formula>
    </cfRule>
  </conditionalFormatting>
  <conditionalFormatting sqref="G51">
    <cfRule type="cellIs" dxfId="1044" priority="1054" operator="equal">
      <formula>0</formula>
    </cfRule>
  </conditionalFormatting>
  <conditionalFormatting sqref="F51">
    <cfRule type="cellIs" dxfId="1043" priority="1049" operator="between">
      <formula>0</formula>
      <formula>4.999</formula>
    </cfRule>
    <cfRule type="cellIs" dxfId="1042" priority="1050" operator="between">
      <formula>5</formula>
      <formula>9.999</formula>
    </cfRule>
    <cfRule type="cellIs" dxfId="1041" priority="1051" operator="between">
      <formula>10</formula>
      <formula>14.999</formula>
    </cfRule>
    <cfRule type="cellIs" dxfId="1040" priority="1052" operator="between">
      <formula>15</formula>
      <formula>19.999</formula>
    </cfRule>
    <cfRule type="cellIs" dxfId="1039" priority="1053" operator="greaterThan">
      <formula>19.999</formula>
    </cfRule>
  </conditionalFormatting>
  <conditionalFormatting sqref="F51">
    <cfRule type="cellIs" dxfId="1038" priority="1048" operator="equal">
      <formula>0</formula>
    </cfRule>
  </conditionalFormatting>
  <conditionalFormatting sqref="F51">
    <cfRule type="cellIs" dxfId="1037" priority="1046" operator="equal">
      <formula>0</formula>
    </cfRule>
    <cfRule type="cellIs" dxfId="1036" priority="1047" operator="equal">
      <formula>0</formula>
    </cfRule>
  </conditionalFormatting>
  <conditionalFormatting sqref="F51">
    <cfRule type="cellIs" dxfId="1035" priority="1045" operator="equal">
      <formula>0</formula>
    </cfRule>
  </conditionalFormatting>
  <conditionalFormatting sqref="F53">
    <cfRule type="cellIs" dxfId="1034" priority="1040" operator="between">
      <formula>0</formula>
      <formula>4.999</formula>
    </cfRule>
    <cfRule type="cellIs" dxfId="1033" priority="1041" operator="between">
      <formula>5</formula>
      <formula>9.999</formula>
    </cfRule>
    <cfRule type="cellIs" dxfId="1032" priority="1042" operator="between">
      <formula>10</formula>
      <formula>14.999</formula>
    </cfRule>
    <cfRule type="cellIs" dxfId="1031" priority="1043" operator="between">
      <formula>15</formula>
      <formula>19.999</formula>
    </cfRule>
    <cfRule type="cellIs" dxfId="1030" priority="1044" operator="greaterThan">
      <formula>19.999</formula>
    </cfRule>
  </conditionalFormatting>
  <conditionalFormatting sqref="F53">
    <cfRule type="cellIs" dxfId="1029" priority="1039" operator="equal">
      <formula>0</formula>
    </cfRule>
  </conditionalFormatting>
  <conditionalFormatting sqref="F53">
    <cfRule type="cellIs" dxfId="1028" priority="1037" operator="equal">
      <formula>0</formula>
    </cfRule>
    <cfRule type="cellIs" dxfId="1027" priority="1038" operator="equal">
      <formula>0</formula>
    </cfRule>
  </conditionalFormatting>
  <conditionalFormatting sqref="F53">
    <cfRule type="cellIs" dxfId="1026" priority="1036" operator="equal">
      <formula>0</formula>
    </cfRule>
  </conditionalFormatting>
  <conditionalFormatting sqref="G53">
    <cfRule type="cellIs" dxfId="1025" priority="1031" operator="between">
      <formula>0</formula>
      <formula>4.999</formula>
    </cfRule>
    <cfRule type="cellIs" dxfId="1024" priority="1032" operator="between">
      <formula>5</formula>
      <formula>9.999</formula>
    </cfRule>
    <cfRule type="cellIs" dxfId="1023" priority="1033" operator="between">
      <formula>10</formula>
      <formula>14.999</formula>
    </cfRule>
    <cfRule type="cellIs" dxfId="1022" priority="1034" operator="between">
      <formula>15</formula>
      <formula>19.999</formula>
    </cfRule>
    <cfRule type="cellIs" dxfId="1021" priority="1035" operator="greaterThan">
      <formula>19.999</formula>
    </cfRule>
  </conditionalFormatting>
  <conditionalFormatting sqref="G53">
    <cfRule type="cellIs" dxfId="1020" priority="1030" operator="equal">
      <formula>0</formula>
    </cfRule>
  </conditionalFormatting>
  <conditionalFormatting sqref="G53">
    <cfRule type="cellIs" dxfId="1019" priority="1028" operator="equal">
      <formula>0</formula>
    </cfRule>
    <cfRule type="cellIs" dxfId="1018" priority="1029" operator="equal">
      <formula>0</formula>
    </cfRule>
  </conditionalFormatting>
  <conditionalFormatting sqref="G53">
    <cfRule type="cellIs" dxfId="1017" priority="1027" operator="equal">
      <formula>0</formula>
    </cfRule>
  </conditionalFormatting>
  <conditionalFormatting sqref="H53">
    <cfRule type="cellIs" dxfId="1016" priority="1022" operator="between">
      <formula>0</formula>
      <formula>4.999</formula>
    </cfRule>
    <cfRule type="cellIs" dxfId="1015" priority="1023" operator="between">
      <formula>5</formula>
      <formula>9.999</formula>
    </cfRule>
    <cfRule type="cellIs" dxfId="1014" priority="1024" operator="between">
      <formula>10</formula>
      <formula>14.999</formula>
    </cfRule>
    <cfRule type="cellIs" dxfId="1013" priority="1025" operator="between">
      <formula>15</formula>
      <formula>19.999</formula>
    </cfRule>
    <cfRule type="cellIs" dxfId="1012" priority="1026" operator="greaterThan">
      <formula>19.999</formula>
    </cfRule>
  </conditionalFormatting>
  <conditionalFormatting sqref="H53">
    <cfRule type="cellIs" dxfId="1011" priority="1021" operator="equal">
      <formula>0</formula>
    </cfRule>
  </conditionalFormatting>
  <conditionalFormatting sqref="H53">
    <cfRule type="cellIs" dxfId="1010" priority="1019" operator="equal">
      <formula>0</formula>
    </cfRule>
    <cfRule type="cellIs" dxfId="1009" priority="1020" operator="equal">
      <formula>0</formula>
    </cfRule>
  </conditionalFormatting>
  <conditionalFormatting sqref="H53">
    <cfRule type="cellIs" dxfId="1008" priority="1018" operator="equal">
      <formula>0</formula>
    </cfRule>
  </conditionalFormatting>
  <conditionalFormatting sqref="I53">
    <cfRule type="cellIs" dxfId="1007" priority="1013" operator="between">
      <formula>0</formula>
      <formula>4.999</formula>
    </cfRule>
    <cfRule type="cellIs" dxfId="1006" priority="1014" operator="between">
      <formula>5</formula>
      <formula>9.999</formula>
    </cfRule>
    <cfRule type="cellIs" dxfId="1005" priority="1015" operator="between">
      <formula>10</formula>
      <formula>14.999</formula>
    </cfRule>
    <cfRule type="cellIs" dxfId="1004" priority="1016" operator="between">
      <formula>15</formula>
      <formula>19.999</formula>
    </cfRule>
    <cfRule type="cellIs" dxfId="1003" priority="1017" operator="greaterThan">
      <formula>19.999</formula>
    </cfRule>
  </conditionalFormatting>
  <conditionalFormatting sqref="I53">
    <cfRule type="cellIs" dxfId="1002" priority="1012" operator="equal">
      <formula>0</formula>
    </cfRule>
  </conditionalFormatting>
  <conditionalFormatting sqref="I53">
    <cfRule type="cellIs" dxfId="1001" priority="1010" operator="equal">
      <formula>0</formula>
    </cfRule>
    <cfRule type="cellIs" dxfId="1000" priority="1011" operator="equal">
      <formula>0</formula>
    </cfRule>
  </conditionalFormatting>
  <conditionalFormatting sqref="I53">
    <cfRule type="cellIs" dxfId="999" priority="1009" operator="equal">
      <formula>0</formula>
    </cfRule>
  </conditionalFormatting>
  <conditionalFormatting sqref="J53">
    <cfRule type="cellIs" dxfId="998" priority="1004" operator="between">
      <formula>0</formula>
      <formula>4.999</formula>
    </cfRule>
    <cfRule type="cellIs" dxfId="997" priority="1005" operator="between">
      <formula>5</formula>
      <formula>9.999</formula>
    </cfRule>
    <cfRule type="cellIs" dxfId="996" priority="1006" operator="between">
      <formula>10</formula>
      <formula>14.999</formula>
    </cfRule>
    <cfRule type="cellIs" dxfId="995" priority="1007" operator="between">
      <formula>15</formula>
      <formula>19.999</formula>
    </cfRule>
    <cfRule type="cellIs" dxfId="994" priority="1008" operator="greaterThan">
      <formula>19.999</formula>
    </cfRule>
  </conditionalFormatting>
  <conditionalFormatting sqref="J53">
    <cfRule type="cellIs" dxfId="993" priority="1003" operator="equal">
      <formula>0</formula>
    </cfRule>
  </conditionalFormatting>
  <conditionalFormatting sqref="J53">
    <cfRule type="cellIs" dxfId="992" priority="1001" operator="equal">
      <formula>0</formula>
    </cfRule>
    <cfRule type="cellIs" dxfId="991" priority="1002" operator="equal">
      <formula>0</formula>
    </cfRule>
  </conditionalFormatting>
  <conditionalFormatting sqref="J53">
    <cfRule type="cellIs" dxfId="990" priority="1000" operator="equal">
      <formula>0</formula>
    </cfRule>
  </conditionalFormatting>
  <conditionalFormatting sqref="K53">
    <cfRule type="cellIs" dxfId="989" priority="995" operator="between">
      <formula>0</formula>
      <formula>4.999</formula>
    </cfRule>
    <cfRule type="cellIs" dxfId="988" priority="996" operator="between">
      <formula>5</formula>
      <formula>9.999</formula>
    </cfRule>
    <cfRule type="cellIs" dxfId="987" priority="997" operator="between">
      <formula>10</formula>
      <formula>14.999</formula>
    </cfRule>
    <cfRule type="cellIs" dxfId="986" priority="998" operator="between">
      <formula>15</formula>
      <formula>19.999</formula>
    </cfRule>
    <cfRule type="cellIs" dxfId="985" priority="999" operator="greaterThan">
      <formula>19.999</formula>
    </cfRule>
  </conditionalFormatting>
  <conditionalFormatting sqref="K53">
    <cfRule type="cellIs" dxfId="984" priority="994" operator="equal">
      <formula>0</formula>
    </cfRule>
  </conditionalFormatting>
  <conditionalFormatting sqref="K53">
    <cfRule type="cellIs" dxfId="983" priority="992" operator="equal">
      <formula>0</formula>
    </cfRule>
    <cfRule type="cellIs" dxfId="982" priority="993" operator="equal">
      <formula>0</formula>
    </cfRule>
  </conditionalFormatting>
  <conditionalFormatting sqref="K53">
    <cfRule type="cellIs" dxfId="981" priority="991" operator="equal">
      <formula>0</formula>
    </cfRule>
  </conditionalFormatting>
  <conditionalFormatting sqref="D71">
    <cfRule type="cellIs" dxfId="980" priority="986" operator="between">
      <formula>0</formula>
      <formula>4.999</formula>
    </cfRule>
    <cfRule type="cellIs" dxfId="979" priority="987" operator="between">
      <formula>5</formula>
      <formula>9.999</formula>
    </cfRule>
    <cfRule type="cellIs" dxfId="978" priority="988" operator="between">
      <formula>10</formula>
      <formula>14.999</formula>
    </cfRule>
    <cfRule type="cellIs" dxfId="977" priority="989" operator="between">
      <formula>15</formula>
      <formula>19.999</formula>
    </cfRule>
    <cfRule type="cellIs" dxfId="976" priority="990" operator="greaterThan">
      <formula>19.999</formula>
    </cfRule>
  </conditionalFormatting>
  <conditionalFormatting sqref="D71">
    <cfRule type="cellIs" dxfId="975" priority="985" operator="equal">
      <formula>0</formula>
    </cfRule>
  </conditionalFormatting>
  <conditionalFormatting sqref="D71">
    <cfRule type="cellIs" dxfId="974" priority="983" operator="equal">
      <formula>0</formula>
    </cfRule>
    <cfRule type="cellIs" dxfId="973" priority="984" operator="equal">
      <formula>0</formula>
    </cfRule>
  </conditionalFormatting>
  <conditionalFormatting sqref="D71">
    <cfRule type="cellIs" dxfId="972" priority="982" operator="equal">
      <formula>0</formula>
    </cfRule>
  </conditionalFormatting>
  <conditionalFormatting sqref="D73">
    <cfRule type="cellIs" dxfId="971" priority="977" operator="between">
      <formula>0</formula>
      <formula>4.999</formula>
    </cfRule>
    <cfRule type="cellIs" dxfId="970" priority="978" operator="between">
      <formula>5</formula>
      <formula>9.999</formula>
    </cfRule>
    <cfRule type="cellIs" dxfId="969" priority="979" operator="between">
      <formula>10</formula>
      <formula>14.999</formula>
    </cfRule>
    <cfRule type="cellIs" dxfId="968" priority="980" operator="between">
      <formula>15</formula>
      <formula>19.999</formula>
    </cfRule>
    <cfRule type="cellIs" dxfId="967" priority="981" operator="greaterThan">
      <formula>19.999</formula>
    </cfRule>
  </conditionalFormatting>
  <conditionalFormatting sqref="D73">
    <cfRule type="cellIs" dxfId="966" priority="976" operator="equal">
      <formula>0</formula>
    </cfRule>
  </conditionalFormatting>
  <conditionalFormatting sqref="D73">
    <cfRule type="cellIs" dxfId="965" priority="974" operator="equal">
      <formula>0</formula>
    </cfRule>
    <cfRule type="cellIs" dxfId="964" priority="975" operator="equal">
      <formula>0</formula>
    </cfRule>
  </conditionalFormatting>
  <conditionalFormatting sqref="D73">
    <cfRule type="cellIs" dxfId="963" priority="973" operator="equal">
      <formula>0</formula>
    </cfRule>
  </conditionalFormatting>
  <conditionalFormatting sqref="D75">
    <cfRule type="cellIs" dxfId="962" priority="968" operator="between">
      <formula>0</formula>
      <formula>4.999</formula>
    </cfRule>
    <cfRule type="cellIs" dxfId="961" priority="969" operator="between">
      <formula>5</formula>
      <formula>9.999</formula>
    </cfRule>
    <cfRule type="cellIs" dxfId="960" priority="970" operator="between">
      <formula>10</formula>
      <formula>14.999</formula>
    </cfRule>
    <cfRule type="cellIs" dxfId="959" priority="971" operator="between">
      <formula>15</formula>
      <formula>19.999</formula>
    </cfRule>
    <cfRule type="cellIs" dxfId="958" priority="972" operator="greaterThan">
      <formula>19.999</formula>
    </cfRule>
  </conditionalFormatting>
  <conditionalFormatting sqref="D75">
    <cfRule type="cellIs" dxfId="957" priority="967" operator="equal">
      <formula>0</formula>
    </cfRule>
  </conditionalFormatting>
  <conditionalFormatting sqref="D75">
    <cfRule type="cellIs" dxfId="956" priority="965" operator="equal">
      <formula>0</formula>
    </cfRule>
    <cfRule type="cellIs" dxfId="955" priority="966" operator="equal">
      <formula>0</formula>
    </cfRule>
  </conditionalFormatting>
  <conditionalFormatting sqref="D75">
    <cfRule type="cellIs" dxfId="954" priority="964" operator="equal">
      <formula>0</formula>
    </cfRule>
  </conditionalFormatting>
  <conditionalFormatting sqref="D77">
    <cfRule type="cellIs" dxfId="953" priority="959" operator="between">
      <formula>0</formula>
      <formula>4.999</formula>
    </cfRule>
    <cfRule type="cellIs" dxfId="952" priority="960" operator="between">
      <formula>5</formula>
      <formula>9.999</formula>
    </cfRule>
    <cfRule type="cellIs" dxfId="951" priority="961" operator="between">
      <formula>10</formula>
      <formula>14.999</formula>
    </cfRule>
    <cfRule type="cellIs" dxfId="950" priority="962" operator="between">
      <formula>15</formula>
      <formula>19.999</formula>
    </cfRule>
    <cfRule type="cellIs" dxfId="949" priority="963" operator="greaterThan">
      <formula>19.999</formula>
    </cfRule>
  </conditionalFormatting>
  <conditionalFormatting sqref="D77">
    <cfRule type="cellIs" dxfId="948" priority="958" operator="equal">
      <formula>0</formula>
    </cfRule>
  </conditionalFormatting>
  <conditionalFormatting sqref="D77">
    <cfRule type="cellIs" dxfId="947" priority="956" operator="equal">
      <formula>0</formula>
    </cfRule>
    <cfRule type="cellIs" dxfId="946" priority="957" operator="equal">
      <formula>0</formula>
    </cfRule>
  </conditionalFormatting>
  <conditionalFormatting sqref="D77">
    <cfRule type="cellIs" dxfId="945" priority="955" operator="equal">
      <formula>0</formula>
    </cfRule>
  </conditionalFormatting>
  <conditionalFormatting sqref="D79">
    <cfRule type="cellIs" dxfId="944" priority="950" operator="between">
      <formula>0</formula>
      <formula>4.999</formula>
    </cfRule>
    <cfRule type="cellIs" dxfId="943" priority="951" operator="between">
      <formula>5</formula>
      <formula>9.999</formula>
    </cfRule>
    <cfRule type="cellIs" dxfId="942" priority="952" operator="between">
      <formula>10</formula>
      <formula>14.999</formula>
    </cfRule>
    <cfRule type="cellIs" dxfId="941" priority="953" operator="between">
      <formula>15</formula>
      <formula>19.999</formula>
    </cfRule>
    <cfRule type="cellIs" dxfId="940" priority="954" operator="greaterThan">
      <formula>19.999</formula>
    </cfRule>
  </conditionalFormatting>
  <conditionalFormatting sqref="D79">
    <cfRule type="cellIs" dxfId="939" priority="949" operator="equal">
      <formula>0</formula>
    </cfRule>
  </conditionalFormatting>
  <conditionalFormatting sqref="D79">
    <cfRule type="cellIs" dxfId="938" priority="947" operator="equal">
      <formula>0</formula>
    </cfRule>
    <cfRule type="cellIs" dxfId="937" priority="948" operator="equal">
      <formula>0</formula>
    </cfRule>
  </conditionalFormatting>
  <conditionalFormatting sqref="D79">
    <cfRule type="cellIs" dxfId="936" priority="946" operator="equal">
      <formula>0</formula>
    </cfRule>
  </conditionalFormatting>
  <conditionalFormatting sqref="E79">
    <cfRule type="cellIs" dxfId="935" priority="941" operator="between">
      <formula>0</formula>
      <formula>4.999</formula>
    </cfRule>
    <cfRule type="cellIs" dxfId="934" priority="942" operator="between">
      <formula>5</formula>
      <formula>9.999</formula>
    </cfRule>
    <cfRule type="cellIs" dxfId="933" priority="943" operator="between">
      <formula>10</formula>
      <formula>14.999</formula>
    </cfRule>
    <cfRule type="cellIs" dxfId="932" priority="944" operator="between">
      <formula>15</formula>
      <formula>19.999</formula>
    </cfRule>
    <cfRule type="cellIs" dxfId="931" priority="945" operator="greaterThan">
      <formula>19.999</formula>
    </cfRule>
  </conditionalFormatting>
  <conditionalFormatting sqref="E79">
    <cfRule type="cellIs" dxfId="930" priority="940" operator="equal">
      <formula>0</formula>
    </cfRule>
  </conditionalFormatting>
  <conditionalFormatting sqref="E79">
    <cfRule type="cellIs" dxfId="929" priority="938" operator="equal">
      <formula>0</formula>
    </cfRule>
    <cfRule type="cellIs" dxfId="928" priority="939" operator="equal">
      <formula>0</formula>
    </cfRule>
  </conditionalFormatting>
  <conditionalFormatting sqref="E79">
    <cfRule type="cellIs" dxfId="927" priority="937" operator="equal">
      <formula>0</formula>
    </cfRule>
  </conditionalFormatting>
  <conditionalFormatting sqref="F79">
    <cfRule type="cellIs" dxfId="926" priority="932" operator="between">
      <formula>0</formula>
      <formula>4.999</formula>
    </cfRule>
    <cfRule type="cellIs" dxfId="925" priority="933" operator="between">
      <formula>5</formula>
      <formula>9.999</formula>
    </cfRule>
    <cfRule type="cellIs" dxfId="924" priority="934" operator="between">
      <formula>10</formula>
      <formula>14.999</formula>
    </cfRule>
    <cfRule type="cellIs" dxfId="923" priority="935" operator="between">
      <formula>15</formula>
      <formula>19.999</formula>
    </cfRule>
    <cfRule type="cellIs" dxfId="922" priority="936" operator="greaterThan">
      <formula>19.999</formula>
    </cfRule>
  </conditionalFormatting>
  <conditionalFormatting sqref="F79">
    <cfRule type="cellIs" dxfId="921" priority="931" operator="equal">
      <formula>0</formula>
    </cfRule>
  </conditionalFormatting>
  <conditionalFormatting sqref="F79">
    <cfRule type="cellIs" dxfId="920" priority="929" operator="equal">
      <formula>0</formula>
    </cfRule>
    <cfRule type="cellIs" dxfId="919" priority="930" operator="equal">
      <formula>0</formula>
    </cfRule>
  </conditionalFormatting>
  <conditionalFormatting sqref="F79">
    <cfRule type="cellIs" dxfId="918" priority="928" operator="equal">
      <formula>0</formula>
    </cfRule>
  </conditionalFormatting>
  <conditionalFormatting sqref="G79">
    <cfRule type="cellIs" dxfId="917" priority="923" operator="between">
      <formula>0</formula>
      <formula>4.999</formula>
    </cfRule>
    <cfRule type="cellIs" dxfId="916" priority="924" operator="between">
      <formula>5</formula>
      <formula>9.999</formula>
    </cfRule>
    <cfRule type="cellIs" dxfId="915" priority="925" operator="between">
      <formula>10</formula>
      <formula>14.999</formula>
    </cfRule>
    <cfRule type="cellIs" dxfId="914" priority="926" operator="between">
      <formula>15</formula>
      <formula>19.999</formula>
    </cfRule>
    <cfRule type="cellIs" dxfId="913" priority="927" operator="greaterThan">
      <formula>19.999</formula>
    </cfRule>
  </conditionalFormatting>
  <conditionalFormatting sqref="G79">
    <cfRule type="cellIs" dxfId="912" priority="922" operator="equal">
      <formula>0</formula>
    </cfRule>
  </conditionalFormatting>
  <conditionalFormatting sqref="G79">
    <cfRule type="cellIs" dxfId="911" priority="920" operator="equal">
      <formula>0</formula>
    </cfRule>
    <cfRule type="cellIs" dxfId="910" priority="921" operator="equal">
      <formula>0</formula>
    </cfRule>
  </conditionalFormatting>
  <conditionalFormatting sqref="G79">
    <cfRule type="cellIs" dxfId="909" priority="919" operator="equal">
      <formula>0</formula>
    </cfRule>
  </conditionalFormatting>
  <conditionalFormatting sqref="H79">
    <cfRule type="cellIs" dxfId="908" priority="914" operator="between">
      <formula>0</formula>
      <formula>4.999</formula>
    </cfRule>
    <cfRule type="cellIs" dxfId="907" priority="915" operator="between">
      <formula>5</formula>
      <formula>9.999</formula>
    </cfRule>
    <cfRule type="cellIs" dxfId="906" priority="916" operator="between">
      <formula>10</formula>
      <formula>14.999</formula>
    </cfRule>
    <cfRule type="cellIs" dxfId="905" priority="917" operator="between">
      <formula>15</formula>
      <formula>19.999</formula>
    </cfRule>
    <cfRule type="cellIs" dxfId="904" priority="918" operator="greaterThan">
      <formula>19.999</formula>
    </cfRule>
  </conditionalFormatting>
  <conditionalFormatting sqref="H79">
    <cfRule type="cellIs" dxfId="903" priority="913" operator="equal">
      <formula>0</formula>
    </cfRule>
  </conditionalFormatting>
  <conditionalFormatting sqref="H79">
    <cfRule type="cellIs" dxfId="902" priority="911" operator="equal">
      <formula>0</formula>
    </cfRule>
    <cfRule type="cellIs" dxfId="901" priority="912" operator="equal">
      <formula>0</formula>
    </cfRule>
  </conditionalFormatting>
  <conditionalFormatting sqref="H79">
    <cfRule type="cellIs" dxfId="900" priority="910" operator="equal">
      <formula>0</formula>
    </cfRule>
  </conditionalFormatting>
  <conditionalFormatting sqref="I79">
    <cfRule type="cellIs" dxfId="899" priority="905" operator="between">
      <formula>0</formula>
      <formula>4.999</formula>
    </cfRule>
    <cfRule type="cellIs" dxfId="898" priority="906" operator="between">
      <formula>5</formula>
      <formula>9.999</formula>
    </cfRule>
    <cfRule type="cellIs" dxfId="897" priority="907" operator="between">
      <formula>10</formula>
      <formula>14.999</formula>
    </cfRule>
    <cfRule type="cellIs" dxfId="896" priority="908" operator="between">
      <formula>15</formula>
      <formula>19.999</formula>
    </cfRule>
    <cfRule type="cellIs" dxfId="895" priority="909" operator="greaterThan">
      <formula>19.999</formula>
    </cfRule>
  </conditionalFormatting>
  <conditionalFormatting sqref="I79">
    <cfRule type="cellIs" dxfId="894" priority="904" operator="equal">
      <formula>0</formula>
    </cfRule>
  </conditionalFormatting>
  <conditionalFormatting sqref="I79">
    <cfRule type="cellIs" dxfId="893" priority="902" operator="equal">
      <formula>0</formula>
    </cfRule>
    <cfRule type="cellIs" dxfId="892" priority="903" operator="equal">
      <formula>0</formula>
    </cfRule>
  </conditionalFormatting>
  <conditionalFormatting sqref="I79">
    <cfRule type="cellIs" dxfId="891" priority="901" operator="equal">
      <formula>0</formula>
    </cfRule>
  </conditionalFormatting>
  <conditionalFormatting sqref="J79">
    <cfRule type="cellIs" dxfId="890" priority="896" operator="between">
      <formula>0</formula>
      <formula>4.999</formula>
    </cfRule>
    <cfRule type="cellIs" dxfId="889" priority="897" operator="between">
      <formula>5</formula>
      <formula>9.999</formula>
    </cfRule>
    <cfRule type="cellIs" dxfId="888" priority="898" operator="between">
      <formula>10</formula>
      <formula>14.999</formula>
    </cfRule>
    <cfRule type="cellIs" dxfId="887" priority="899" operator="between">
      <formula>15</formula>
      <formula>19.999</formula>
    </cfRule>
    <cfRule type="cellIs" dxfId="886" priority="900" operator="greaterThan">
      <formula>19.999</formula>
    </cfRule>
  </conditionalFormatting>
  <conditionalFormatting sqref="J79">
    <cfRule type="cellIs" dxfId="885" priority="895" operator="equal">
      <formula>0</formula>
    </cfRule>
  </conditionalFormatting>
  <conditionalFormatting sqref="J79">
    <cfRule type="cellIs" dxfId="884" priority="893" operator="equal">
      <formula>0</formula>
    </cfRule>
    <cfRule type="cellIs" dxfId="883" priority="894" operator="equal">
      <formula>0</formula>
    </cfRule>
  </conditionalFormatting>
  <conditionalFormatting sqref="J79">
    <cfRule type="cellIs" dxfId="882" priority="892" operator="equal">
      <formula>0</formula>
    </cfRule>
  </conditionalFormatting>
  <conditionalFormatting sqref="K79">
    <cfRule type="cellIs" dxfId="881" priority="887" operator="between">
      <formula>0</formula>
      <formula>4.999</formula>
    </cfRule>
    <cfRule type="cellIs" dxfId="880" priority="888" operator="between">
      <formula>5</formula>
      <formula>9.999</formula>
    </cfRule>
    <cfRule type="cellIs" dxfId="879" priority="889" operator="between">
      <formula>10</formula>
      <formula>14.999</formula>
    </cfRule>
    <cfRule type="cellIs" dxfId="878" priority="890" operator="between">
      <formula>15</formula>
      <formula>19.999</formula>
    </cfRule>
    <cfRule type="cellIs" dxfId="877" priority="891" operator="greaterThan">
      <formula>19.999</formula>
    </cfRule>
  </conditionalFormatting>
  <conditionalFormatting sqref="K79">
    <cfRule type="cellIs" dxfId="876" priority="886" operator="equal">
      <formula>0</formula>
    </cfRule>
  </conditionalFormatting>
  <conditionalFormatting sqref="K79">
    <cfRule type="cellIs" dxfId="875" priority="884" operator="equal">
      <formula>0</formula>
    </cfRule>
    <cfRule type="cellIs" dxfId="874" priority="885" operator="equal">
      <formula>0</formula>
    </cfRule>
  </conditionalFormatting>
  <conditionalFormatting sqref="K79">
    <cfRule type="cellIs" dxfId="873" priority="883" operator="equal">
      <formula>0</formula>
    </cfRule>
  </conditionalFormatting>
  <conditionalFormatting sqref="L79">
    <cfRule type="cellIs" dxfId="872" priority="878" operator="between">
      <formula>0</formula>
      <formula>4.999</formula>
    </cfRule>
    <cfRule type="cellIs" dxfId="871" priority="879" operator="between">
      <formula>5</formula>
      <formula>9.999</formula>
    </cfRule>
    <cfRule type="cellIs" dxfId="870" priority="880" operator="between">
      <formula>10</formula>
      <formula>14.999</formula>
    </cfRule>
    <cfRule type="cellIs" dxfId="869" priority="881" operator="between">
      <formula>15</formula>
      <formula>19.999</formula>
    </cfRule>
    <cfRule type="cellIs" dxfId="868" priority="882" operator="greaterThan">
      <formula>19.999</formula>
    </cfRule>
  </conditionalFormatting>
  <conditionalFormatting sqref="L79">
    <cfRule type="cellIs" dxfId="867" priority="877" operator="equal">
      <formula>0</formula>
    </cfRule>
  </conditionalFormatting>
  <conditionalFormatting sqref="L79">
    <cfRule type="cellIs" dxfId="866" priority="875" operator="equal">
      <formula>0</formula>
    </cfRule>
    <cfRule type="cellIs" dxfId="865" priority="876" operator="equal">
      <formula>0</formula>
    </cfRule>
  </conditionalFormatting>
  <conditionalFormatting sqref="L79">
    <cfRule type="cellIs" dxfId="864" priority="874" operator="equal">
      <formula>0</formula>
    </cfRule>
  </conditionalFormatting>
  <conditionalFormatting sqref="M79">
    <cfRule type="cellIs" dxfId="863" priority="869" operator="between">
      <formula>0</formula>
      <formula>4.999</formula>
    </cfRule>
    <cfRule type="cellIs" dxfId="862" priority="870" operator="between">
      <formula>5</formula>
      <formula>9.999</formula>
    </cfRule>
    <cfRule type="cellIs" dxfId="861" priority="871" operator="between">
      <formula>10</formula>
      <formula>14.999</formula>
    </cfRule>
    <cfRule type="cellIs" dxfId="860" priority="872" operator="between">
      <formula>15</formula>
      <formula>19.999</formula>
    </cfRule>
    <cfRule type="cellIs" dxfId="859" priority="873" operator="greaterThan">
      <formula>19.999</formula>
    </cfRule>
  </conditionalFormatting>
  <conditionalFormatting sqref="M79">
    <cfRule type="cellIs" dxfId="858" priority="868" operator="equal">
      <formula>0</formula>
    </cfRule>
  </conditionalFormatting>
  <conditionalFormatting sqref="M79">
    <cfRule type="cellIs" dxfId="857" priority="866" operator="equal">
      <formula>0</formula>
    </cfRule>
    <cfRule type="cellIs" dxfId="856" priority="867" operator="equal">
      <formula>0</formula>
    </cfRule>
  </conditionalFormatting>
  <conditionalFormatting sqref="M79">
    <cfRule type="cellIs" dxfId="855" priority="865" operator="equal">
      <formula>0</formula>
    </cfRule>
  </conditionalFormatting>
  <conditionalFormatting sqref="M77">
    <cfRule type="cellIs" dxfId="854" priority="860" operator="between">
      <formula>0</formula>
      <formula>4.999</formula>
    </cfRule>
    <cfRule type="cellIs" dxfId="853" priority="861" operator="between">
      <formula>5</formula>
      <formula>9.999</formula>
    </cfRule>
    <cfRule type="cellIs" dxfId="852" priority="862" operator="between">
      <formula>10</formula>
      <formula>14.999</formula>
    </cfRule>
    <cfRule type="cellIs" dxfId="851" priority="863" operator="between">
      <formula>15</formula>
      <formula>19.999</formula>
    </cfRule>
    <cfRule type="cellIs" dxfId="850" priority="864" operator="greaterThan">
      <formula>19.999</formula>
    </cfRule>
  </conditionalFormatting>
  <conditionalFormatting sqref="M77">
    <cfRule type="cellIs" dxfId="849" priority="859" operator="equal">
      <formula>0</formula>
    </cfRule>
  </conditionalFormatting>
  <conditionalFormatting sqref="M77">
    <cfRule type="cellIs" dxfId="848" priority="857" operator="equal">
      <formula>0</formula>
    </cfRule>
    <cfRule type="cellIs" dxfId="847" priority="858" operator="equal">
      <formula>0</formula>
    </cfRule>
  </conditionalFormatting>
  <conditionalFormatting sqref="M77">
    <cfRule type="cellIs" dxfId="846" priority="856" operator="equal">
      <formula>0</formula>
    </cfRule>
  </conditionalFormatting>
  <conditionalFormatting sqref="M75">
    <cfRule type="cellIs" dxfId="845" priority="851" operator="between">
      <formula>0</formula>
      <formula>4.999</formula>
    </cfRule>
    <cfRule type="cellIs" dxfId="844" priority="852" operator="between">
      <formula>5</formula>
      <formula>9.999</formula>
    </cfRule>
    <cfRule type="cellIs" dxfId="843" priority="853" operator="between">
      <formula>10</formula>
      <formula>14.999</formula>
    </cfRule>
    <cfRule type="cellIs" dxfId="842" priority="854" operator="between">
      <formula>15</formula>
      <formula>19.999</formula>
    </cfRule>
    <cfRule type="cellIs" dxfId="841" priority="855" operator="greaterThan">
      <formula>19.999</formula>
    </cfRule>
  </conditionalFormatting>
  <conditionalFormatting sqref="M75">
    <cfRule type="cellIs" dxfId="840" priority="850" operator="equal">
      <formula>0</formula>
    </cfRule>
  </conditionalFormatting>
  <conditionalFormatting sqref="M75">
    <cfRule type="cellIs" dxfId="839" priority="848" operator="equal">
      <formula>0</formula>
    </cfRule>
    <cfRule type="cellIs" dxfId="838" priority="849" operator="equal">
      <formula>0</formula>
    </cfRule>
  </conditionalFormatting>
  <conditionalFormatting sqref="M75">
    <cfRule type="cellIs" dxfId="837" priority="847" operator="equal">
      <formula>0</formula>
    </cfRule>
  </conditionalFormatting>
  <conditionalFormatting sqref="M73">
    <cfRule type="cellIs" dxfId="836" priority="842" operator="between">
      <formula>0</formula>
      <formula>4.999</formula>
    </cfRule>
    <cfRule type="cellIs" dxfId="835" priority="843" operator="between">
      <formula>5</formula>
      <formula>9.999</formula>
    </cfRule>
    <cfRule type="cellIs" dxfId="834" priority="844" operator="between">
      <formula>10</formula>
      <formula>14.999</formula>
    </cfRule>
    <cfRule type="cellIs" dxfId="833" priority="845" operator="between">
      <formula>15</formula>
      <formula>19.999</formula>
    </cfRule>
    <cfRule type="cellIs" dxfId="832" priority="846" operator="greaterThan">
      <formula>19.999</formula>
    </cfRule>
  </conditionalFormatting>
  <conditionalFormatting sqref="M73">
    <cfRule type="cellIs" dxfId="831" priority="841" operator="equal">
      <formula>0</formula>
    </cfRule>
  </conditionalFormatting>
  <conditionalFormatting sqref="M73">
    <cfRule type="cellIs" dxfId="830" priority="839" operator="equal">
      <formula>0</formula>
    </cfRule>
    <cfRule type="cellIs" dxfId="829" priority="840" operator="equal">
      <formula>0</formula>
    </cfRule>
  </conditionalFormatting>
  <conditionalFormatting sqref="M73">
    <cfRule type="cellIs" dxfId="828" priority="838" operator="equal">
      <formula>0</formula>
    </cfRule>
  </conditionalFormatting>
  <conditionalFormatting sqref="M71">
    <cfRule type="cellIs" dxfId="827" priority="833" operator="between">
      <formula>0</formula>
      <formula>4.999</formula>
    </cfRule>
    <cfRule type="cellIs" dxfId="826" priority="834" operator="between">
      <formula>5</formula>
      <formula>9.999</formula>
    </cfRule>
    <cfRule type="cellIs" dxfId="825" priority="835" operator="between">
      <formula>10</formula>
      <formula>14.999</formula>
    </cfRule>
    <cfRule type="cellIs" dxfId="824" priority="836" operator="between">
      <formula>15</formula>
      <formula>19.999</formula>
    </cfRule>
    <cfRule type="cellIs" dxfId="823" priority="837" operator="greaterThan">
      <formula>19.999</formula>
    </cfRule>
  </conditionalFormatting>
  <conditionalFormatting sqref="M71">
    <cfRule type="cellIs" dxfId="822" priority="832" operator="equal">
      <formula>0</formula>
    </cfRule>
  </conditionalFormatting>
  <conditionalFormatting sqref="M71">
    <cfRule type="cellIs" dxfId="821" priority="830" operator="equal">
      <formula>0</formula>
    </cfRule>
    <cfRule type="cellIs" dxfId="820" priority="831" operator="equal">
      <formula>0</formula>
    </cfRule>
  </conditionalFormatting>
  <conditionalFormatting sqref="M71">
    <cfRule type="cellIs" dxfId="819" priority="829" operator="equal">
      <formula>0</formula>
    </cfRule>
  </conditionalFormatting>
  <conditionalFormatting sqref="L71">
    <cfRule type="cellIs" dxfId="818" priority="824" operator="between">
      <formula>0</formula>
      <formula>4.999</formula>
    </cfRule>
    <cfRule type="cellIs" dxfId="817" priority="825" operator="between">
      <formula>5</formula>
      <formula>9.999</formula>
    </cfRule>
    <cfRule type="cellIs" dxfId="816" priority="826" operator="between">
      <formula>10</formula>
      <formula>14.999</formula>
    </cfRule>
    <cfRule type="cellIs" dxfId="815" priority="827" operator="between">
      <formula>15</formula>
      <formula>19.999</formula>
    </cfRule>
    <cfRule type="cellIs" dxfId="814" priority="828" operator="greaterThan">
      <formula>19.999</formula>
    </cfRule>
  </conditionalFormatting>
  <conditionalFormatting sqref="L71">
    <cfRule type="cellIs" dxfId="813" priority="823" operator="equal">
      <formula>0</formula>
    </cfRule>
  </conditionalFormatting>
  <conditionalFormatting sqref="L71">
    <cfRule type="cellIs" dxfId="812" priority="821" operator="equal">
      <formula>0</formula>
    </cfRule>
    <cfRule type="cellIs" dxfId="811" priority="822" operator="equal">
      <formula>0</formula>
    </cfRule>
  </conditionalFormatting>
  <conditionalFormatting sqref="L71">
    <cfRule type="cellIs" dxfId="810" priority="820" operator="equal">
      <formula>0</formula>
    </cfRule>
  </conditionalFormatting>
  <conditionalFormatting sqref="K71">
    <cfRule type="cellIs" dxfId="809" priority="815" operator="between">
      <formula>0</formula>
      <formula>4.999</formula>
    </cfRule>
    <cfRule type="cellIs" dxfId="808" priority="816" operator="between">
      <formula>5</formula>
      <formula>9.999</formula>
    </cfRule>
    <cfRule type="cellIs" dxfId="807" priority="817" operator="between">
      <formula>10</formula>
      <formula>14.999</formula>
    </cfRule>
    <cfRule type="cellIs" dxfId="806" priority="818" operator="between">
      <formula>15</formula>
      <formula>19.999</formula>
    </cfRule>
    <cfRule type="cellIs" dxfId="805" priority="819" operator="greaterThan">
      <formula>19.999</formula>
    </cfRule>
  </conditionalFormatting>
  <conditionalFormatting sqref="K71">
    <cfRule type="cellIs" dxfId="804" priority="814" operator="equal">
      <formula>0</formula>
    </cfRule>
  </conditionalFormatting>
  <conditionalFormatting sqref="K71">
    <cfRule type="cellIs" dxfId="803" priority="812" operator="equal">
      <formula>0</formula>
    </cfRule>
    <cfRule type="cellIs" dxfId="802" priority="813" operator="equal">
      <formula>0</formula>
    </cfRule>
  </conditionalFormatting>
  <conditionalFormatting sqref="K71">
    <cfRule type="cellIs" dxfId="801" priority="811" operator="equal">
      <formula>0</formula>
    </cfRule>
  </conditionalFormatting>
  <conditionalFormatting sqref="J71">
    <cfRule type="cellIs" dxfId="800" priority="806" operator="between">
      <formula>0</formula>
      <formula>4.999</formula>
    </cfRule>
    <cfRule type="cellIs" dxfId="799" priority="807" operator="between">
      <formula>5</formula>
      <formula>9.999</formula>
    </cfRule>
    <cfRule type="cellIs" dxfId="798" priority="808" operator="between">
      <formula>10</formula>
      <formula>14.999</formula>
    </cfRule>
    <cfRule type="cellIs" dxfId="797" priority="809" operator="between">
      <formula>15</formula>
      <formula>19.999</formula>
    </cfRule>
    <cfRule type="cellIs" dxfId="796" priority="810" operator="greaterThan">
      <formula>19.999</formula>
    </cfRule>
  </conditionalFormatting>
  <conditionalFormatting sqref="J71">
    <cfRule type="cellIs" dxfId="795" priority="805" operator="equal">
      <formula>0</formula>
    </cfRule>
  </conditionalFormatting>
  <conditionalFormatting sqref="J71">
    <cfRule type="cellIs" dxfId="794" priority="803" operator="equal">
      <formula>0</formula>
    </cfRule>
    <cfRule type="cellIs" dxfId="793" priority="804" operator="equal">
      <formula>0</formula>
    </cfRule>
  </conditionalFormatting>
  <conditionalFormatting sqref="J71">
    <cfRule type="cellIs" dxfId="792" priority="802" operator="equal">
      <formula>0</formula>
    </cfRule>
  </conditionalFormatting>
  <conditionalFormatting sqref="I71">
    <cfRule type="cellIs" dxfId="791" priority="797" operator="between">
      <formula>0</formula>
      <formula>4.999</formula>
    </cfRule>
    <cfRule type="cellIs" dxfId="790" priority="798" operator="between">
      <formula>5</formula>
      <formula>9.999</formula>
    </cfRule>
    <cfRule type="cellIs" dxfId="789" priority="799" operator="between">
      <formula>10</formula>
      <formula>14.999</formula>
    </cfRule>
    <cfRule type="cellIs" dxfId="788" priority="800" operator="between">
      <formula>15</formula>
      <formula>19.999</formula>
    </cfRule>
    <cfRule type="cellIs" dxfId="787" priority="801" operator="greaterThan">
      <formula>19.999</formula>
    </cfRule>
  </conditionalFormatting>
  <conditionalFormatting sqref="I71">
    <cfRule type="cellIs" dxfId="786" priority="796" operator="equal">
      <formula>0</formula>
    </cfRule>
  </conditionalFormatting>
  <conditionalFormatting sqref="I71">
    <cfRule type="cellIs" dxfId="785" priority="794" operator="equal">
      <formula>0</formula>
    </cfRule>
    <cfRule type="cellIs" dxfId="784" priority="795" operator="equal">
      <formula>0</formula>
    </cfRule>
  </conditionalFormatting>
  <conditionalFormatting sqref="I71">
    <cfRule type="cellIs" dxfId="783" priority="793" operator="equal">
      <formula>0</formula>
    </cfRule>
  </conditionalFormatting>
  <conditionalFormatting sqref="H71">
    <cfRule type="cellIs" dxfId="782" priority="788" operator="between">
      <formula>0</formula>
      <formula>4.999</formula>
    </cfRule>
    <cfRule type="cellIs" dxfId="781" priority="789" operator="between">
      <formula>5</formula>
      <formula>9.999</formula>
    </cfRule>
    <cfRule type="cellIs" dxfId="780" priority="790" operator="between">
      <formula>10</formula>
      <formula>14.999</formula>
    </cfRule>
    <cfRule type="cellIs" dxfId="779" priority="791" operator="between">
      <formula>15</formula>
      <formula>19.999</formula>
    </cfRule>
    <cfRule type="cellIs" dxfId="778" priority="792" operator="greaterThan">
      <formula>19.999</formula>
    </cfRule>
  </conditionalFormatting>
  <conditionalFormatting sqref="H71">
    <cfRule type="cellIs" dxfId="777" priority="787" operator="equal">
      <formula>0</formula>
    </cfRule>
  </conditionalFormatting>
  <conditionalFormatting sqref="H71">
    <cfRule type="cellIs" dxfId="776" priority="785" operator="equal">
      <formula>0</formula>
    </cfRule>
    <cfRule type="cellIs" dxfId="775" priority="786" operator="equal">
      <formula>0</formula>
    </cfRule>
  </conditionalFormatting>
  <conditionalFormatting sqref="H71">
    <cfRule type="cellIs" dxfId="774" priority="784" operator="equal">
      <formula>0</formula>
    </cfRule>
  </conditionalFormatting>
  <conditionalFormatting sqref="G71">
    <cfRule type="cellIs" dxfId="773" priority="779" operator="between">
      <formula>0</formula>
      <formula>4.999</formula>
    </cfRule>
    <cfRule type="cellIs" dxfId="772" priority="780" operator="between">
      <formula>5</formula>
      <formula>9.999</formula>
    </cfRule>
    <cfRule type="cellIs" dxfId="771" priority="781" operator="between">
      <formula>10</formula>
      <formula>14.999</formula>
    </cfRule>
    <cfRule type="cellIs" dxfId="770" priority="782" operator="between">
      <formula>15</formula>
      <formula>19.999</formula>
    </cfRule>
    <cfRule type="cellIs" dxfId="769" priority="783" operator="greaterThan">
      <formula>19.999</formula>
    </cfRule>
  </conditionalFormatting>
  <conditionalFormatting sqref="G71">
    <cfRule type="cellIs" dxfId="768" priority="778" operator="equal">
      <formula>0</formula>
    </cfRule>
  </conditionalFormatting>
  <conditionalFormatting sqref="G71">
    <cfRule type="cellIs" dxfId="767" priority="776" operator="equal">
      <formula>0</formula>
    </cfRule>
    <cfRule type="cellIs" dxfId="766" priority="777" operator="equal">
      <formula>0</formula>
    </cfRule>
  </conditionalFormatting>
  <conditionalFormatting sqref="G71">
    <cfRule type="cellIs" dxfId="765" priority="775" operator="equal">
      <formula>0</formula>
    </cfRule>
  </conditionalFormatting>
  <conditionalFormatting sqref="F71">
    <cfRule type="cellIs" dxfId="764" priority="770" operator="between">
      <formula>0</formula>
      <formula>4.999</formula>
    </cfRule>
    <cfRule type="cellIs" dxfId="763" priority="771" operator="between">
      <formula>5</formula>
      <formula>9.999</formula>
    </cfRule>
    <cfRule type="cellIs" dxfId="762" priority="772" operator="between">
      <formula>10</formula>
      <formula>14.999</formula>
    </cfRule>
    <cfRule type="cellIs" dxfId="761" priority="773" operator="between">
      <formula>15</formula>
      <formula>19.999</formula>
    </cfRule>
    <cfRule type="cellIs" dxfId="760" priority="774" operator="greaterThan">
      <formula>19.999</formula>
    </cfRule>
  </conditionalFormatting>
  <conditionalFormatting sqref="F71">
    <cfRule type="cellIs" dxfId="759" priority="769" operator="equal">
      <formula>0</formula>
    </cfRule>
  </conditionalFormatting>
  <conditionalFormatting sqref="F71">
    <cfRule type="cellIs" dxfId="758" priority="767" operator="equal">
      <formula>0</formula>
    </cfRule>
    <cfRule type="cellIs" dxfId="757" priority="768" operator="equal">
      <formula>0</formula>
    </cfRule>
  </conditionalFormatting>
  <conditionalFormatting sqref="F71">
    <cfRule type="cellIs" dxfId="756" priority="766" operator="equal">
      <formula>0</formula>
    </cfRule>
  </conditionalFormatting>
  <conditionalFormatting sqref="E71">
    <cfRule type="cellIs" dxfId="755" priority="761" operator="between">
      <formula>0</formula>
      <formula>4.999</formula>
    </cfRule>
    <cfRule type="cellIs" dxfId="754" priority="762" operator="between">
      <formula>5</formula>
      <formula>9.999</formula>
    </cfRule>
    <cfRule type="cellIs" dxfId="753" priority="763" operator="between">
      <formula>10</formula>
      <formula>14.999</formula>
    </cfRule>
    <cfRule type="cellIs" dxfId="752" priority="764" operator="between">
      <formula>15</formula>
      <formula>19.999</formula>
    </cfRule>
    <cfRule type="cellIs" dxfId="751" priority="765" operator="greaterThan">
      <formula>19.999</formula>
    </cfRule>
  </conditionalFormatting>
  <conditionalFormatting sqref="E71">
    <cfRule type="cellIs" dxfId="750" priority="760" operator="equal">
      <formula>0</formula>
    </cfRule>
  </conditionalFormatting>
  <conditionalFormatting sqref="E71">
    <cfRule type="cellIs" dxfId="749" priority="758" operator="equal">
      <formula>0</formula>
    </cfRule>
    <cfRule type="cellIs" dxfId="748" priority="759" operator="equal">
      <formula>0</formula>
    </cfRule>
  </conditionalFormatting>
  <conditionalFormatting sqref="E71">
    <cfRule type="cellIs" dxfId="747" priority="757" operator="equal">
      <formula>0</formula>
    </cfRule>
  </conditionalFormatting>
  <conditionalFormatting sqref="E73">
    <cfRule type="cellIs" dxfId="746" priority="752" operator="between">
      <formula>0</formula>
      <formula>4.999</formula>
    </cfRule>
    <cfRule type="cellIs" dxfId="745" priority="753" operator="between">
      <formula>5</formula>
      <formula>9.999</formula>
    </cfRule>
    <cfRule type="cellIs" dxfId="744" priority="754" operator="between">
      <formula>10</formula>
      <formula>14.999</formula>
    </cfRule>
    <cfRule type="cellIs" dxfId="743" priority="755" operator="between">
      <formula>15</formula>
      <formula>19.999</formula>
    </cfRule>
    <cfRule type="cellIs" dxfId="742" priority="756" operator="greaterThan">
      <formula>19.999</formula>
    </cfRule>
  </conditionalFormatting>
  <conditionalFormatting sqref="E73">
    <cfRule type="cellIs" dxfId="741" priority="751" operator="equal">
      <formula>0</formula>
    </cfRule>
  </conditionalFormatting>
  <conditionalFormatting sqref="E73">
    <cfRule type="cellIs" dxfId="740" priority="749" operator="equal">
      <formula>0</formula>
    </cfRule>
    <cfRule type="cellIs" dxfId="739" priority="750" operator="equal">
      <formula>0</formula>
    </cfRule>
  </conditionalFormatting>
  <conditionalFormatting sqref="E73">
    <cfRule type="cellIs" dxfId="738" priority="748" operator="equal">
      <formula>0</formula>
    </cfRule>
  </conditionalFormatting>
  <conditionalFormatting sqref="E75">
    <cfRule type="cellIs" dxfId="737" priority="743" operator="between">
      <formula>0</formula>
      <formula>4.999</formula>
    </cfRule>
    <cfRule type="cellIs" dxfId="736" priority="744" operator="between">
      <formula>5</formula>
      <formula>9.999</formula>
    </cfRule>
    <cfRule type="cellIs" dxfId="735" priority="745" operator="between">
      <formula>10</formula>
      <formula>14.999</formula>
    </cfRule>
    <cfRule type="cellIs" dxfId="734" priority="746" operator="between">
      <formula>15</formula>
      <formula>19.999</formula>
    </cfRule>
    <cfRule type="cellIs" dxfId="733" priority="747" operator="greaterThan">
      <formula>19.999</formula>
    </cfRule>
  </conditionalFormatting>
  <conditionalFormatting sqref="E75">
    <cfRule type="cellIs" dxfId="732" priority="742" operator="equal">
      <formula>0</formula>
    </cfRule>
  </conditionalFormatting>
  <conditionalFormatting sqref="E75">
    <cfRule type="cellIs" dxfId="731" priority="740" operator="equal">
      <formula>0</formula>
    </cfRule>
    <cfRule type="cellIs" dxfId="730" priority="741" operator="equal">
      <formula>0</formula>
    </cfRule>
  </conditionalFormatting>
  <conditionalFormatting sqref="E75">
    <cfRule type="cellIs" dxfId="729" priority="739" operator="equal">
      <formula>0</formula>
    </cfRule>
  </conditionalFormatting>
  <conditionalFormatting sqref="E77">
    <cfRule type="cellIs" dxfId="728" priority="734" operator="between">
      <formula>0</formula>
      <formula>4.999</formula>
    </cfRule>
    <cfRule type="cellIs" dxfId="727" priority="735" operator="between">
      <formula>5</formula>
      <formula>9.999</formula>
    </cfRule>
    <cfRule type="cellIs" dxfId="726" priority="736" operator="between">
      <formula>10</formula>
      <formula>14.999</formula>
    </cfRule>
    <cfRule type="cellIs" dxfId="725" priority="737" operator="between">
      <formula>15</formula>
      <formula>19.999</formula>
    </cfRule>
    <cfRule type="cellIs" dxfId="724" priority="738" operator="greaterThan">
      <formula>19.999</formula>
    </cfRule>
  </conditionalFormatting>
  <conditionalFormatting sqref="E77">
    <cfRule type="cellIs" dxfId="723" priority="733" operator="equal">
      <formula>0</formula>
    </cfRule>
  </conditionalFormatting>
  <conditionalFormatting sqref="E77">
    <cfRule type="cellIs" dxfId="722" priority="731" operator="equal">
      <formula>0</formula>
    </cfRule>
    <cfRule type="cellIs" dxfId="721" priority="732" operator="equal">
      <formula>0</formula>
    </cfRule>
  </conditionalFormatting>
  <conditionalFormatting sqref="E77">
    <cfRule type="cellIs" dxfId="720" priority="730" operator="equal">
      <formula>0</formula>
    </cfRule>
  </conditionalFormatting>
  <conditionalFormatting sqref="F77">
    <cfRule type="cellIs" dxfId="719" priority="725" operator="between">
      <formula>0</formula>
      <formula>4.999</formula>
    </cfRule>
    <cfRule type="cellIs" dxfId="718" priority="726" operator="between">
      <formula>5</formula>
      <formula>9.999</formula>
    </cfRule>
    <cfRule type="cellIs" dxfId="717" priority="727" operator="between">
      <formula>10</formula>
      <formula>14.999</formula>
    </cfRule>
    <cfRule type="cellIs" dxfId="716" priority="728" operator="between">
      <formula>15</formula>
      <formula>19.999</formula>
    </cfRule>
    <cfRule type="cellIs" dxfId="715" priority="729" operator="greaterThan">
      <formula>19.999</formula>
    </cfRule>
  </conditionalFormatting>
  <conditionalFormatting sqref="F77">
    <cfRule type="cellIs" dxfId="714" priority="724" operator="equal">
      <formula>0</formula>
    </cfRule>
  </conditionalFormatting>
  <conditionalFormatting sqref="F77">
    <cfRule type="cellIs" dxfId="713" priority="722" operator="equal">
      <formula>0</formula>
    </cfRule>
    <cfRule type="cellIs" dxfId="712" priority="723" operator="equal">
      <formula>0</formula>
    </cfRule>
  </conditionalFormatting>
  <conditionalFormatting sqref="F77">
    <cfRule type="cellIs" dxfId="711" priority="721" operator="equal">
      <formula>0</formula>
    </cfRule>
  </conditionalFormatting>
  <conditionalFormatting sqref="G77">
    <cfRule type="cellIs" dxfId="710" priority="716" operator="between">
      <formula>0</formula>
      <formula>4.999</formula>
    </cfRule>
    <cfRule type="cellIs" dxfId="709" priority="717" operator="between">
      <formula>5</formula>
      <formula>9.999</formula>
    </cfRule>
    <cfRule type="cellIs" dxfId="708" priority="718" operator="between">
      <formula>10</formula>
      <formula>14.999</formula>
    </cfRule>
    <cfRule type="cellIs" dxfId="707" priority="719" operator="between">
      <formula>15</formula>
      <formula>19.999</formula>
    </cfRule>
    <cfRule type="cellIs" dxfId="706" priority="720" operator="greaterThan">
      <formula>19.999</formula>
    </cfRule>
  </conditionalFormatting>
  <conditionalFormatting sqref="G77">
    <cfRule type="cellIs" dxfId="705" priority="715" operator="equal">
      <formula>0</formula>
    </cfRule>
  </conditionalFormatting>
  <conditionalFormatting sqref="G77">
    <cfRule type="cellIs" dxfId="704" priority="713" operator="equal">
      <formula>0</formula>
    </cfRule>
    <cfRule type="cellIs" dxfId="703" priority="714" operator="equal">
      <formula>0</formula>
    </cfRule>
  </conditionalFormatting>
  <conditionalFormatting sqref="G77">
    <cfRule type="cellIs" dxfId="702" priority="712" operator="equal">
      <formula>0</formula>
    </cfRule>
  </conditionalFormatting>
  <conditionalFormatting sqref="H77">
    <cfRule type="cellIs" dxfId="701" priority="707" operator="between">
      <formula>0</formula>
      <formula>4.999</formula>
    </cfRule>
    <cfRule type="cellIs" dxfId="700" priority="708" operator="between">
      <formula>5</formula>
      <formula>9.999</formula>
    </cfRule>
    <cfRule type="cellIs" dxfId="699" priority="709" operator="between">
      <formula>10</formula>
      <formula>14.999</formula>
    </cfRule>
    <cfRule type="cellIs" dxfId="698" priority="710" operator="between">
      <formula>15</formula>
      <formula>19.999</formula>
    </cfRule>
    <cfRule type="cellIs" dxfId="697" priority="711" operator="greaterThan">
      <formula>19.999</formula>
    </cfRule>
  </conditionalFormatting>
  <conditionalFormatting sqref="H77">
    <cfRule type="cellIs" dxfId="696" priority="706" operator="equal">
      <formula>0</formula>
    </cfRule>
  </conditionalFormatting>
  <conditionalFormatting sqref="H77">
    <cfRule type="cellIs" dxfId="695" priority="704" operator="equal">
      <formula>0</formula>
    </cfRule>
    <cfRule type="cellIs" dxfId="694" priority="705" operator="equal">
      <formula>0</formula>
    </cfRule>
  </conditionalFormatting>
  <conditionalFormatting sqref="H77">
    <cfRule type="cellIs" dxfId="693" priority="703" operator="equal">
      <formula>0</formula>
    </cfRule>
  </conditionalFormatting>
  <conditionalFormatting sqref="I77">
    <cfRule type="cellIs" dxfId="692" priority="698" operator="between">
      <formula>0</formula>
      <formula>4.999</formula>
    </cfRule>
    <cfRule type="cellIs" dxfId="691" priority="699" operator="between">
      <formula>5</formula>
      <formula>9.999</formula>
    </cfRule>
    <cfRule type="cellIs" dxfId="690" priority="700" operator="between">
      <formula>10</formula>
      <formula>14.999</formula>
    </cfRule>
    <cfRule type="cellIs" dxfId="689" priority="701" operator="between">
      <formula>15</formula>
      <formula>19.999</formula>
    </cfRule>
    <cfRule type="cellIs" dxfId="688" priority="702" operator="greaterThan">
      <formula>19.999</formula>
    </cfRule>
  </conditionalFormatting>
  <conditionalFormatting sqref="I77">
    <cfRule type="cellIs" dxfId="687" priority="697" operator="equal">
      <formula>0</formula>
    </cfRule>
  </conditionalFormatting>
  <conditionalFormatting sqref="I77">
    <cfRule type="cellIs" dxfId="686" priority="695" operator="equal">
      <formula>0</formula>
    </cfRule>
    <cfRule type="cellIs" dxfId="685" priority="696" operator="equal">
      <formula>0</formula>
    </cfRule>
  </conditionalFormatting>
  <conditionalFormatting sqref="I77">
    <cfRule type="cellIs" dxfId="684" priority="694" operator="equal">
      <formula>0</formula>
    </cfRule>
  </conditionalFormatting>
  <conditionalFormatting sqref="J77">
    <cfRule type="cellIs" dxfId="683" priority="689" operator="between">
      <formula>0</formula>
      <formula>4.999</formula>
    </cfRule>
    <cfRule type="cellIs" dxfId="682" priority="690" operator="between">
      <formula>5</formula>
      <formula>9.999</formula>
    </cfRule>
    <cfRule type="cellIs" dxfId="681" priority="691" operator="between">
      <formula>10</formula>
      <formula>14.999</formula>
    </cfRule>
    <cfRule type="cellIs" dxfId="680" priority="692" operator="between">
      <formula>15</formula>
      <formula>19.999</formula>
    </cfRule>
    <cfRule type="cellIs" dxfId="679" priority="693" operator="greaterThan">
      <formula>19.999</formula>
    </cfRule>
  </conditionalFormatting>
  <conditionalFormatting sqref="J77">
    <cfRule type="cellIs" dxfId="678" priority="688" operator="equal">
      <formula>0</formula>
    </cfRule>
  </conditionalFormatting>
  <conditionalFormatting sqref="J77">
    <cfRule type="cellIs" dxfId="677" priority="686" operator="equal">
      <formula>0</formula>
    </cfRule>
    <cfRule type="cellIs" dxfId="676" priority="687" operator="equal">
      <formula>0</formula>
    </cfRule>
  </conditionalFormatting>
  <conditionalFormatting sqref="J77">
    <cfRule type="cellIs" dxfId="675" priority="685" operator="equal">
      <formula>0</formula>
    </cfRule>
  </conditionalFormatting>
  <conditionalFormatting sqref="K77">
    <cfRule type="cellIs" dxfId="674" priority="680" operator="between">
      <formula>0</formula>
      <formula>4.999</formula>
    </cfRule>
    <cfRule type="cellIs" dxfId="673" priority="681" operator="between">
      <formula>5</formula>
      <formula>9.999</formula>
    </cfRule>
    <cfRule type="cellIs" dxfId="672" priority="682" operator="between">
      <formula>10</formula>
      <formula>14.999</formula>
    </cfRule>
    <cfRule type="cellIs" dxfId="671" priority="683" operator="between">
      <formula>15</formula>
      <formula>19.999</formula>
    </cfRule>
    <cfRule type="cellIs" dxfId="670" priority="684" operator="greaterThan">
      <formula>19.999</formula>
    </cfRule>
  </conditionalFormatting>
  <conditionalFormatting sqref="K77">
    <cfRule type="cellIs" dxfId="669" priority="679" operator="equal">
      <formula>0</formula>
    </cfRule>
  </conditionalFormatting>
  <conditionalFormatting sqref="K77">
    <cfRule type="cellIs" dxfId="668" priority="677" operator="equal">
      <formula>0</formula>
    </cfRule>
    <cfRule type="cellIs" dxfId="667" priority="678" operator="equal">
      <formula>0</formula>
    </cfRule>
  </conditionalFormatting>
  <conditionalFormatting sqref="K77">
    <cfRule type="cellIs" dxfId="666" priority="676" operator="equal">
      <formula>0</formula>
    </cfRule>
  </conditionalFormatting>
  <conditionalFormatting sqref="L77">
    <cfRule type="cellIs" dxfId="665" priority="671" operator="between">
      <formula>0</formula>
      <formula>4.999</formula>
    </cfRule>
    <cfRule type="cellIs" dxfId="664" priority="672" operator="between">
      <formula>5</formula>
      <formula>9.999</formula>
    </cfRule>
    <cfRule type="cellIs" dxfId="663" priority="673" operator="between">
      <formula>10</formula>
      <formula>14.999</formula>
    </cfRule>
    <cfRule type="cellIs" dxfId="662" priority="674" operator="between">
      <formula>15</formula>
      <formula>19.999</formula>
    </cfRule>
    <cfRule type="cellIs" dxfId="661" priority="675" operator="greaterThan">
      <formula>19.999</formula>
    </cfRule>
  </conditionalFormatting>
  <conditionalFormatting sqref="L77">
    <cfRule type="cellIs" dxfId="660" priority="670" operator="equal">
      <formula>0</formula>
    </cfRule>
  </conditionalFormatting>
  <conditionalFormatting sqref="L77">
    <cfRule type="cellIs" dxfId="659" priority="668" operator="equal">
      <formula>0</formula>
    </cfRule>
    <cfRule type="cellIs" dxfId="658" priority="669" operator="equal">
      <formula>0</formula>
    </cfRule>
  </conditionalFormatting>
  <conditionalFormatting sqref="L77">
    <cfRule type="cellIs" dxfId="657" priority="667" operator="equal">
      <formula>0</formula>
    </cfRule>
  </conditionalFormatting>
  <conditionalFormatting sqref="L75">
    <cfRule type="cellIs" dxfId="656" priority="662" operator="between">
      <formula>0</formula>
      <formula>4.999</formula>
    </cfRule>
    <cfRule type="cellIs" dxfId="655" priority="663" operator="between">
      <formula>5</formula>
      <formula>9.999</formula>
    </cfRule>
    <cfRule type="cellIs" dxfId="654" priority="664" operator="between">
      <formula>10</formula>
      <formula>14.999</formula>
    </cfRule>
    <cfRule type="cellIs" dxfId="653" priority="665" operator="between">
      <formula>15</formula>
      <formula>19.999</formula>
    </cfRule>
    <cfRule type="cellIs" dxfId="652" priority="666" operator="greaterThan">
      <formula>19.999</formula>
    </cfRule>
  </conditionalFormatting>
  <conditionalFormatting sqref="L75">
    <cfRule type="cellIs" dxfId="651" priority="661" operator="equal">
      <formula>0</formula>
    </cfRule>
  </conditionalFormatting>
  <conditionalFormatting sqref="L75">
    <cfRule type="cellIs" dxfId="650" priority="659" operator="equal">
      <formula>0</formula>
    </cfRule>
    <cfRule type="cellIs" dxfId="649" priority="660" operator="equal">
      <formula>0</formula>
    </cfRule>
  </conditionalFormatting>
  <conditionalFormatting sqref="L75">
    <cfRule type="cellIs" dxfId="648" priority="658" operator="equal">
      <formula>0</formula>
    </cfRule>
  </conditionalFormatting>
  <conditionalFormatting sqref="L73">
    <cfRule type="cellIs" dxfId="647" priority="653" operator="between">
      <formula>0</formula>
      <formula>4.999</formula>
    </cfRule>
    <cfRule type="cellIs" dxfId="646" priority="654" operator="between">
      <formula>5</formula>
      <formula>9.999</formula>
    </cfRule>
    <cfRule type="cellIs" dxfId="645" priority="655" operator="between">
      <formula>10</formula>
      <formula>14.999</formula>
    </cfRule>
    <cfRule type="cellIs" dxfId="644" priority="656" operator="between">
      <formula>15</formula>
      <formula>19.999</formula>
    </cfRule>
    <cfRule type="cellIs" dxfId="643" priority="657" operator="greaterThan">
      <formula>19.999</formula>
    </cfRule>
  </conditionalFormatting>
  <conditionalFormatting sqref="L73">
    <cfRule type="cellIs" dxfId="642" priority="652" operator="equal">
      <formula>0</formula>
    </cfRule>
  </conditionalFormatting>
  <conditionalFormatting sqref="L73">
    <cfRule type="cellIs" dxfId="641" priority="650" operator="equal">
      <formula>0</formula>
    </cfRule>
    <cfRule type="cellIs" dxfId="640" priority="651" operator="equal">
      <formula>0</formula>
    </cfRule>
  </conditionalFormatting>
  <conditionalFormatting sqref="L73">
    <cfRule type="cellIs" dxfId="639" priority="649" operator="equal">
      <formula>0</formula>
    </cfRule>
  </conditionalFormatting>
  <conditionalFormatting sqref="K73">
    <cfRule type="cellIs" dxfId="638" priority="644" operator="between">
      <formula>0</formula>
      <formula>4.999</formula>
    </cfRule>
    <cfRule type="cellIs" dxfId="637" priority="645" operator="between">
      <formula>5</formula>
      <formula>9.999</formula>
    </cfRule>
    <cfRule type="cellIs" dxfId="636" priority="646" operator="between">
      <formula>10</formula>
      <formula>14.999</formula>
    </cfRule>
    <cfRule type="cellIs" dxfId="635" priority="647" operator="between">
      <formula>15</formula>
      <formula>19.999</formula>
    </cfRule>
    <cfRule type="cellIs" dxfId="634" priority="648" operator="greaterThan">
      <formula>19.999</formula>
    </cfRule>
  </conditionalFormatting>
  <conditionalFormatting sqref="K73">
    <cfRule type="cellIs" dxfId="633" priority="643" operator="equal">
      <formula>0</formula>
    </cfRule>
  </conditionalFormatting>
  <conditionalFormatting sqref="K73">
    <cfRule type="cellIs" dxfId="632" priority="641" operator="equal">
      <formula>0</formula>
    </cfRule>
    <cfRule type="cellIs" dxfId="631" priority="642" operator="equal">
      <formula>0</formula>
    </cfRule>
  </conditionalFormatting>
  <conditionalFormatting sqref="K73">
    <cfRule type="cellIs" dxfId="630" priority="640" operator="equal">
      <formula>0</formula>
    </cfRule>
  </conditionalFormatting>
  <conditionalFormatting sqref="J73">
    <cfRule type="cellIs" dxfId="629" priority="635" operator="between">
      <formula>0</formula>
      <formula>4.999</formula>
    </cfRule>
    <cfRule type="cellIs" dxfId="628" priority="636" operator="between">
      <formula>5</formula>
      <formula>9.999</formula>
    </cfRule>
    <cfRule type="cellIs" dxfId="627" priority="637" operator="between">
      <formula>10</formula>
      <formula>14.999</formula>
    </cfRule>
    <cfRule type="cellIs" dxfId="626" priority="638" operator="between">
      <formula>15</formula>
      <formula>19.999</formula>
    </cfRule>
    <cfRule type="cellIs" dxfId="625" priority="639" operator="greaterThan">
      <formula>19.999</formula>
    </cfRule>
  </conditionalFormatting>
  <conditionalFormatting sqref="J73">
    <cfRule type="cellIs" dxfId="624" priority="634" operator="equal">
      <formula>0</formula>
    </cfRule>
  </conditionalFormatting>
  <conditionalFormatting sqref="J73">
    <cfRule type="cellIs" dxfId="623" priority="632" operator="equal">
      <formula>0</formula>
    </cfRule>
    <cfRule type="cellIs" dxfId="622" priority="633" operator="equal">
      <formula>0</formula>
    </cfRule>
  </conditionalFormatting>
  <conditionalFormatting sqref="J73">
    <cfRule type="cellIs" dxfId="621" priority="631" operator="equal">
      <formula>0</formula>
    </cfRule>
  </conditionalFormatting>
  <conditionalFormatting sqref="I73">
    <cfRule type="cellIs" dxfId="620" priority="626" operator="between">
      <formula>0</formula>
      <formula>4.999</formula>
    </cfRule>
    <cfRule type="cellIs" dxfId="619" priority="627" operator="between">
      <formula>5</formula>
      <formula>9.999</formula>
    </cfRule>
    <cfRule type="cellIs" dxfId="618" priority="628" operator="between">
      <formula>10</formula>
      <formula>14.999</formula>
    </cfRule>
    <cfRule type="cellIs" dxfId="617" priority="629" operator="between">
      <formula>15</formula>
      <formula>19.999</formula>
    </cfRule>
    <cfRule type="cellIs" dxfId="616" priority="630" operator="greaterThan">
      <formula>19.999</formula>
    </cfRule>
  </conditionalFormatting>
  <conditionalFormatting sqref="I73">
    <cfRule type="cellIs" dxfId="615" priority="625" operator="equal">
      <formula>0</formula>
    </cfRule>
  </conditionalFormatting>
  <conditionalFormatting sqref="I73">
    <cfRule type="cellIs" dxfId="614" priority="623" operator="equal">
      <formula>0</formula>
    </cfRule>
    <cfRule type="cellIs" dxfId="613" priority="624" operator="equal">
      <formula>0</formula>
    </cfRule>
  </conditionalFormatting>
  <conditionalFormatting sqref="I73">
    <cfRule type="cellIs" dxfId="612" priority="622" operator="equal">
      <formula>0</formula>
    </cfRule>
  </conditionalFormatting>
  <conditionalFormatting sqref="H73">
    <cfRule type="cellIs" dxfId="611" priority="617" operator="between">
      <formula>0</formula>
      <formula>4.999</formula>
    </cfRule>
    <cfRule type="cellIs" dxfId="610" priority="618" operator="between">
      <formula>5</formula>
      <formula>9.999</formula>
    </cfRule>
    <cfRule type="cellIs" dxfId="609" priority="619" operator="between">
      <formula>10</formula>
      <formula>14.999</formula>
    </cfRule>
    <cfRule type="cellIs" dxfId="608" priority="620" operator="between">
      <formula>15</formula>
      <formula>19.999</formula>
    </cfRule>
    <cfRule type="cellIs" dxfId="607" priority="621" operator="greaterThan">
      <formula>19.999</formula>
    </cfRule>
  </conditionalFormatting>
  <conditionalFormatting sqref="H73">
    <cfRule type="cellIs" dxfId="606" priority="616" operator="equal">
      <formula>0</formula>
    </cfRule>
  </conditionalFormatting>
  <conditionalFormatting sqref="H73">
    <cfRule type="cellIs" dxfId="605" priority="614" operator="equal">
      <formula>0</formula>
    </cfRule>
    <cfRule type="cellIs" dxfId="604" priority="615" operator="equal">
      <formula>0</formula>
    </cfRule>
  </conditionalFormatting>
  <conditionalFormatting sqref="H73">
    <cfRule type="cellIs" dxfId="603" priority="613" operator="equal">
      <formula>0</formula>
    </cfRule>
  </conditionalFormatting>
  <conditionalFormatting sqref="G73">
    <cfRule type="cellIs" dxfId="602" priority="608" operator="between">
      <formula>0</formula>
      <formula>4.999</formula>
    </cfRule>
    <cfRule type="cellIs" dxfId="601" priority="609" operator="between">
      <formula>5</formula>
      <formula>9.999</formula>
    </cfRule>
    <cfRule type="cellIs" dxfId="600" priority="610" operator="between">
      <formula>10</formula>
      <formula>14.999</formula>
    </cfRule>
    <cfRule type="cellIs" dxfId="599" priority="611" operator="between">
      <formula>15</formula>
      <formula>19.999</formula>
    </cfRule>
    <cfRule type="cellIs" dxfId="598" priority="612" operator="greaterThan">
      <formula>19.999</formula>
    </cfRule>
  </conditionalFormatting>
  <conditionalFormatting sqref="G73">
    <cfRule type="cellIs" dxfId="597" priority="607" operator="equal">
      <formula>0</formula>
    </cfRule>
  </conditionalFormatting>
  <conditionalFormatting sqref="G73">
    <cfRule type="cellIs" dxfId="596" priority="605" operator="equal">
      <formula>0</formula>
    </cfRule>
    <cfRule type="cellIs" dxfId="595" priority="606" operator="equal">
      <formula>0</formula>
    </cfRule>
  </conditionalFormatting>
  <conditionalFormatting sqref="G73">
    <cfRule type="cellIs" dxfId="594" priority="604" operator="equal">
      <formula>0</formula>
    </cfRule>
  </conditionalFormatting>
  <conditionalFormatting sqref="F73">
    <cfRule type="cellIs" dxfId="593" priority="599" operator="between">
      <formula>0</formula>
      <formula>4.999</formula>
    </cfRule>
    <cfRule type="cellIs" dxfId="592" priority="600" operator="between">
      <formula>5</formula>
      <formula>9.999</formula>
    </cfRule>
    <cfRule type="cellIs" dxfId="591" priority="601" operator="between">
      <formula>10</formula>
      <formula>14.999</formula>
    </cfRule>
    <cfRule type="cellIs" dxfId="590" priority="602" operator="between">
      <formula>15</formula>
      <formula>19.999</formula>
    </cfRule>
    <cfRule type="cellIs" dxfId="589" priority="603" operator="greaterThan">
      <formula>19.999</formula>
    </cfRule>
  </conditionalFormatting>
  <conditionalFormatting sqref="F73">
    <cfRule type="cellIs" dxfId="588" priority="598" operator="equal">
      <formula>0</formula>
    </cfRule>
  </conditionalFormatting>
  <conditionalFormatting sqref="F73">
    <cfRule type="cellIs" dxfId="587" priority="596" operator="equal">
      <formula>0</formula>
    </cfRule>
    <cfRule type="cellIs" dxfId="586" priority="597" operator="equal">
      <formula>0</formula>
    </cfRule>
  </conditionalFormatting>
  <conditionalFormatting sqref="F73">
    <cfRule type="cellIs" dxfId="585" priority="595" operator="equal">
      <formula>0</formula>
    </cfRule>
  </conditionalFormatting>
  <conditionalFormatting sqref="F75">
    <cfRule type="cellIs" dxfId="584" priority="590" operator="between">
      <formula>0</formula>
      <formula>4.999</formula>
    </cfRule>
    <cfRule type="cellIs" dxfId="583" priority="591" operator="between">
      <formula>5</formula>
      <formula>9.999</formula>
    </cfRule>
    <cfRule type="cellIs" dxfId="582" priority="592" operator="between">
      <formula>10</formula>
      <formula>14.999</formula>
    </cfRule>
    <cfRule type="cellIs" dxfId="581" priority="593" operator="between">
      <formula>15</formula>
      <formula>19.999</formula>
    </cfRule>
    <cfRule type="cellIs" dxfId="580" priority="594" operator="greaterThan">
      <formula>19.999</formula>
    </cfRule>
  </conditionalFormatting>
  <conditionalFormatting sqref="F75">
    <cfRule type="cellIs" dxfId="579" priority="589" operator="equal">
      <formula>0</formula>
    </cfRule>
  </conditionalFormatting>
  <conditionalFormatting sqref="F75">
    <cfRule type="cellIs" dxfId="578" priority="587" operator="equal">
      <formula>0</formula>
    </cfRule>
    <cfRule type="cellIs" dxfId="577" priority="588" operator="equal">
      <formula>0</formula>
    </cfRule>
  </conditionalFormatting>
  <conditionalFormatting sqref="F75">
    <cfRule type="cellIs" dxfId="576" priority="586" operator="equal">
      <formula>0</formula>
    </cfRule>
  </conditionalFormatting>
  <conditionalFormatting sqref="G75">
    <cfRule type="cellIs" dxfId="575" priority="581" operator="between">
      <formula>0</formula>
      <formula>4.999</formula>
    </cfRule>
    <cfRule type="cellIs" dxfId="574" priority="582" operator="between">
      <formula>5</formula>
      <formula>9.999</formula>
    </cfRule>
    <cfRule type="cellIs" dxfId="573" priority="583" operator="between">
      <formula>10</formula>
      <formula>14.999</formula>
    </cfRule>
    <cfRule type="cellIs" dxfId="572" priority="584" operator="between">
      <formula>15</formula>
      <formula>19.999</formula>
    </cfRule>
    <cfRule type="cellIs" dxfId="571" priority="585" operator="greaterThan">
      <formula>19.999</formula>
    </cfRule>
  </conditionalFormatting>
  <conditionalFormatting sqref="G75">
    <cfRule type="cellIs" dxfId="570" priority="580" operator="equal">
      <formula>0</formula>
    </cfRule>
  </conditionalFormatting>
  <conditionalFormatting sqref="G75">
    <cfRule type="cellIs" dxfId="569" priority="578" operator="equal">
      <formula>0</formula>
    </cfRule>
    <cfRule type="cellIs" dxfId="568" priority="579" operator="equal">
      <formula>0</formula>
    </cfRule>
  </conditionalFormatting>
  <conditionalFormatting sqref="G75">
    <cfRule type="cellIs" dxfId="567" priority="577" operator="equal">
      <formula>0</formula>
    </cfRule>
  </conditionalFormatting>
  <conditionalFormatting sqref="H75">
    <cfRule type="cellIs" dxfId="566" priority="572" operator="between">
      <formula>0</formula>
      <formula>4.999</formula>
    </cfRule>
    <cfRule type="cellIs" dxfId="565" priority="573" operator="between">
      <formula>5</formula>
      <formula>9.999</formula>
    </cfRule>
    <cfRule type="cellIs" dxfId="564" priority="574" operator="between">
      <formula>10</formula>
      <formula>14.999</formula>
    </cfRule>
    <cfRule type="cellIs" dxfId="563" priority="575" operator="between">
      <formula>15</formula>
      <formula>19.999</formula>
    </cfRule>
    <cfRule type="cellIs" dxfId="562" priority="576" operator="greaterThan">
      <formula>19.999</formula>
    </cfRule>
  </conditionalFormatting>
  <conditionalFormatting sqref="H75">
    <cfRule type="cellIs" dxfId="561" priority="571" operator="equal">
      <formula>0</formula>
    </cfRule>
  </conditionalFormatting>
  <conditionalFormatting sqref="H75">
    <cfRule type="cellIs" dxfId="560" priority="569" operator="equal">
      <formula>0</formula>
    </cfRule>
    <cfRule type="cellIs" dxfId="559" priority="570" operator="equal">
      <formula>0</formula>
    </cfRule>
  </conditionalFormatting>
  <conditionalFormatting sqref="H75">
    <cfRule type="cellIs" dxfId="558" priority="568" operator="equal">
      <formula>0</formula>
    </cfRule>
  </conditionalFormatting>
  <conditionalFormatting sqref="I75">
    <cfRule type="cellIs" dxfId="557" priority="563" operator="between">
      <formula>0</formula>
      <formula>4.999</formula>
    </cfRule>
    <cfRule type="cellIs" dxfId="556" priority="564" operator="between">
      <formula>5</formula>
      <formula>9.999</formula>
    </cfRule>
    <cfRule type="cellIs" dxfId="555" priority="565" operator="between">
      <formula>10</formula>
      <formula>14.999</formula>
    </cfRule>
    <cfRule type="cellIs" dxfId="554" priority="566" operator="between">
      <formula>15</formula>
      <formula>19.999</formula>
    </cfRule>
    <cfRule type="cellIs" dxfId="553" priority="567" operator="greaterThan">
      <formula>19.999</formula>
    </cfRule>
  </conditionalFormatting>
  <conditionalFormatting sqref="I75">
    <cfRule type="cellIs" dxfId="552" priority="562" operator="equal">
      <formula>0</formula>
    </cfRule>
  </conditionalFormatting>
  <conditionalFormatting sqref="I75">
    <cfRule type="cellIs" dxfId="551" priority="560" operator="equal">
      <formula>0</formula>
    </cfRule>
    <cfRule type="cellIs" dxfId="550" priority="561" operator="equal">
      <formula>0</formula>
    </cfRule>
  </conditionalFormatting>
  <conditionalFormatting sqref="I75">
    <cfRule type="cellIs" dxfId="549" priority="559" operator="equal">
      <formula>0</formula>
    </cfRule>
  </conditionalFormatting>
  <conditionalFormatting sqref="J75">
    <cfRule type="cellIs" dxfId="548" priority="554" operator="between">
      <formula>0</formula>
      <formula>4.999</formula>
    </cfRule>
    <cfRule type="cellIs" dxfId="547" priority="555" operator="between">
      <formula>5</formula>
      <formula>9.999</formula>
    </cfRule>
    <cfRule type="cellIs" dxfId="546" priority="556" operator="between">
      <formula>10</formula>
      <formula>14.999</formula>
    </cfRule>
    <cfRule type="cellIs" dxfId="545" priority="557" operator="between">
      <formula>15</formula>
      <formula>19.999</formula>
    </cfRule>
    <cfRule type="cellIs" dxfId="544" priority="558" operator="greaterThan">
      <formula>19.999</formula>
    </cfRule>
  </conditionalFormatting>
  <conditionalFormatting sqref="J75">
    <cfRule type="cellIs" dxfId="543" priority="553" operator="equal">
      <formula>0</formula>
    </cfRule>
  </conditionalFormatting>
  <conditionalFormatting sqref="J75">
    <cfRule type="cellIs" dxfId="542" priority="551" operator="equal">
      <formula>0</formula>
    </cfRule>
    <cfRule type="cellIs" dxfId="541" priority="552" operator="equal">
      <formula>0</formula>
    </cfRule>
  </conditionalFormatting>
  <conditionalFormatting sqref="J75">
    <cfRule type="cellIs" dxfId="540" priority="550" operator="equal">
      <formula>0</formula>
    </cfRule>
  </conditionalFormatting>
  <conditionalFormatting sqref="K75">
    <cfRule type="cellIs" dxfId="539" priority="545" operator="between">
      <formula>0</formula>
      <formula>4.999</formula>
    </cfRule>
    <cfRule type="cellIs" dxfId="538" priority="546" operator="between">
      <formula>5</formula>
      <formula>9.999</formula>
    </cfRule>
    <cfRule type="cellIs" dxfId="537" priority="547" operator="between">
      <formula>10</formula>
      <formula>14.999</formula>
    </cfRule>
    <cfRule type="cellIs" dxfId="536" priority="548" operator="between">
      <formula>15</formula>
      <formula>19.999</formula>
    </cfRule>
    <cfRule type="cellIs" dxfId="535" priority="549" operator="greaterThan">
      <formula>19.999</formula>
    </cfRule>
  </conditionalFormatting>
  <conditionalFormatting sqref="K75">
    <cfRule type="cellIs" dxfId="534" priority="544" operator="equal">
      <formula>0</formula>
    </cfRule>
  </conditionalFormatting>
  <conditionalFormatting sqref="K75">
    <cfRule type="cellIs" dxfId="533" priority="542" operator="equal">
      <formula>0</formula>
    </cfRule>
    <cfRule type="cellIs" dxfId="532" priority="543" operator="equal">
      <formula>0</formula>
    </cfRule>
  </conditionalFormatting>
  <conditionalFormatting sqref="K75">
    <cfRule type="cellIs" dxfId="531" priority="541" operator="equal">
      <formula>0</formula>
    </cfRule>
  </conditionalFormatting>
  <conditionalFormatting sqref="D33">
    <cfRule type="cellIs" dxfId="530" priority="536" operator="between">
      <formula>0</formula>
      <formula>4.999</formula>
    </cfRule>
    <cfRule type="cellIs" dxfId="529" priority="537" operator="between">
      <formula>5</formula>
      <formula>9.999</formula>
    </cfRule>
    <cfRule type="cellIs" dxfId="528" priority="538" operator="between">
      <formula>10</formula>
      <formula>14.999</formula>
    </cfRule>
    <cfRule type="cellIs" dxfId="527" priority="539" operator="between">
      <formula>15</formula>
      <formula>19.999</formula>
    </cfRule>
    <cfRule type="cellIs" dxfId="526" priority="540" operator="greaterThan">
      <formula>19.999</formula>
    </cfRule>
  </conditionalFormatting>
  <conditionalFormatting sqref="D33">
    <cfRule type="cellIs" dxfId="525" priority="535" operator="equal">
      <formula>0</formula>
    </cfRule>
  </conditionalFormatting>
  <conditionalFormatting sqref="D33">
    <cfRule type="cellIs" dxfId="524" priority="533" operator="equal">
      <formula>0</formula>
    </cfRule>
    <cfRule type="cellIs" dxfId="523" priority="534" operator="equal">
      <formula>0</formula>
    </cfRule>
  </conditionalFormatting>
  <conditionalFormatting sqref="D33">
    <cfRule type="cellIs" dxfId="522" priority="532" operator="equal">
      <formula>0</formula>
    </cfRule>
  </conditionalFormatting>
  <conditionalFormatting sqref="M57">
    <cfRule type="cellIs" dxfId="521" priority="257" operator="between">
      <formula>0</formula>
      <formula>4.999</formula>
    </cfRule>
    <cfRule type="cellIs" dxfId="520" priority="258" operator="between">
      <formula>5</formula>
      <formula>9.999</formula>
    </cfRule>
    <cfRule type="cellIs" dxfId="519" priority="259" operator="between">
      <formula>10</formula>
      <formula>14.999</formula>
    </cfRule>
    <cfRule type="cellIs" dxfId="518" priority="260" operator="between">
      <formula>15</formula>
      <formula>19.999</formula>
    </cfRule>
    <cfRule type="cellIs" dxfId="517" priority="261" operator="greaterThan">
      <formula>19.999</formula>
    </cfRule>
  </conditionalFormatting>
  <conditionalFormatting sqref="M57">
    <cfRule type="cellIs" dxfId="516" priority="256" operator="equal">
      <formula>0</formula>
    </cfRule>
  </conditionalFormatting>
  <conditionalFormatting sqref="M57">
    <cfRule type="cellIs" dxfId="515" priority="254" operator="equal">
      <formula>0</formula>
    </cfRule>
    <cfRule type="cellIs" dxfId="514" priority="255" operator="equal">
      <formula>0</formula>
    </cfRule>
  </conditionalFormatting>
  <conditionalFormatting sqref="M57">
    <cfRule type="cellIs" dxfId="513" priority="253" operator="equal">
      <formula>0</formula>
    </cfRule>
  </conditionalFormatting>
  <conditionalFormatting sqref="F33">
    <cfRule type="cellIs" dxfId="512" priority="518" operator="between">
      <formula>0</formula>
      <formula>4.999</formula>
    </cfRule>
    <cfRule type="cellIs" dxfId="511" priority="519" operator="between">
      <formula>5</formula>
      <formula>9.999</formula>
    </cfRule>
    <cfRule type="cellIs" dxfId="510" priority="520" operator="between">
      <formula>10</formula>
      <formula>14.999</formula>
    </cfRule>
    <cfRule type="cellIs" dxfId="509" priority="521" operator="between">
      <formula>15</formula>
      <formula>19.999</formula>
    </cfRule>
    <cfRule type="cellIs" dxfId="508" priority="522" operator="greaterThan">
      <formula>19.999</formula>
    </cfRule>
  </conditionalFormatting>
  <conditionalFormatting sqref="F33">
    <cfRule type="cellIs" dxfId="507" priority="517" operator="equal">
      <formula>0</formula>
    </cfRule>
  </conditionalFormatting>
  <conditionalFormatting sqref="F33">
    <cfRule type="cellIs" dxfId="506" priority="515" operator="equal">
      <formula>0</formula>
    </cfRule>
    <cfRule type="cellIs" dxfId="505" priority="516" operator="equal">
      <formula>0</formula>
    </cfRule>
  </conditionalFormatting>
  <conditionalFormatting sqref="F33">
    <cfRule type="cellIs" dxfId="504" priority="514" operator="equal">
      <formula>0</formula>
    </cfRule>
  </conditionalFormatting>
  <conditionalFormatting sqref="G33">
    <cfRule type="cellIs" dxfId="503" priority="509" operator="between">
      <formula>0</formula>
      <formula>4.999</formula>
    </cfRule>
    <cfRule type="cellIs" dxfId="502" priority="510" operator="between">
      <formula>5</formula>
      <formula>9.999</formula>
    </cfRule>
    <cfRule type="cellIs" dxfId="501" priority="511" operator="between">
      <formula>10</formula>
      <formula>14.999</formula>
    </cfRule>
    <cfRule type="cellIs" dxfId="500" priority="512" operator="between">
      <formula>15</formula>
      <formula>19.999</formula>
    </cfRule>
    <cfRule type="cellIs" dxfId="499" priority="513" operator="greaterThan">
      <formula>19.999</formula>
    </cfRule>
  </conditionalFormatting>
  <conditionalFormatting sqref="G33">
    <cfRule type="cellIs" dxfId="498" priority="508" operator="equal">
      <formula>0</formula>
    </cfRule>
  </conditionalFormatting>
  <conditionalFormatting sqref="G33">
    <cfRule type="cellIs" dxfId="497" priority="506" operator="equal">
      <formula>0</formula>
    </cfRule>
    <cfRule type="cellIs" dxfId="496" priority="507" operator="equal">
      <formula>0</formula>
    </cfRule>
  </conditionalFormatting>
  <conditionalFormatting sqref="G33">
    <cfRule type="cellIs" dxfId="495" priority="505" operator="equal">
      <formula>0</formula>
    </cfRule>
  </conditionalFormatting>
  <conditionalFormatting sqref="H33">
    <cfRule type="cellIs" dxfId="494" priority="500" operator="between">
      <formula>0</formula>
      <formula>4.999</formula>
    </cfRule>
    <cfRule type="cellIs" dxfId="493" priority="501" operator="between">
      <formula>5</formula>
      <formula>9.999</formula>
    </cfRule>
    <cfRule type="cellIs" dxfId="492" priority="502" operator="between">
      <formula>10</formula>
      <formula>14.999</formula>
    </cfRule>
    <cfRule type="cellIs" dxfId="491" priority="503" operator="between">
      <formula>15</formula>
      <formula>19.999</formula>
    </cfRule>
    <cfRule type="cellIs" dxfId="490" priority="504" operator="greaterThan">
      <formula>19.999</formula>
    </cfRule>
  </conditionalFormatting>
  <conditionalFormatting sqref="H33">
    <cfRule type="cellIs" dxfId="489" priority="499" operator="equal">
      <formula>0</formula>
    </cfRule>
  </conditionalFormatting>
  <conditionalFormatting sqref="H33">
    <cfRule type="cellIs" dxfId="488" priority="497" operator="equal">
      <formula>0</formula>
    </cfRule>
    <cfRule type="cellIs" dxfId="487" priority="498" operator="equal">
      <formula>0</formula>
    </cfRule>
  </conditionalFormatting>
  <conditionalFormatting sqref="H33">
    <cfRule type="cellIs" dxfId="486" priority="496" operator="equal">
      <formula>0</formula>
    </cfRule>
  </conditionalFormatting>
  <conditionalFormatting sqref="I33">
    <cfRule type="cellIs" dxfId="485" priority="491" operator="between">
      <formula>0</formula>
      <formula>4.999</formula>
    </cfRule>
    <cfRule type="cellIs" dxfId="484" priority="492" operator="between">
      <formula>5</formula>
      <formula>9.999</formula>
    </cfRule>
    <cfRule type="cellIs" dxfId="483" priority="493" operator="between">
      <formula>10</formula>
      <formula>14.999</formula>
    </cfRule>
    <cfRule type="cellIs" dxfId="482" priority="494" operator="between">
      <formula>15</formula>
      <formula>19.999</formula>
    </cfRule>
    <cfRule type="cellIs" dxfId="481" priority="495" operator="greaterThan">
      <formula>19.999</formula>
    </cfRule>
  </conditionalFormatting>
  <conditionalFormatting sqref="I33">
    <cfRule type="cellIs" dxfId="480" priority="490" operator="equal">
      <formula>0</formula>
    </cfRule>
  </conditionalFormatting>
  <conditionalFormatting sqref="I33">
    <cfRule type="cellIs" dxfId="479" priority="488" operator="equal">
      <formula>0</formula>
    </cfRule>
    <cfRule type="cellIs" dxfId="478" priority="489" operator="equal">
      <formula>0</formula>
    </cfRule>
  </conditionalFormatting>
  <conditionalFormatting sqref="I33">
    <cfRule type="cellIs" dxfId="477" priority="487" operator="equal">
      <formula>0</formula>
    </cfRule>
  </conditionalFormatting>
  <conditionalFormatting sqref="J33">
    <cfRule type="cellIs" dxfId="476" priority="482" operator="between">
      <formula>0</formula>
      <formula>4.999</formula>
    </cfRule>
    <cfRule type="cellIs" dxfId="475" priority="483" operator="between">
      <formula>5</formula>
      <formula>9.999</formula>
    </cfRule>
    <cfRule type="cellIs" dxfId="474" priority="484" operator="between">
      <formula>10</formula>
      <formula>14.999</formula>
    </cfRule>
    <cfRule type="cellIs" dxfId="473" priority="485" operator="between">
      <formula>15</formula>
      <formula>19.999</formula>
    </cfRule>
    <cfRule type="cellIs" dxfId="472" priority="486" operator="greaterThan">
      <formula>19.999</formula>
    </cfRule>
  </conditionalFormatting>
  <conditionalFormatting sqref="J33">
    <cfRule type="cellIs" dxfId="471" priority="481" operator="equal">
      <formula>0</formula>
    </cfRule>
  </conditionalFormatting>
  <conditionalFormatting sqref="J33">
    <cfRule type="cellIs" dxfId="470" priority="479" operator="equal">
      <formula>0</formula>
    </cfRule>
    <cfRule type="cellIs" dxfId="469" priority="480" operator="equal">
      <formula>0</formula>
    </cfRule>
  </conditionalFormatting>
  <conditionalFormatting sqref="J33">
    <cfRule type="cellIs" dxfId="468" priority="478" operator="equal">
      <formula>0</formula>
    </cfRule>
  </conditionalFormatting>
  <conditionalFormatting sqref="K33">
    <cfRule type="cellIs" dxfId="467" priority="473" operator="between">
      <formula>0</formula>
      <formula>4.999</formula>
    </cfRule>
    <cfRule type="cellIs" dxfId="466" priority="474" operator="between">
      <formula>5</formula>
      <formula>9.999</formula>
    </cfRule>
    <cfRule type="cellIs" dxfId="465" priority="475" operator="between">
      <formula>10</formula>
      <formula>14.999</formula>
    </cfRule>
    <cfRule type="cellIs" dxfId="464" priority="476" operator="between">
      <formula>15</formula>
      <formula>19.999</formula>
    </cfRule>
    <cfRule type="cellIs" dxfId="463" priority="477" operator="greaterThan">
      <formula>19.999</formula>
    </cfRule>
  </conditionalFormatting>
  <conditionalFormatting sqref="K33">
    <cfRule type="cellIs" dxfId="462" priority="472" operator="equal">
      <formula>0</formula>
    </cfRule>
  </conditionalFormatting>
  <conditionalFormatting sqref="K33">
    <cfRule type="cellIs" dxfId="461" priority="470" operator="equal">
      <formula>0</formula>
    </cfRule>
    <cfRule type="cellIs" dxfId="460" priority="471" operator="equal">
      <formula>0</formula>
    </cfRule>
  </conditionalFormatting>
  <conditionalFormatting sqref="K33">
    <cfRule type="cellIs" dxfId="459" priority="469" operator="equal">
      <formula>0</formula>
    </cfRule>
  </conditionalFormatting>
  <conditionalFormatting sqref="L33">
    <cfRule type="cellIs" dxfId="458" priority="464" operator="between">
      <formula>0</formula>
      <formula>4.999</formula>
    </cfRule>
    <cfRule type="cellIs" dxfId="457" priority="465" operator="between">
      <formula>5</formula>
      <formula>9.999</formula>
    </cfRule>
    <cfRule type="cellIs" dxfId="456" priority="466" operator="between">
      <formula>10</formula>
      <formula>14.999</formula>
    </cfRule>
    <cfRule type="cellIs" dxfId="455" priority="467" operator="between">
      <formula>15</formula>
      <formula>19.999</formula>
    </cfRule>
    <cfRule type="cellIs" dxfId="454" priority="468" operator="greaterThan">
      <formula>19.999</formula>
    </cfRule>
  </conditionalFormatting>
  <conditionalFormatting sqref="L33">
    <cfRule type="cellIs" dxfId="453" priority="463" operator="equal">
      <formula>0</formula>
    </cfRule>
  </conditionalFormatting>
  <conditionalFormatting sqref="L33">
    <cfRule type="cellIs" dxfId="452" priority="461" operator="equal">
      <formula>0</formula>
    </cfRule>
    <cfRule type="cellIs" dxfId="451" priority="462" operator="equal">
      <formula>0</formula>
    </cfRule>
  </conditionalFormatting>
  <conditionalFormatting sqref="L33">
    <cfRule type="cellIs" dxfId="450" priority="460" operator="equal">
      <formula>0</formula>
    </cfRule>
  </conditionalFormatting>
  <conditionalFormatting sqref="M33">
    <cfRule type="cellIs" dxfId="449" priority="455" operator="between">
      <formula>0</formula>
      <formula>4.999</formula>
    </cfRule>
    <cfRule type="cellIs" dxfId="448" priority="456" operator="between">
      <formula>5</formula>
      <formula>9.999</formula>
    </cfRule>
    <cfRule type="cellIs" dxfId="447" priority="457" operator="between">
      <formula>10</formula>
      <formula>14.999</formula>
    </cfRule>
    <cfRule type="cellIs" dxfId="446" priority="458" operator="between">
      <formula>15</formula>
      <formula>19.999</formula>
    </cfRule>
    <cfRule type="cellIs" dxfId="445" priority="459" operator="greaterThan">
      <formula>19.999</formula>
    </cfRule>
  </conditionalFormatting>
  <conditionalFormatting sqref="M33">
    <cfRule type="cellIs" dxfId="444" priority="454" operator="equal">
      <formula>0</formula>
    </cfRule>
  </conditionalFormatting>
  <conditionalFormatting sqref="M33">
    <cfRule type="cellIs" dxfId="443" priority="452" operator="equal">
      <formula>0</formula>
    </cfRule>
    <cfRule type="cellIs" dxfId="442" priority="453" operator="equal">
      <formula>0</formula>
    </cfRule>
  </conditionalFormatting>
  <conditionalFormatting sqref="M33">
    <cfRule type="cellIs" dxfId="441" priority="451" operator="equal">
      <formula>0</formula>
    </cfRule>
  </conditionalFormatting>
  <conditionalFormatting sqref="D35">
    <cfRule type="cellIs" dxfId="440" priority="446" operator="between">
      <formula>0</formula>
      <formula>4.999</formula>
    </cfRule>
    <cfRule type="cellIs" dxfId="439" priority="447" operator="between">
      <formula>5</formula>
      <formula>9.999</formula>
    </cfRule>
    <cfRule type="cellIs" dxfId="438" priority="448" operator="between">
      <formula>10</formula>
      <formula>14.999</formula>
    </cfRule>
    <cfRule type="cellIs" dxfId="437" priority="449" operator="between">
      <formula>15</formula>
      <formula>19.999</formula>
    </cfRule>
    <cfRule type="cellIs" dxfId="436" priority="450" operator="greaterThan">
      <formula>19.999</formula>
    </cfRule>
  </conditionalFormatting>
  <conditionalFormatting sqref="D35">
    <cfRule type="cellIs" dxfId="435" priority="445" operator="equal">
      <formula>0</formula>
    </cfRule>
  </conditionalFormatting>
  <conditionalFormatting sqref="D35">
    <cfRule type="cellIs" dxfId="434" priority="443" operator="equal">
      <formula>0</formula>
    </cfRule>
    <cfRule type="cellIs" dxfId="433" priority="444" operator="equal">
      <formula>0</formula>
    </cfRule>
  </conditionalFormatting>
  <conditionalFormatting sqref="D35">
    <cfRule type="cellIs" dxfId="432" priority="442" operator="equal">
      <formula>0</formula>
    </cfRule>
  </conditionalFormatting>
  <conditionalFormatting sqref="E35">
    <cfRule type="cellIs" dxfId="431" priority="437" operator="between">
      <formula>0</formula>
      <formula>4.999</formula>
    </cfRule>
    <cfRule type="cellIs" dxfId="430" priority="438" operator="between">
      <formula>5</formula>
      <formula>9.999</formula>
    </cfRule>
    <cfRule type="cellIs" dxfId="429" priority="439" operator="between">
      <formula>10</formula>
      <formula>14.999</formula>
    </cfRule>
    <cfRule type="cellIs" dxfId="428" priority="440" operator="between">
      <formula>15</formula>
      <formula>19.999</formula>
    </cfRule>
    <cfRule type="cellIs" dxfId="427" priority="441" operator="greaterThan">
      <formula>19.999</formula>
    </cfRule>
  </conditionalFormatting>
  <conditionalFormatting sqref="E35">
    <cfRule type="cellIs" dxfId="426" priority="436" operator="equal">
      <formula>0</formula>
    </cfRule>
  </conditionalFormatting>
  <conditionalFormatting sqref="E35">
    <cfRule type="cellIs" dxfId="425" priority="434" operator="equal">
      <formula>0</formula>
    </cfRule>
    <cfRule type="cellIs" dxfId="424" priority="435" operator="equal">
      <formula>0</formula>
    </cfRule>
  </conditionalFormatting>
  <conditionalFormatting sqref="E35">
    <cfRule type="cellIs" dxfId="423" priority="433" operator="equal">
      <formula>0</formula>
    </cfRule>
  </conditionalFormatting>
  <conditionalFormatting sqref="F35">
    <cfRule type="cellIs" dxfId="422" priority="428" operator="between">
      <formula>0</formula>
      <formula>4.999</formula>
    </cfRule>
    <cfRule type="cellIs" dxfId="421" priority="429" operator="between">
      <formula>5</formula>
      <formula>9.999</formula>
    </cfRule>
    <cfRule type="cellIs" dxfId="420" priority="430" operator="between">
      <formula>10</formula>
      <formula>14.999</formula>
    </cfRule>
    <cfRule type="cellIs" dxfId="419" priority="431" operator="between">
      <formula>15</formula>
      <formula>19.999</formula>
    </cfRule>
    <cfRule type="cellIs" dxfId="418" priority="432" operator="greaterThan">
      <formula>19.999</formula>
    </cfRule>
  </conditionalFormatting>
  <conditionalFormatting sqref="F35">
    <cfRule type="cellIs" dxfId="417" priority="427" operator="equal">
      <formula>0</formula>
    </cfRule>
  </conditionalFormatting>
  <conditionalFormatting sqref="F35">
    <cfRule type="cellIs" dxfId="416" priority="425" operator="equal">
      <formula>0</formula>
    </cfRule>
    <cfRule type="cellIs" dxfId="415" priority="426" operator="equal">
      <formula>0</formula>
    </cfRule>
  </conditionalFormatting>
  <conditionalFormatting sqref="F35">
    <cfRule type="cellIs" dxfId="414" priority="424" operator="equal">
      <formula>0</formula>
    </cfRule>
  </conditionalFormatting>
  <conditionalFormatting sqref="G35">
    <cfRule type="cellIs" dxfId="413" priority="419" operator="between">
      <formula>0</formula>
      <formula>4.999</formula>
    </cfRule>
    <cfRule type="cellIs" dxfId="412" priority="420" operator="between">
      <formula>5</formula>
      <formula>9.999</formula>
    </cfRule>
    <cfRule type="cellIs" dxfId="411" priority="421" operator="between">
      <formula>10</formula>
      <formula>14.999</formula>
    </cfRule>
    <cfRule type="cellIs" dxfId="410" priority="422" operator="between">
      <formula>15</formula>
      <formula>19.999</formula>
    </cfRule>
    <cfRule type="cellIs" dxfId="409" priority="423" operator="greaterThan">
      <formula>19.999</formula>
    </cfRule>
  </conditionalFormatting>
  <conditionalFormatting sqref="G35">
    <cfRule type="cellIs" dxfId="408" priority="418" operator="equal">
      <formula>0</formula>
    </cfRule>
  </conditionalFormatting>
  <conditionalFormatting sqref="G35">
    <cfRule type="cellIs" dxfId="407" priority="416" operator="equal">
      <formula>0</formula>
    </cfRule>
    <cfRule type="cellIs" dxfId="406" priority="417" operator="equal">
      <formula>0</formula>
    </cfRule>
  </conditionalFormatting>
  <conditionalFormatting sqref="G35">
    <cfRule type="cellIs" dxfId="405" priority="415" operator="equal">
      <formula>0</formula>
    </cfRule>
  </conditionalFormatting>
  <conditionalFormatting sqref="H35">
    <cfRule type="cellIs" dxfId="404" priority="410" operator="between">
      <formula>0</formula>
      <formula>4.999</formula>
    </cfRule>
    <cfRule type="cellIs" dxfId="403" priority="411" operator="between">
      <formula>5</formula>
      <formula>9.999</formula>
    </cfRule>
    <cfRule type="cellIs" dxfId="402" priority="412" operator="between">
      <formula>10</formula>
      <formula>14.999</formula>
    </cfRule>
    <cfRule type="cellIs" dxfId="401" priority="413" operator="between">
      <formula>15</formula>
      <formula>19.999</formula>
    </cfRule>
    <cfRule type="cellIs" dxfId="400" priority="414" operator="greaterThan">
      <formula>19.999</formula>
    </cfRule>
  </conditionalFormatting>
  <conditionalFormatting sqref="H35">
    <cfRule type="cellIs" dxfId="399" priority="409" operator="equal">
      <formula>0</formula>
    </cfRule>
  </conditionalFormatting>
  <conditionalFormatting sqref="H35">
    <cfRule type="cellIs" dxfId="398" priority="407" operator="equal">
      <formula>0</formula>
    </cfRule>
    <cfRule type="cellIs" dxfId="397" priority="408" operator="equal">
      <formula>0</formula>
    </cfRule>
  </conditionalFormatting>
  <conditionalFormatting sqref="H35">
    <cfRule type="cellIs" dxfId="396" priority="406" operator="equal">
      <formula>0</formula>
    </cfRule>
  </conditionalFormatting>
  <conditionalFormatting sqref="I35">
    <cfRule type="cellIs" dxfId="395" priority="401" operator="between">
      <formula>0</formula>
      <formula>4.999</formula>
    </cfRule>
    <cfRule type="cellIs" dxfId="394" priority="402" operator="between">
      <formula>5</formula>
      <formula>9.999</formula>
    </cfRule>
    <cfRule type="cellIs" dxfId="393" priority="403" operator="between">
      <formula>10</formula>
      <formula>14.999</formula>
    </cfRule>
    <cfRule type="cellIs" dxfId="392" priority="404" operator="between">
      <formula>15</formula>
      <formula>19.999</formula>
    </cfRule>
    <cfRule type="cellIs" dxfId="391" priority="405" operator="greaterThan">
      <formula>19.999</formula>
    </cfRule>
  </conditionalFormatting>
  <conditionalFormatting sqref="I35">
    <cfRule type="cellIs" dxfId="390" priority="400" operator="equal">
      <formula>0</formula>
    </cfRule>
  </conditionalFormatting>
  <conditionalFormatting sqref="I35">
    <cfRule type="cellIs" dxfId="389" priority="398" operator="equal">
      <formula>0</formula>
    </cfRule>
    <cfRule type="cellIs" dxfId="388" priority="399" operator="equal">
      <formula>0</formula>
    </cfRule>
  </conditionalFormatting>
  <conditionalFormatting sqref="I35">
    <cfRule type="cellIs" dxfId="387" priority="397" operator="equal">
      <formula>0</formula>
    </cfRule>
  </conditionalFormatting>
  <conditionalFormatting sqref="J35">
    <cfRule type="cellIs" dxfId="386" priority="392" operator="between">
      <formula>0</formula>
      <formula>4.999</formula>
    </cfRule>
    <cfRule type="cellIs" dxfId="385" priority="393" operator="between">
      <formula>5</formula>
      <formula>9.999</formula>
    </cfRule>
    <cfRule type="cellIs" dxfId="384" priority="394" operator="between">
      <formula>10</formula>
      <formula>14.999</formula>
    </cfRule>
    <cfRule type="cellIs" dxfId="383" priority="395" operator="between">
      <formula>15</formula>
      <formula>19.999</formula>
    </cfRule>
    <cfRule type="cellIs" dxfId="382" priority="396" operator="greaterThan">
      <formula>19.999</formula>
    </cfRule>
  </conditionalFormatting>
  <conditionalFormatting sqref="J35">
    <cfRule type="cellIs" dxfId="381" priority="391" operator="equal">
      <formula>0</formula>
    </cfRule>
  </conditionalFormatting>
  <conditionalFormatting sqref="J35">
    <cfRule type="cellIs" dxfId="380" priority="389" operator="equal">
      <formula>0</formula>
    </cfRule>
    <cfRule type="cellIs" dxfId="379" priority="390" operator="equal">
      <formula>0</formula>
    </cfRule>
  </conditionalFormatting>
  <conditionalFormatting sqref="J35">
    <cfRule type="cellIs" dxfId="378" priority="388" operator="equal">
      <formula>0</formula>
    </cfRule>
  </conditionalFormatting>
  <conditionalFormatting sqref="K35">
    <cfRule type="cellIs" dxfId="377" priority="383" operator="between">
      <formula>0</formula>
      <formula>4.999</formula>
    </cfRule>
    <cfRule type="cellIs" dxfId="376" priority="384" operator="between">
      <formula>5</formula>
      <formula>9.999</formula>
    </cfRule>
    <cfRule type="cellIs" dxfId="375" priority="385" operator="between">
      <formula>10</formula>
      <formula>14.999</formula>
    </cfRule>
    <cfRule type="cellIs" dxfId="374" priority="386" operator="between">
      <formula>15</formula>
      <formula>19.999</formula>
    </cfRule>
    <cfRule type="cellIs" dxfId="373" priority="387" operator="greaterThan">
      <formula>19.999</formula>
    </cfRule>
  </conditionalFormatting>
  <conditionalFormatting sqref="K35">
    <cfRule type="cellIs" dxfId="372" priority="382" operator="equal">
      <formula>0</formula>
    </cfRule>
  </conditionalFormatting>
  <conditionalFormatting sqref="K35">
    <cfRule type="cellIs" dxfId="371" priority="380" operator="equal">
      <formula>0</formula>
    </cfRule>
    <cfRule type="cellIs" dxfId="370" priority="381" operator="equal">
      <formula>0</formula>
    </cfRule>
  </conditionalFormatting>
  <conditionalFormatting sqref="K35">
    <cfRule type="cellIs" dxfId="369" priority="379" operator="equal">
      <formula>0</formula>
    </cfRule>
  </conditionalFormatting>
  <conditionalFormatting sqref="L35">
    <cfRule type="cellIs" dxfId="368" priority="374" operator="between">
      <formula>0</formula>
      <formula>4.999</formula>
    </cfRule>
    <cfRule type="cellIs" dxfId="367" priority="375" operator="between">
      <formula>5</formula>
      <formula>9.999</formula>
    </cfRule>
    <cfRule type="cellIs" dxfId="366" priority="376" operator="between">
      <formula>10</formula>
      <formula>14.999</formula>
    </cfRule>
    <cfRule type="cellIs" dxfId="365" priority="377" operator="between">
      <formula>15</formula>
      <formula>19.999</formula>
    </cfRule>
    <cfRule type="cellIs" dxfId="364" priority="378" operator="greaterThan">
      <formula>19.999</formula>
    </cfRule>
  </conditionalFormatting>
  <conditionalFormatting sqref="L35">
    <cfRule type="cellIs" dxfId="363" priority="373" operator="equal">
      <formula>0</formula>
    </cfRule>
  </conditionalFormatting>
  <conditionalFormatting sqref="L35">
    <cfRule type="cellIs" dxfId="362" priority="371" operator="equal">
      <formula>0</formula>
    </cfRule>
    <cfRule type="cellIs" dxfId="361" priority="372" operator="equal">
      <formula>0</formula>
    </cfRule>
  </conditionalFormatting>
  <conditionalFormatting sqref="L35">
    <cfRule type="cellIs" dxfId="360" priority="370" operator="equal">
      <formula>0</formula>
    </cfRule>
  </conditionalFormatting>
  <conditionalFormatting sqref="M35">
    <cfRule type="cellIs" dxfId="359" priority="365" operator="between">
      <formula>0</formula>
      <formula>4.999</formula>
    </cfRule>
    <cfRule type="cellIs" dxfId="358" priority="366" operator="between">
      <formula>5</formula>
      <formula>9.999</formula>
    </cfRule>
    <cfRule type="cellIs" dxfId="357" priority="367" operator="between">
      <formula>10</formula>
      <formula>14.999</formula>
    </cfRule>
    <cfRule type="cellIs" dxfId="356" priority="368" operator="between">
      <formula>15</formula>
      <formula>19.999</formula>
    </cfRule>
    <cfRule type="cellIs" dxfId="355" priority="369" operator="greaterThan">
      <formula>19.999</formula>
    </cfRule>
  </conditionalFormatting>
  <conditionalFormatting sqref="M35">
    <cfRule type="cellIs" dxfId="354" priority="364" operator="equal">
      <formula>0</formula>
    </cfRule>
  </conditionalFormatting>
  <conditionalFormatting sqref="M35">
    <cfRule type="cellIs" dxfId="353" priority="362" operator="equal">
      <formula>0</formula>
    </cfRule>
    <cfRule type="cellIs" dxfId="352" priority="363" operator="equal">
      <formula>0</formula>
    </cfRule>
  </conditionalFormatting>
  <conditionalFormatting sqref="M35">
    <cfRule type="cellIs" dxfId="351" priority="361" operator="equal">
      <formula>0</formula>
    </cfRule>
  </conditionalFormatting>
  <conditionalFormatting sqref="D37">
    <cfRule type="cellIs" dxfId="350" priority="356" operator="between">
      <formula>0</formula>
      <formula>4.999</formula>
    </cfRule>
    <cfRule type="cellIs" dxfId="349" priority="357" operator="between">
      <formula>5</formula>
      <formula>9.999</formula>
    </cfRule>
    <cfRule type="cellIs" dxfId="348" priority="358" operator="between">
      <formula>10</formula>
      <formula>14.999</formula>
    </cfRule>
    <cfRule type="cellIs" dxfId="347" priority="359" operator="between">
      <formula>15</formula>
      <formula>19.999</formula>
    </cfRule>
    <cfRule type="cellIs" dxfId="346" priority="360" operator="greaterThan">
      <formula>19.999</formula>
    </cfRule>
  </conditionalFormatting>
  <conditionalFormatting sqref="D37">
    <cfRule type="cellIs" dxfId="345" priority="355" operator="equal">
      <formula>0</formula>
    </cfRule>
  </conditionalFormatting>
  <conditionalFormatting sqref="D37">
    <cfRule type="cellIs" dxfId="344" priority="353" operator="equal">
      <formula>0</formula>
    </cfRule>
    <cfRule type="cellIs" dxfId="343" priority="354" operator="equal">
      <formula>0</formula>
    </cfRule>
  </conditionalFormatting>
  <conditionalFormatting sqref="D37">
    <cfRule type="cellIs" dxfId="342" priority="352" operator="equal">
      <formula>0</formula>
    </cfRule>
  </conditionalFormatting>
  <conditionalFormatting sqref="E37">
    <cfRule type="cellIs" dxfId="341" priority="347" operator="between">
      <formula>0</formula>
      <formula>4.999</formula>
    </cfRule>
    <cfRule type="cellIs" dxfId="340" priority="348" operator="between">
      <formula>5</formula>
      <formula>9.999</formula>
    </cfRule>
    <cfRule type="cellIs" dxfId="339" priority="349" operator="between">
      <formula>10</formula>
      <formula>14.999</formula>
    </cfRule>
    <cfRule type="cellIs" dxfId="338" priority="350" operator="between">
      <formula>15</formula>
      <formula>19.999</formula>
    </cfRule>
    <cfRule type="cellIs" dxfId="337" priority="351" operator="greaterThan">
      <formula>19.999</formula>
    </cfRule>
  </conditionalFormatting>
  <conditionalFormatting sqref="E37">
    <cfRule type="cellIs" dxfId="336" priority="346" operator="equal">
      <formula>0</formula>
    </cfRule>
  </conditionalFormatting>
  <conditionalFormatting sqref="E37">
    <cfRule type="cellIs" dxfId="335" priority="344" operator="equal">
      <formula>0</formula>
    </cfRule>
    <cfRule type="cellIs" dxfId="334" priority="345" operator="equal">
      <formula>0</formula>
    </cfRule>
  </conditionalFormatting>
  <conditionalFormatting sqref="E37">
    <cfRule type="cellIs" dxfId="333" priority="343" operator="equal">
      <formula>0</formula>
    </cfRule>
  </conditionalFormatting>
  <conditionalFormatting sqref="F37">
    <cfRule type="cellIs" dxfId="332" priority="338" operator="between">
      <formula>0</formula>
      <formula>4.999</formula>
    </cfRule>
    <cfRule type="cellIs" dxfId="331" priority="339" operator="between">
      <formula>5</formula>
      <formula>9.999</formula>
    </cfRule>
    <cfRule type="cellIs" dxfId="330" priority="340" operator="between">
      <formula>10</formula>
      <formula>14.999</formula>
    </cfRule>
    <cfRule type="cellIs" dxfId="329" priority="341" operator="between">
      <formula>15</formula>
      <formula>19.999</formula>
    </cfRule>
    <cfRule type="cellIs" dxfId="328" priority="342" operator="greaterThan">
      <formula>19.999</formula>
    </cfRule>
  </conditionalFormatting>
  <conditionalFormatting sqref="F37">
    <cfRule type="cellIs" dxfId="327" priority="337" operator="equal">
      <formula>0</formula>
    </cfRule>
  </conditionalFormatting>
  <conditionalFormatting sqref="F37">
    <cfRule type="cellIs" dxfId="326" priority="335" operator="equal">
      <formula>0</formula>
    </cfRule>
    <cfRule type="cellIs" dxfId="325" priority="336" operator="equal">
      <formula>0</formula>
    </cfRule>
  </conditionalFormatting>
  <conditionalFormatting sqref="F37">
    <cfRule type="cellIs" dxfId="324" priority="334" operator="equal">
      <formula>0</formula>
    </cfRule>
  </conditionalFormatting>
  <conditionalFormatting sqref="G37">
    <cfRule type="cellIs" dxfId="323" priority="329" operator="between">
      <formula>0</formula>
      <formula>4.999</formula>
    </cfRule>
    <cfRule type="cellIs" dxfId="322" priority="330" operator="between">
      <formula>5</formula>
      <formula>9.999</formula>
    </cfRule>
    <cfRule type="cellIs" dxfId="321" priority="331" operator="between">
      <formula>10</formula>
      <formula>14.999</formula>
    </cfRule>
    <cfRule type="cellIs" dxfId="320" priority="332" operator="between">
      <formula>15</formula>
      <formula>19.999</formula>
    </cfRule>
    <cfRule type="cellIs" dxfId="319" priority="333" operator="greaterThan">
      <formula>19.999</formula>
    </cfRule>
  </conditionalFormatting>
  <conditionalFormatting sqref="G37">
    <cfRule type="cellIs" dxfId="318" priority="328" operator="equal">
      <formula>0</formula>
    </cfRule>
  </conditionalFormatting>
  <conditionalFormatting sqref="G37">
    <cfRule type="cellIs" dxfId="317" priority="326" operator="equal">
      <formula>0</formula>
    </cfRule>
    <cfRule type="cellIs" dxfId="316" priority="327" operator="equal">
      <formula>0</formula>
    </cfRule>
  </conditionalFormatting>
  <conditionalFormatting sqref="G37">
    <cfRule type="cellIs" dxfId="315" priority="325" operator="equal">
      <formula>0</formula>
    </cfRule>
  </conditionalFormatting>
  <conditionalFormatting sqref="H37">
    <cfRule type="cellIs" dxfId="314" priority="320" operator="between">
      <formula>0</formula>
      <formula>4.999</formula>
    </cfRule>
    <cfRule type="cellIs" dxfId="313" priority="321" operator="between">
      <formula>5</formula>
      <formula>9.999</formula>
    </cfRule>
    <cfRule type="cellIs" dxfId="312" priority="322" operator="between">
      <formula>10</formula>
      <formula>14.999</formula>
    </cfRule>
    <cfRule type="cellIs" dxfId="311" priority="323" operator="between">
      <formula>15</formula>
      <formula>19.999</formula>
    </cfRule>
    <cfRule type="cellIs" dxfId="310" priority="324" operator="greaterThan">
      <formula>19.999</formula>
    </cfRule>
  </conditionalFormatting>
  <conditionalFormatting sqref="H37">
    <cfRule type="cellIs" dxfId="309" priority="319" operator="equal">
      <formula>0</formula>
    </cfRule>
  </conditionalFormatting>
  <conditionalFormatting sqref="H37">
    <cfRule type="cellIs" dxfId="308" priority="317" operator="equal">
      <formula>0</formula>
    </cfRule>
    <cfRule type="cellIs" dxfId="307" priority="318" operator="equal">
      <formula>0</formula>
    </cfRule>
  </conditionalFormatting>
  <conditionalFormatting sqref="H37">
    <cfRule type="cellIs" dxfId="306" priority="316" operator="equal">
      <formula>0</formula>
    </cfRule>
  </conditionalFormatting>
  <conditionalFormatting sqref="I37">
    <cfRule type="cellIs" dxfId="305" priority="311" operator="between">
      <formula>0</formula>
      <formula>4.999</formula>
    </cfRule>
    <cfRule type="cellIs" dxfId="304" priority="312" operator="between">
      <formula>5</formula>
      <formula>9.999</formula>
    </cfRule>
    <cfRule type="cellIs" dxfId="303" priority="313" operator="between">
      <formula>10</formula>
      <formula>14.999</formula>
    </cfRule>
    <cfRule type="cellIs" dxfId="302" priority="314" operator="between">
      <formula>15</formula>
      <formula>19.999</formula>
    </cfRule>
    <cfRule type="cellIs" dxfId="301" priority="315" operator="greaterThan">
      <formula>19.999</formula>
    </cfRule>
  </conditionalFormatting>
  <conditionalFormatting sqref="I37">
    <cfRule type="cellIs" dxfId="300" priority="310" operator="equal">
      <formula>0</formula>
    </cfRule>
  </conditionalFormatting>
  <conditionalFormatting sqref="I37">
    <cfRule type="cellIs" dxfId="299" priority="308" operator="equal">
      <formula>0</formula>
    </cfRule>
    <cfRule type="cellIs" dxfId="298" priority="309" operator="equal">
      <formula>0</formula>
    </cfRule>
  </conditionalFormatting>
  <conditionalFormatting sqref="I37">
    <cfRule type="cellIs" dxfId="297" priority="307" operator="equal">
      <formula>0</formula>
    </cfRule>
  </conditionalFormatting>
  <conditionalFormatting sqref="J37">
    <cfRule type="cellIs" dxfId="296" priority="302" operator="between">
      <formula>0</formula>
      <formula>4.999</formula>
    </cfRule>
    <cfRule type="cellIs" dxfId="295" priority="303" operator="between">
      <formula>5</formula>
      <formula>9.999</formula>
    </cfRule>
    <cfRule type="cellIs" dxfId="294" priority="304" operator="between">
      <formula>10</formula>
      <formula>14.999</formula>
    </cfRule>
    <cfRule type="cellIs" dxfId="293" priority="305" operator="between">
      <formula>15</formula>
      <formula>19.999</formula>
    </cfRule>
    <cfRule type="cellIs" dxfId="292" priority="306" operator="greaterThan">
      <formula>19.999</formula>
    </cfRule>
  </conditionalFormatting>
  <conditionalFormatting sqref="J37">
    <cfRule type="cellIs" dxfId="291" priority="301" operator="equal">
      <formula>0</formula>
    </cfRule>
  </conditionalFormatting>
  <conditionalFormatting sqref="J37">
    <cfRule type="cellIs" dxfId="290" priority="299" operator="equal">
      <formula>0</formula>
    </cfRule>
    <cfRule type="cellIs" dxfId="289" priority="300" operator="equal">
      <formula>0</formula>
    </cfRule>
  </conditionalFormatting>
  <conditionalFormatting sqref="J37">
    <cfRule type="cellIs" dxfId="288" priority="298" operator="equal">
      <formula>0</formula>
    </cfRule>
  </conditionalFormatting>
  <conditionalFormatting sqref="K37">
    <cfRule type="cellIs" dxfId="287" priority="293" operator="between">
      <formula>0</formula>
      <formula>4.999</formula>
    </cfRule>
    <cfRule type="cellIs" dxfId="286" priority="294" operator="between">
      <formula>5</formula>
      <formula>9.999</formula>
    </cfRule>
    <cfRule type="cellIs" dxfId="285" priority="295" operator="between">
      <formula>10</formula>
      <formula>14.999</formula>
    </cfRule>
    <cfRule type="cellIs" dxfId="284" priority="296" operator="between">
      <formula>15</formula>
      <formula>19.999</formula>
    </cfRule>
    <cfRule type="cellIs" dxfId="283" priority="297" operator="greaterThan">
      <formula>19.999</formula>
    </cfRule>
  </conditionalFormatting>
  <conditionalFormatting sqref="K37">
    <cfRule type="cellIs" dxfId="282" priority="292" operator="equal">
      <formula>0</formula>
    </cfRule>
  </conditionalFormatting>
  <conditionalFormatting sqref="K37">
    <cfRule type="cellIs" dxfId="281" priority="290" operator="equal">
      <formula>0</formula>
    </cfRule>
    <cfRule type="cellIs" dxfId="280" priority="291" operator="equal">
      <formula>0</formula>
    </cfRule>
  </conditionalFormatting>
  <conditionalFormatting sqref="K37">
    <cfRule type="cellIs" dxfId="279" priority="289" operator="equal">
      <formula>0</formula>
    </cfRule>
  </conditionalFormatting>
  <conditionalFormatting sqref="L37">
    <cfRule type="cellIs" dxfId="278" priority="284" operator="between">
      <formula>0</formula>
      <formula>4.999</formula>
    </cfRule>
    <cfRule type="cellIs" dxfId="277" priority="285" operator="between">
      <formula>5</formula>
      <formula>9.999</formula>
    </cfRule>
    <cfRule type="cellIs" dxfId="276" priority="286" operator="between">
      <formula>10</formula>
      <formula>14.999</formula>
    </cfRule>
    <cfRule type="cellIs" dxfId="275" priority="287" operator="between">
      <formula>15</formula>
      <formula>19.999</formula>
    </cfRule>
    <cfRule type="cellIs" dxfId="274" priority="288" operator="greaterThan">
      <formula>19.999</formula>
    </cfRule>
  </conditionalFormatting>
  <conditionalFormatting sqref="L37">
    <cfRule type="cellIs" dxfId="273" priority="283" operator="equal">
      <formula>0</formula>
    </cfRule>
  </conditionalFormatting>
  <conditionalFormatting sqref="L37">
    <cfRule type="cellIs" dxfId="272" priority="281" operator="equal">
      <formula>0</formula>
    </cfRule>
    <cfRule type="cellIs" dxfId="271" priority="282" operator="equal">
      <formula>0</formula>
    </cfRule>
  </conditionalFormatting>
  <conditionalFormatting sqref="L37">
    <cfRule type="cellIs" dxfId="270" priority="280" operator="equal">
      <formula>0</formula>
    </cfRule>
  </conditionalFormatting>
  <conditionalFormatting sqref="M37">
    <cfRule type="cellIs" dxfId="269" priority="275" operator="between">
      <formula>0</formula>
      <formula>4.999</formula>
    </cfRule>
    <cfRule type="cellIs" dxfId="268" priority="276" operator="between">
      <formula>5</formula>
      <formula>9.999</formula>
    </cfRule>
    <cfRule type="cellIs" dxfId="267" priority="277" operator="between">
      <formula>10</formula>
      <formula>14.999</formula>
    </cfRule>
    <cfRule type="cellIs" dxfId="266" priority="278" operator="between">
      <formula>15</formula>
      <formula>19.999</formula>
    </cfRule>
    <cfRule type="cellIs" dxfId="265" priority="279" operator="greaterThan">
      <formula>19.999</formula>
    </cfRule>
  </conditionalFormatting>
  <conditionalFormatting sqref="M37">
    <cfRule type="cellIs" dxfId="264" priority="274" operator="equal">
      <formula>0</formula>
    </cfRule>
  </conditionalFormatting>
  <conditionalFormatting sqref="M37">
    <cfRule type="cellIs" dxfId="263" priority="272" operator="equal">
      <formula>0</formula>
    </cfRule>
    <cfRule type="cellIs" dxfId="262" priority="273" operator="equal">
      <formula>0</formula>
    </cfRule>
  </conditionalFormatting>
  <conditionalFormatting sqref="M37">
    <cfRule type="cellIs" dxfId="261" priority="271" operator="equal">
      <formula>0</formula>
    </cfRule>
  </conditionalFormatting>
  <conditionalFormatting sqref="D57">
    <cfRule type="cellIs" dxfId="260" priority="266" operator="between">
      <formula>0</formula>
      <formula>4.999</formula>
    </cfRule>
    <cfRule type="cellIs" dxfId="259" priority="267" operator="between">
      <formula>5</formula>
      <formula>9.999</formula>
    </cfRule>
    <cfRule type="cellIs" dxfId="258" priority="268" operator="between">
      <formula>10</formula>
      <formula>14.999</formula>
    </cfRule>
    <cfRule type="cellIs" dxfId="257" priority="269" operator="between">
      <formula>15</formula>
      <formula>19.999</formula>
    </cfRule>
    <cfRule type="cellIs" dxfId="256" priority="270" operator="greaterThan">
      <formula>19.999</formula>
    </cfRule>
  </conditionalFormatting>
  <conditionalFormatting sqref="D57">
    <cfRule type="cellIs" dxfId="255" priority="265" operator="equal">
      <formula>0</formula>
    </cfRule>
  </conditionalFormatting>
  <conditionalFormatting sqref="D57">
    <cfRule type="cellIs" dxfId="254" priority="263" operator="equal">
      <formula>0</formula>
    </cfRule>
    <cfRule type="cellIs" dxfId="253" priority="264" operator="equal">
      <formula>0</formula>
    </cfRule>
  </conditionalFormatting>
  <conditionalFormatting sqref="D57">
    <cfRule type="cellIs" dxfId="252" priority="262" operator="equal">
      <formula>0</formula>
    </cfRule>
  </conditionalFormatting>
  <conditionalFormatting sqref="E57">
    <cfRule type="cellIs" dxfId="251" priority="248" operator="between">
      <formula>0</formula>
      <formula>4.999</formula>
    </cfRule>
    <cfRule type="cellIs" dxfId="250" priority="249" operator="between">
      <formula>5</formula>
      <formula>9.999</formula>
    </cfRule>
    <cfRule type="cellIs" dxfId="249" priority="250" operator="between">
      <formula>10</formula>
      <formula>14.999</formula>
    </cfRule>
    <cfRule type="cellIs" dxfId="248" priority="251" operator="between">
      <formula>15</formula>
      <formula>19.999</formula>
    </cfRule>
    <cfRule type="cellIs" dxfId="247" priority="252" operator="greaterThan">
      <formula>19.999</formula>
    </cfRule>
  </conditionalFormatting>
  <conditionalFormatting sqref="E57">
    <cfRule type="cellIs" dxfId="246" priority="247" operator="equal">
      <formula>0</formula>
    </cfRule>
  </conditionalFormatting>
  <conditionalFormatting sqref="E57">
    <cfRule type="cellIs" dxfId="245" priority="245" operator="equal">
      <formula>0</formula>
    </cfRule>
    <cfRule type="cellIs" dxfId="244" priority="246" operator="equal">
      <formula>0</formula>
    </cfRule>
  </conditionalFormatting>
  <conditionalFormatting sqref="E57">
    <cfRule type="cellIs" dxfId="243" priority="244" operator="equal">
      <formula>0</formula>
    </cfRule>
  </conditionalFormatting>
  <conditionalFormatting sqref="F57">
    <cfRule type="cellIs" dxfId="242" priority="239" operator="between">
      <formula>0</formula>
      <formula>4.999</formula>
    </cfRule>
    <cfRule type="cellIs" dxfId="241" priority="240" operator="between">
      <formula>5</formula>
      <formula>9.999</formula>
    </cfRule>
    <cfRule type="cellIs" dxfId="240" priority="241" operator="between">
      <formula>10</formula>
      <formula>14.999</formula>
    </cfRule>
    <cfRule type="cellIs" dxfId="239" priority="242" operator="between">
      <formula>15</formula>
      <formula>19.999</formula>
    </cfRule>
    <cfRule type="cellIs" dxfId="238" priority="243" operator="greaterThan">
      <formula>19.999</formula>
    </cfRule>
  </conditionalFormatting>
  <conditionalFormatting sqref="F57">
    <cfRule type="cellIs" dxfId="237" priority="238" operator="equal">
      <formula>0</formula>
    </cfRule>
  </conditionalFormatting>
  <conditionalFormatting sqref="F57">
    <cfRule type="cellIs" dxfId="236" priority="236" operator="equal">
      <formula>0</formula>
    </cfRule>
    <cfRule type="cellIs" dxfId="235" priority="237" operator="equal">
      <formula>0</formula>
    </cfRule>
  </conditionalFormatting>
  <conditionalFormatting sqref="F57">
    <cfRule type="cellIs" dxfId="234" priority="235" operator="equal">
      <formula>0</formula>
    </cfRule>
  </conditionalFormatting>
  <conditionalFormatting sqref="G57">
    <cfRule type="cellIs" dxfId="233" priority="230" operator="between">
      <formula>0</formula>
      <formula>4.999</formula>
    </cfRule>
    <cfRule type="cellIs" dxfId="232" priority="231" operator="between">
      <formula>5</formula>
      <formula>9.999</formula>
    </cfRule>
    <cfRule type="cellIs" dxfId="231" priority="232" operator="between">
      <formula>10</formula>
      <formula>14.999</formula>
    </cfRule>
    <cfRule type="cellIs" dxfId="230" priority="233" operator="between">
      <formula>15</formula>
      <formula>19.999</formula>
    </cfRule>
    <cfRule type="cellIs" dxfId="229" priority="234" operator="greaterThan">
      <formula>19.999</formula>
    </cfRule>
  </conditionalFormatting>
  <conditionalFormatting sqref="G57">
    <cfRule type="cellIs" dxfId="228" priority="229" operator="equal">
      <formula>0</formula>
    </cfRule>
  </conditionalFormatting>
  <conditionalFormatting sqref="G57">
    <cfRule type="cellIs" dxfId="227" priority="227" operator="equal">
      <formula>0</formula>
    </cfRule>
    <cfRule type="cellIs" dxfId="226" priority="228" operator="equal">
      <formula>0</formula>
    </cfRule>
  </conditionalFormatting>
  <conditionalFormatting sqref="G57">
    <cfRule type="cellIs" dxfId="225" priority="226" operator="equal">
      <formula>0</formula>
    </cfRule>
  </conditionalFormatting>
  <conditionalFormatting sqref="H57">
    <cfRule type="cellIs" dxfId="224" priority="221" operator="between">
      <formula>0</formula>
      <formula>4.999</formula>
    </cfRule>
    <cfRule type="cellIs" dxfId="223" priority="222" operator="between">
      <formula>5</formula>
      <formula>9.999</formula>
    </cfRule>
    <cfRule type="cellIs" dxfId="222" priority="223" operator="between">
      <formula>10</formula>
      <formula>14.999</formula>
    </cfRule>
    <cfRule type="cellIs" dxfId="221" priority="224" operator="between">
      <formula>15</formula>
      <formula>19.999</formula>
    </cfRule>
    <cfRule type="cellIs" dxfId="220" priority="225" operator="greaterThan">
      <formula>19.999</formula>
    </cfRule>
  </conditionalFormatting>
  <conditionalFormatting sqref="H57">
    <cfRule type="cellIs" dxfId="219" priority="220" operator="equal">
      <formula>0</formula>
    </cfRule>
  </conditionalFormatting>
  <conditionalFormatting sqref="H57">
    <cfRule type="cellIs" dxfId="218" priority="218" operator="equal">
      <formula>0</formula>
    </cfRule>
    <cfRule type="cellIs" dxfId="217" priority="219" operator="equal">
      <formula>0</formula>
    </cfRule>
  </conditionalFormatting>
  <conditionalFormatting sqref="H57">
    <cfRule type="cellIs" dxfId="216" priority="217" operator="equal">
      <formula>0</formula>
    </cfRule>
  </conditionalFormatting>
  <conditionalFormatting sqref="I57">
    <cfRule type="cellIs" dxfId="215" priority="212" operator="between">
      <formula>0</formula>
      <formula>4.999</formula>
    </cfRule>
    <cfRule type="cellIs" dxfId="214" priority="213" operator="between">
      <formula>5</formula>
      <formula>9.999</formula>
    </cfRule>
    <cfRule type="cellIs" dxfId="213" priority="214" operator="between">
      <formula>10</formula>
      <formula>14.999</formula>
    </cfRule>
    <cfRule type="cellIs" dxfId="212" priority="215" operator="between">
      <formula>15</formula>
      <formula>19.999</formula>
    </cfRule>
    <cfRule type="cellIs" dxfId="211" priority="216" operator="greaterThan">
      <formula>19.999</formula>
    </cfRule>
  </conditionalFormatting>
  <conditionalFormatting sqref="I57">
    <cfRule type="cellIs" dxfId="210" priority="211" operator="equal">
      <formula>0</formula>
    </cfRule>
  </conditionalFormatting>
  <conditionalFormatting sqref="I57">
    <cfRule type="cellIs" dxfId="209" priority="209" operator="equal">
      <formula>0</formula>
    </cfRule>
    <cfRule type="cellIs" dxfId="208" priority="210" operator="equal">
      <formula>0</formula>
    </cfRule>
  </conditionalFormatting>
  <conditionalFormatting sqref="I57">
    <cfRule type="cellIs" dxfId="207" priority="208" operator="equal">
      <formula>0</formula>
    </cfRule>
  </conditionalFormatting>
  <conditionalFormatting sqref="J57">
    <cfRule type="cellIs" dxfId="206" priority="203" operator="between">
      <formula>0</formula>
      <formula>4.999</formula>
    </cfRule>
    <cfRule type="cellIs" dxfId="205" priority="204" operator="between">
      <formula>5</formula>
      <formula>9.999</formula>
    </cfRule>
    <cfRule type="cellIs" dxfId="204" priority="205" operator="between">
      <formula>10</formula>
      <formula>14.999</formula>
    </cfRule>
    <cfRule type="cellIs" dxfId="203" priority="206" operator="between">
      <formula>15</formula>
      <formula>19.999</formula>
    </cfRule>
    <cfRule type="cellIs" dxfId="202" priority="207" operator="greaterThan">
      <formula>19.999</formula>
    </cfRule>
  </conditionalFormatting>
  <conditionalFormatting sqref="J57">
    <cfRule type="cellIs" dxfId="201" priority="202" operator="equal">
      <formula>0</formula>
    </cfRule>
  </conditionalFormatting>
  <conditionalFormatting sqref="J57">
    <cfRule type="cellIs" dxfId="200" priority="200" operator="equal">
      <formula>0</formula>
    </cfRule>
    <cfRule type="cellIs" dxfId="199" priority="201" operator="equal">
      <formula>0</formula>
    </cfRule>
  </conditionalFormatting>
  <conditionalFormatting sqref="J57">
    <cfRule type="cellIs" dxfId="198" priority="199" operator="equal">
      <formula>0</formula>
    </cfRule>
  </conditionalFormatting>
  <conditionalFormatting sqref="K57">
    <cfRule type="cellIs" dxfId="197" priority="194" operator="between">
      <formula>0</formula>
      <formula>4.999</formula>
    </cfRule>
    <cfRule type="cellIs" dxfId="196" priority="195" operator="between">
      <formula>5</formula>
      <formula>9.999</formula>
    </cfRule>
    <cfRule type="cellIs" dxfId="195" priority="196" operator="between">
      <formula>10</formula>
      <formula>14.999</formula>
    </cfRule>
    <cfRule type="cellIs" dxfId="194" priority="197" operator="between">
      <formula>15</formula>
      <formula>19.999</formula>
    </cfRule>
    <cfRule type="cellIs" dxfId="193" priority="198" operator="greaterThan">
      <formula>19.999</formula>
    </cfRule>
  </conditionalFormatting>
  <conditionalFormatting sqref="K57">
    <cfRule type="cellIs" dxfId="192" priority="193" operator="equal">
      <formula>0</formula>
    </cfRule>
  </conditionalFormatting>
  <conditionalFormatting sqref="K57">
    <cfRule type="cellIs" dxfId="191" priority="191" operator="equal">
      <formula>0</formula>
    </cfRule>
    <cfRule type="cellIs" dxfId="190" priority="192" operator="equal">
      <formula>0</formula>
    </cfRule>
  </conditionalFormatting>
  <conditionalFormatting sqref="K57">
    <cfRule type="cellIs" dxfId="189" priority="190" operator="equal">
      <formula>0</formula>
    </cfRule>
  </conditionalFormatting>
  <conditionalFormatting sqref="L57">
    <cfRule type="cellIs" dxfId="188" priority="185" operator="between">
      <formula>0</formula>
      <formula>4.999</formula>
    </cfRule>
    <cfRule type="cellIs" dxfId="187" priority="186" operator="between">
      <formula>5</formula>
      <formula>9.999</formula>
    </cfRule>
    <cfRule type="cellIs" dxfId="186" priority="187" operator="between">
      <formula>10</formula>
      <formula>14.999</formula>
    </cfRule>
    <cfRule type="cellIs" dxfId="185" priority="188" operator="between">
      <formula>15</formula>
      <formula>19.999</formula>
    </cfRule>
    <cfRule type="cellIs" dxfId="184" priority="189" operator="greaterThan">
      <formula>19.999</formula>
    </cfRule>
  </conditionalFormatting>
  <conditionalFormatting sqref="L57">
    <cfRule type="cellIs" dxfId="183" priority="184" operator="equal">
      <formula>0</formula>
    </cfRule>
  </conditionalFormatting>
  <conditionalFormatting sqref="L57">
    <cfRule type="cellIs" dxfId="182" priority="182" operator="equal">
      <formula>0</formula>
    </cfRule>
    <cfRule type="cellIs" dxfId="181" priority="183" operator="equal">
      <formula>0</formula>
    </cfRule>
  </conditionalFormatting>
  <conditionalFormatting sqref="L57">
    <cfRule type="cellIs" dxfId="180" priority="181" operator="equal">
      <formula>0</formula>
    </cfRule>
  </conditionalFormatting>
  <conditionalFormatting sqref="D81">
    <cfRule type="cellIs" dxfId="179" priority="176" operator="between">
      <formula>0</formula>
      <formula>4.999</formula>
    </cfRule>
    <cfRule type="cellIs" dxfId="178" priority="177" operator="between">
      <formula>5</formula>
      <formula>9.999</formula>
    </cfRule>
    <cfRule type="cellIs" dxfId="177" priority="178" operator="between">
      <formula>10</formula>
      <formula>14.999</formula>
    </cfRule>
    <cfRule type="cellIs" dxfId="176" priority="179" operator="between">
      <formula>15</formula>
      <formula>19.999</formula>
    </cfRule>
    <cfRule type="cellIs" dxfId="175" priority="180" operator="greaterThan">
      <formula>19.999</formula>
    </cfRule>
  </conditionalFormatting>
  <conditionalFormatting sqref="D81">
    <cfRule type="cellIs" dxfId="174" priority="175" operator="equal">
      <formula>0</formula>
    </cfRule>
  </conditionalFormatting>
  <conditionalFormatting sqref="D81">
    <cfRule type="cellIs" dxfId="173" priority="173" operator="equal">
      <formula>0</formula>
    </cfRule>
    <cfRule type="cellIs" dxfId="172" priority="174" operator="equal">
      <formula>0</formula>
    </cfRule>
  </conditionalFormatting>
  <conditionalFormatting sqref="D81">
    <cfRule type="cellIs" dxfId="171" priority="172" operator="equal">
      <formula>0</formula>
    </cfRule>
  </conditionalFormatting>
  <conditionalFormatting sqref="E81">
    <cfRule type="cellIs" dxfId="170" priority="167" operator="between">
      <formula>0</formula>
      <formula>4.999</formula>
    </cfRule>
    <cfRule type="cellIs" dxfId="169" priority="168" operator="between">
      <formula>5</formula>
      <formula>9.999</formula>
    </cfRule>
    <cfRule type="cellIs" dxfId="168" priority="169" operator="between">
      <formula>10</formula>
      <formula>14.999</formula>
    </cfRule>
    <cfRule type="cellIs" dxfId="167" priority="170" operator="between">
      <formula>15</formula>
      <formula>19.999</formula>
    </cfRule>
    <cfRule type="cellIs" dxfId="166" priority="171" operator="greaterThan">
      <formula>19.999</formula>
    </cfRule>
  </conditionalFormatting>
  <conditionalFormatting sqref="E81">
    <cfRule type="cellIs" dxfId="165" priority="166" operator="equal">
      <formula>0</formula>
    </cfRule>
  </conditionalFormatting>
  <conditionalFormatting sqref="E81">
    <cfRule type="cellIs" dxfId="164" priority="164" operator="equal">
      <formula>0</formula>
    </cfRule>
    <cfRule type="cellIs" dxfId="163" priority="165" operator="equal">
      <formula>0</formula>
    </cfRule>
  </conditionalFormatting>
  <conditionalFormatting sqref="E81">
    <cfRule type="cellIs" dxfId="162" priority="163" operator="equal">
      <formula>0</formula>
    </cfRule>
  </conditionalFormatting>
  <conditionalFormatting sqref="F81">
    <cfRule type="cellIs" dxfId="161" priority="158" operator="between">
      <formula>0</formula>
      <formula>4.999</formula>
    </cfRule>
    <cfRule type="cellIs" dxfId="160" priority="159" operator="between">
      <formula>5</formula>
      <formula>9.999</formula>
    </cfRule>
    <cfRule type="cellIs" dxfId="159" priority="160" operator="between">
      <formula>10</formula>
      <formula>14.999</formula>
    </cfRule>
    <cfRule type="cellIs" dxfId="158" priority="161" operator="between">
      <formula>15</formula>
      <formula>19.999</formula>
    </cfRule>
    <cfRule type="cellIs" dxfId="157" priority="162" operator="greaterThan">
      <formula>19.999</formula>
    </cfRule>
  </conditionalFormatting>
  <conditionalFormatting sqref="F81">
    <cfRule type="cellIs" dxfId="156" priority="157" operator="equal">
      <formula>0</formula>
    </cfRule>
  </conditionalFormatting>
  <conditionalFormatting sqref="F81">
    <cfRule type="cellIs" dxfId="155" priority="155" operator="equal">
      <formula>0</formula>
    </cfRule>
    <cfRule type="cellIs" dxfId="154" priority="156" operator="equal">
      <formula>0</formula>
    </cfRule>
  </conditionalFormatting>
  <conditionalFormatting sqref="F81">
    <cfRule type="cellIs" dxfId="153" priority="154" operator="equal">
      <formula>0</formula>
    </cfRule>
  </conditionalFormatting>
  <conditionalFormatting sqref="G81">
    <cfRule type="cellIs" dxfId="152" priority="149" operator="between">
      <formula>0</formula>
      <formula>4.999</formula>
    </cfRule>
    <cfRule type="cellIs" dxfId="151" priority="150" operator="between">
      <formula>5</formula>
      <formula>9.999</formula>
    </cfRule>
    <cfRule type="cellIs" dxfId="150" priority="151" operator="between">
      <formula>10</formula>
      <formula>14.999</formula>
    </cfRule>
    <cfRule type="cellIs" dxfId="149" priority="152" operator="between">
      <formula>15</formula>
      <formula>19.999</formula>
    </cfRule>
    <cfRule type="cellIs" dxfId="148" priority="153" operator="greaterThan">
      <formula>19.999</formula>
    </cfRule>
  </conditionalFormatting>
  <conditionalFormatting sqref="G81">
    <cfRule type="cellIs" dxfId="147" priority="148" operator="equal">
      <formula>0</formula>
    </cfRule>
  </conditionalFormatting>
  <conditionalFormatting sqref="G81">
    <cfRule type="cellIs" dxfId="146" priority="146" operator="equal">
      <formula>0</formula>
    </cfRule>
    <cfRule type="cellIs" dxfId="145" priority="147" operator="equal">
      <formula>0</formula>
    </cfRule>
  </conditionalFormatting>
  <conditionalFormatting sqref="G81">
    <cfRule type="cellIs" dxfId="144" priority="145" operator="equal">
      <formula>0</formula>
    </cfRule>
  </conditionalFormatting>
  <conditionalFormatting sqref="H81">
    <cfRule type="cellIs" dxfId="143" priority="140" operator="between">
      <formula>0</formula>
      <formula>4.999</formula>
    </cfRule>
    <cfRule type="cellIs" dxfId="142" priority="141" operator="between">
      <formula>5</formula>
      <formula>9.999</formula>
    </cfRule>
    <cfRule type="cellIs" dxfId="141" priority="142" operator="between">
      <formula>10</formula>
      <formula>14.999</formula>
    </cfRule>
    <cfRule type="cellIs" dxfId="140" priority="143" operator="between">
      <formula>15</formula>
      <formula>19.999</formula>
    </cfRule>
    <cfRule type="cellIs" dxfId="139" priority="144" operator="greaterThan">
      <formula>19.999</formula>
    </cfRule>
  </conditionalFormatting>
  <conditionalFormatting sqref="H81">
    <cfRule type="cellIs" dxfId="138" priority="139" operator="equal">
      <formula>0</formula>
    </cfRule>
  </conditionalFormatting>
  <conditionalFormatting sqref="H81">
    <cfRule type="cellIs" dxfId="137" priority="137" operator="equal">
      <formula>0</formula>
    </cfRule>
    <cfRule type="cellIs" dxfId="136" priority="138" operator="equal">
      <formula>0</formula>
    </cfRule>
  </conditionalFormatting>
  <conditionalFormatting sqref="H81">
    <cfRule type="cellIs" dxfId="135" priority="136" operator="equal">
      <formula>0</formula>
    </cfRule>
  </conditionalFormatting>
  <conditionalFormatting sqref="I81">
    <cfRule type="cellIs" dxfId="134" priority="131" operator="between">
      <formula>0</formula>
      <formula>4.999</formula>
    </cfRule>
    <cfRule type="cellIs" dxfId="133" priority="132" operator="between">
      <formula>5</formula>
      <formula>9.999</formula>
    </cfRule>
    <cfRule type="cellIs" dxfId="132" priority="133" operator="between">
      <formula>10</formula>
      <formula>14.999</formula>
    </cfRule>
    <cfRule type="cellIs" dxfId="131" priority="134" operator="between">
      <formula>15</formula>
      <formula>19.999</formula>
    </cfRule>
    <cfRule type="cellIs" dxfId="130" priority="135" operator="greaterThan">
      <formula>19.999</formula>
    </cfRule>
  </conditionalFormatting>
  <conditionalFormatting sqref="I81">
    <cfRule type="cellIs" dxfId="129" priority="130" operator="equal">
      <formula>0</formula>
    </cfRule>
  </conditionalFormatting>
  <conditionalFormatting sqref="I81">
    <cfRule type="cellIs" dxfId="128" priority="128" operator="equal">
      <formula>0</formula>
    </cfRule>
    <cfRule type="cellIs" dxfId="127" priority="129" operator="equal">
      <formula>0</formula>
    </cfRule>
  </conditionalFormatting>
  <conditionalFormatting sqref="I81">
    <cfRule type="cellIs" dxfId="126" priority="127" operator="equal">
      <formula>0</formula>
    </cfRule>
  </conditionalFormatting>
  <conditionalFormatting sqref="J81">
    <cfRule type="cellIs" dxfId="125" priority="122" operator="between">
      <formula>0</formula>
      <formula>4.999</formula>
    </cfRule>
    <cfRule type="cellIs" dxfId="124" priority="123" operator="between">
      <formula>5</formula>
      <formula>9.999</formula>
    </cfRule>
    <cfRule type="cellIs" dxfId="123" priority="124" operator="between">
      <formula>10</formula>
      <formula>14.999</formula>
    </cfRule>
    <cfRule type="cellIs" dxfId="122" priority="125" operator="between">
      <formula>15</formula>
      <formula>19.999</formula>
    </cfRule>
    <cfRule type="cellIs" dxfId="121" priority="126" operator="greaterThan">
      <formula>19.999</formula>
    </cfRule>
  </conditionalFormatting>
  <conditionalFormatting sqref="J81">
    <cfRule type="cellIs" dxfId="120" priority="121" operator="equal">
      <formula>0</formula>
    </cfRule>
  </conditionalFormatting>
  <conditionalFormatting sqref="J81">
    <cfRule type="cellIs" dxfId="119" priority="119" operator="equal">
      <formula>0</formula>
    </cfRule>
    <cfRule type="cellIs" dxfId="118" priority="120" operator="equal">
      <formula>0</formula>
    </cfRule>
  </conditionalFormatting>
  <conditionalFormatting sqref="J81">
    <cfRule type="cellIs" dxfId="117" priority="118" operator="equal">
      <formula>0</formula>
    </cfRule>
  </conditionalFormatting>
  <conditionalFormatting sqref="K81">
    <cfRule type="cellIs" dxfId="116" priority="113" operator="between">
      <formula>0</formula>
      <formula>4.999</formula>
    </cfRule>
    <cfRule type="cellIs" dxfId="115" priority="114" operator="between">
      <formula>5</formula>
      <formula>9.999</formula>
    </cfRule>
    <cfRule type="cellIs" dxfId="114" priority="115" operator="between">
      <formula>10</formula>
      <formula>14.999</formula>
    </cfRule>
    <cfRule type="cellIs" dxfId="113" priority="116" operator="between">
      <formula>15</formula>
      <formula>19.999</formula>
    </cfRule>
    <cfRule type="cellIs" dxfId="112" priority="117" operator="greaterThan">
      <formula>19.999</formula>
    </cfRule>
  </conditionalFormatting>
  <conditionalFormatting sqref="K81">
    <cfRule type="cellIs" dxfId="111" priority="112" operator="equal">
      <formula>0</formula>
    </cfRule>
  </conditionalFormatting>
  <conditionalFormatting sqref="K81">
    <cfRule type="cellIs" dxfId="110" priority="110" operator="equal">
      <formula>0</formula>
    </cfRule>
    <cfRule type="cellIs" dxfId="109" priority="111" operator="equal">
      <formula>0</formula>
    </cfRule>
  </conditionalFormatting>
  <conditionalFormatting sqref="K81">
    <cfRule type="cellIs" dxfId="108" priority="109" operator="equal">
      <formula>0</formula>
    </cfRule>
  </conditionalFormatting>
  <conditionalFormatting sqref="L81">
    <cfRule type="cellIs" dxfId="107" priority="104" operator="between">
      <formula>0</formula>
      <formula>4.999</formula>
    </cfRule>
    <cfRule type="cellIs" dxfId="106" priority="105" operator="between">
      <formula>5</formula>
      <formula>9.999</formula>
    </cfRule>
    <cfRule type="cellIs" dxfId="105" priority="106" operator="between">
      <formula>10</formula>
      <formula>14.999</formula>
    </cfRule>
    <cfRule type="cellIs" dxfId="104" priority="107" operator="between">
      <formula>15</formula>
      <formula>19.999</formula>
    </cfRule>
    <cfRule type="cellIs" dxfId="103" priority="108" operator="greaterThan">
      <formula>19.999</formula>
    </cfRule>
  </conditionalFormatting>
  <conditionalFormatting sqref="L81">
    <cfRule type="cellIs" dxfId="102" priority="103" operator="equal">
      <formula>0</formula>
    </cfRule>
  </conditionalFormatting>
  <conditionalFormatting sqref="L81">
    <cfRule type="cellIs" dxfId="101" priority="101" operator="equal">
      <formula>0</formula>
    </cfRule>
    <cfRule type="cellIs" dxfId="100" priority="102" operator="equal">
      <formula>0</formula>
    </cfRule>
  </conditionalFormatting>
  <conditionalFormatting sqref="L81">
    <cfRule type="cellIs" dxfId="99" priority="100" operator="equal">
      <formula>0</formula>
    </cfRule>
  </conditionalFormatting>
  <conditionalFormatting sqref="M81">
    <cfRule type="cellIs" dxfId="98" priority="95" operator="between">
      <formula>0</formula>
      <formula>4.999</formula>
    </cfRule>
    <cfRule type="cellIs" dxfId="97" priority="96" operator="between">
      <formula>5</formula>
      <formula>9.999</formula>
    </cfRule>
    <cfRule type="cellIs" dxfId="96" priority="97" operator="between">
      <formula>10</formula>
      <formula>14.999</formula>
    </cfRule>
    <cfRule type="cellIs" dxfId="95" priority="98" operator="between">
      <formula>15</formula>
      <formula>19.999</formula>
    </cfRule>
    <cfRule type="cellIs" dxfId="94" priority="99" operator="greaterThan">
      <formula>19.999</formula>
    </cfRule>
  </conditionalFormatting>
  <conditionalFormatting sqref="M81">
    <cfRule type="cellIs" dxfId="93" priority="94" operator="equal">
      <formula>0</formula>
    </cfRule>
  </conditionalFormatting>
  <conditionalFormatting sqref="M81">
    <cfRule type="cellIs" dxfId="92" priority="92" operator="equal">
      <formula>0</formula>
    </cfRule>
    <cfRule type="cellIs" dxfId="91" priority="93" operator="equal">
      <formula>0</formula>
    </cfRule>
  </conditionalFormatting>
  <conditionalFormatting sqref="M81">
    <cfRule type="cellIs" dxfId="90" priority="91" operator="equal">
      <formula>0</formula>
    </cfRule>
  </conditionalFormatting>
  <conditionalFormatting sqref="D83">
    <cfRule type="cellIs" dxfId="89" priority="86" operator="between">
      <formula>0</formula>
      <formula>4.999</formula>
    </cfRule>
    <cfRule type="cellIs" dxfId="88" priority="87" operator="between">
      <formula>5</formula>
      <formula>9.999</formula>
    </cfRule>
    <cfRule type="cellIs" dxfId="87" priority="88" operator="between">
      <formula>10</formula>
      <formula>14.999</formula>
    </cfRule>
    <cfRule type="cellIs" dxfId="86" priority="89" operator="between">
      <formula>15</formula>
      <formula>19.999</formula>
    </cfRule>
    <cfRule type="cellIs" dxfId="85" priority="90" operator="greaterThan">
      <formula>19.999</formula>
    </cfRule>
  </conditionalFormatting>
  <conditionalFormatting sqref="D83">
    <cfRule type="cellIs" dxfId="84" priority="85" operator="equal">
      <formula>0</formula>
    </cfRule>
  </conditionalFormatting>
  <conditionalFormatting sqref="D83">
    <cfRule type="cellIs" dxfId="83" priority="83" operator="equal">
      <formula>0</formula>
    </cfRule>
    <cfRule type="cellIs" dxfId="82" priority="84" operator="equal">
      <formula>0</formula>
    </cfRule>
  </conditionalFormatting>
  <conditionalFormatting sqref="D83">
    <cfRule type="cellIs" dxfId="81" priority="82" operator="equal">
      <formula>0</formula>
    </cfRule>
  </conditionalFormatting>
  <conditionalFormatting sqref="E83">
    <cfRule type="cellIs" dxfId="80" priority="77" operator="between">
      <formula>0</formula>
      <formula>4.999</formula>
    </cfRule>
    <cfRule type="cellIs" dxfId="79" priority="78" operator="between">
      <formula>5</formula>
      <formula>9.999</formula>
    </cfRule>
    <cfRule type="cellIs" dxfId="78" priority="79" operator="between">
      <formula>10</formula>
      <formula>14.999</formula>
    </cfRule>
    <cfRule type="cellIs" dxfId="77" priority="80" operator="between">
      <formula>15</formula>
      <formula>19.999</formula>
    </cfRule>
    <cfRule type="cellIs" dxfId="76" priority="81" operator="greaterThan">
      <formula>19.999</formula>
    </cfRule>
  </conditionalFormatting>
  <conditionalFormatting sqref="E83">
    <cfRule type="cellIs" dxfId="75" priority="76" operator="equal">
      <formula>0</formula>
    </cfRule>
  </conditionalFormatting>
  <conditionalFormatting sqref="E83">
    <cfRule type="cellIs" dxfId="74" priority="74" operator="equal">
      <formula>0</formula>
    </cfRule>
    <cfRule type="cellIs" dxfId="73" priority="75" operator="equal">
      <formula>0</formula>
    </cfRule>
  </conditionalFormatting>
  <conditionalFormatting sqref="E83">
    <cfRule type="cellIs" dxfId="72" priority="73" operator="equal">
      <formula>0</formula>
    </cfRule>
  </conditionalFormatting>
  <conditionalFormatting sqref="F83">
    <cfRule type="cellIs" dxfId="71" priority="68" operator="between">
      <formula>0</formula>
      <formula>4.999</formula>
    </cfRule>
    <cfRule type="cellIs" dxfId="70" priority="69" operator="between">
      <formula>5</formula>
      <formula>9.999</formula>
    </cfRule>
    <cfRule type="cellIs" dxfId="69" priority="70" operator="between">
      <formula>10</formula>
      <formula>14.999</formula>
    </cfRule>
    <cfRule type="cellIs" dxfId="68" priority="71" operator="between">
      <formula>15</formula>
      <formula>19.999</formula>
    </cfRule>
    <cfRule type="cellIs" dxfId="67" priority="72" operator="greaterThan">
      <formula>19.999</formula>
    </cfRule>
  </conditionalFormatting>
  <conditionalFormatting sqref="F83">
    <cfRule type="cellIs" dxfId="66" priority="67" operator="equal">
      <formula>0</formula>
    </cfRule>
  </conditionalFormatting>
  <conditionalFormatting sqref="F83">
    <cfRule type="cellIs" dxfId="65" priority="65" operator="equal">
      <formula>0</formula>
    </cfRule>
    <cfRule type="cellIs" dxfId="64" priority="66" operator="equal">
      <formula>0</formula>
    </cfRule>
  </conditionalFormatting>
  <conditionalFormatting sqref="F83">
    <cfRule type="cellIs" dxfId="63" priority="64" operator="equal">
      <formula>0</formula>
    </cfRule>
  </conditionalFormatting>
  <conditionalFormatting sqref="G83">
    <cfRule type="cellIs" dxfId="62" priority="59" operator="between">
      <formula>0</formula>
      <formula>4.999</formula>
    </cfRule>
    <cfRule type="cellIs" dxfId="61" priority="60" operator="between">
      <formula>5</formula>
      <formula>9.999</formula>
    </cfRule>
    <cfRule type="cellIs" dxfId="60" priority="61" operator="between">
      <formula>10</formula>
      <formula>14.999</formula>
    </cfRule>
    <cfRule type="cellIs" dxfId="59" priority="62" operator="between">
      <formula>15</formula>
      <formula>19.999</formula>
    </cfRule>
    <cfRule type="cellIs" dxfId="58" priority="63" operator="greaterThan">
      <formula>19.999</formula>
    </cfRule>
  </conditionalFormatting>
  <conditionalFormatting sqref="G83">
    <cfRule type="cellIs" dxfId="57" priority="58" operator="equal">
      <formula>0</formula>
    </cfRule>
  </conditionalFormatting>
  <conditionalFormatting sqref="G83">
    <cfRule type="cellIs" dxfId="56" priority="56" operator="equal">
      <formula>0</formula>
    </cfRule>
    <cfRule type="cellIs" dxfId="55" priority="57" operator="equal">
      <formula>0</formula>
    </cfRule>
  </conditionalFormatting>
  <conditionalFormatting sqref="G83">
    <cfRule type="cellIs" dxfId="54" priority="55" operator="equal">
      <formula>0</formula>
    </cfRule>
  </conditionalFormatting>
  <conditionalFormatting sqref="H83">
    <cfRule type="cellIs" dxfId="53" priority="50" operator="between">
      <formula>0</formula>
      <formula>4.999</formula>
    </cfRule>
    <cfRule type="cellIs" dxfId="52" priority="51" operator="between">
      <formula>5</formula>
      <formula>9.999</formula>
    </cfRule>
    <cfRule type="cellIs" dxfId="51" priority="52" operator="between">
      <formula>10</formula>
      <formula>14.999</formula>
    </cfRule>
    <cfRule type="cellIs" dxfId="50" priority="53" operator="between">
      <formula>15</formula>
      <formula>19.999</formula>
    </cfRule>
    <cfRule type="cellIs" dxfId="49" priority="54" operator="greaterThan">
      <formula>19.999</formula>
    </cfRule>
  </conditionalFormatting>
  <conditionalFormatting sqref="H83">
    <cfRule type="cellIs" dxfId="48" priority="49" operator="equal">
      <formula>0</formula>
    </cfRule>
  </conditionalFormatting>
  <conditionalFormatting sqref="H83">
    <cfRule type="cellIs" dxfId="47" priority="47" operator="equal">
      <formula>0</formula>
    </cfRule>
    <cfRule type="cellIs" dxfId="46" priority="48" operator="equal">
      <formula>0</formula>
    </cfRule>
  </conditionalFormatting>
  <conditionalFormatting sqref="H83">
    <cfRule type="cellIs" dxfId="45" priority="46" operator="equal">
      <formula>0</formula>
    </cfRule>
  </conditionalFormatting>
  <conditionalFormatting sqref="I83">
    <cfRule type="cellIs" dxfId="44" priority="41" operator="between">
      <formula>0</formula>
      <formula>4.999</formula>
    </cfRule>
    <cfRule type="cellIs" dxfId="43" priority="42" operator="between">
      <formula>5</formula>
      <formula>9.999</formula>
    </cfRule>
    <cfRule type="cellIs" dxfId="42" priority="43" operator="between">
      <formula>10</formula>
      <formula>14.999</formula>
    </cfRule>
    <cfRule type="cellIs" dxfId="41" priority="44" operator="between">
      <formula>15</formula>
      <formula>19.999</formula>
    </cfRule>
    <cfRule type="cellIs" dxfId="40" priority="45" operator="greaterThan">
      <formula>19.999</formula>
    </cfRule>
  </conditionalFormatting>
  <conditionalFormatting sqref="I83">
    <cfRule type="cellIs" dxfId="39" priority="40" operator="equal">
      <formula>0</formula>
    </cfRule>
  </conditionalFormatting>
  <conditionalFormatting sqref="I83">
    <cfRule type="cellIs" dxfId="38" priority="38" operator="equal">
      <formula>0</formula>
    </cfRule>
    <cfRule type="cellIs" dxfId="37" priority="39" operator="equal">
      <formula>0</formula>
    </cfRule>
  </conditionalFormatting>
  <conditionalFormatting sqref="I83">
    <cfRule type="cellIs" dxfId="36" priority="37" operator="equal">
      <formula>0</formula>
    </cfRule>
  </conditionalFormatting>
  <conditionalFormatting sqref="J83">
    <cfRule type="cellIs" dxfId="35" priority="32" operator="between">
      <formula>0</formula>
      <formula>4.999</formula>
    </cfRule>
    <cfRule type="cellIs" dxfId="34" priority="33" operator="between">
      <formula>5</formula>
      <formula>9.999</formula>
    </cfRule>
    <cfRule type="cellIs" dxfId="33" priority="34" operator="between">
      <formula>10</formula>
      <formula>14.999</formula>
    </cfRule>
    <cfRule type="cellIs" dxfId="32" priority="35" operator="between">
      <formula>15</formula>
      <formula>19.999</formula>
    </cfRule>
    <cfRule type="cellIs" dxfId="31" priority="36" operator="greaterThan">
      <formula>19.999</formula>
    </cfRule>
  </conditionalFormatting>
  <conditionalFormatting sqref="J83">
    <cfRule type="cellIs" dxfId="30" priority="31" operator="equal">
      <formula>0</formula>
    </cfRule>
  </conditionalFormatting>
  <conditionalFormatting sqref="J83">
    <cfRule type="cellIs" dxfId="29" priority="29" operator="equal">
      <formula>0</formula>
    </cfRule>
    <cfRule type="cellIs" dxfId="28" priority="30" operator="equal">
      <formula>0</formula>
    </cfRule>
  </conditionalFormatting>
  <conditionalFormatting sqref="J83">
    <cfRule type="cellIs" dxfId="27" priority="28" operator="equal">
      <formula>0</formula>
    </cfRule>
  </conditionalFormatting>
  <conditionalFormatting sqref="K83">
    <cfRule type="cellIs" dxfId="26" priority="23" operator="between">
      <formula>0</formula>
      <formula>4.999</formula>
    </cfRule>
    <cfRule type="cellIs" dxfId="25" priority="24" operator="between">
      <formula>5</formula>
      <formula>9.999</formula>
    </cfRule>
    <cfRule type="cellIs" dxfId="24" priority="25" operator="between">
      <formula>10</formula>
      <formula>14.999</formula>
    </cfRule>
    <cfRule type="cellIs" dxfId="23" priority="26" operator="between">
      <formula>15</formula>
      <formula>19.999</formula>
    </cfRule>
    <cfRule type="cellIs" dxfId="22" priority="27" operator="greaterThan">
      <formula>19.999</formula>
    </cfRule>
  </conditionalFormatting>
  <conditionalFormatting sqref="K83">
    <cfRule type="cellIs" dxfId="21" priority="22" operator="equal">
      <formula>0</formula>
    </cfRule>
  </conditionalFormatting>
  <conditionalFormatting sqref="K83">
    <cfRule type="cellIs" dxfId="20" priority="20" operator="equal">
      <formula>0</formula>
    </cfRule>
    <cfRule type="cellIs" dxfId="19" priority="21" operator="equal">
      <formula>0</formula>
    </cfRule>
  </conditionalFormatting>
  <conditionalFormatting sqref="K83">
    <cfRule type="cellIs" dxfId="18" priority="19" operator="equal">
      <formula>0</formula>
    </cfRule>
  </conditionalFormatting>
  <conditionalFormatting sqref="L83">
    <cfRule type="cellIs" dxfId="17" priority="14" operator="between">
      <formula>0</formula>
      <formula>4.999</formula>
    </cfRule>
    <cfRule type="cellIs" dxfId="16" priority="15" operator="between">
      <formula>5</formula>
      <formula>9.999</formula>
    </cfRule>
    <cfRule type="cellIs" dxfId="15" priority="16" operator="between">
      <formula>10</formula>
      <formula>14.999</formula>
    </cfRule>
    <cfRule type="cellIs" dxfId="14" priority="17" operator="between">
      <formula>15</formula>
      <formula>19.999</formula>
    </cfRule>
    <cfRule type="cellIs" dxfId="13" priority="18" operator="greaterThan">
      <formula>19.999</formula>
    </cfRule>
  </conditionalFormatting>
  <conditionalFormatting sqref="L83">
    <cfRule type="cellIs" dxfId="12" priority="13" operator="equal">
      <formula>0</formula>
    </cfRule>
  </conditionalFormatting>
  <conditionalFormatting sqref="L83">
    <cfRule type="cellIs" dxfId="11" priority="11" operator="equal">
      <formula>0</formula>
    </cfRule>
    <cfRule type="cellIs" dxfId="10" priority="12" operator="equal">
      <formula>0</formula>
    </cfRule>
  </conditionalFormatting>
  <conditionalFormatting sqref="L83">
    <cfRule type="cellIs" dxfId="9" priority="10" operator="equal">
      <formula>0</formula>
    </cfRule>
  </conditionalFormatting>
  <conditionalFormatting sqref="M83">
    <cfRule type="cellIs" dxfId="8" priority="5" operator="between">
      <formula>0</formula>
      <formula>4.999</formula>
    </cfRule>
    <cfRule type="cellIs" dxfId="7" priority="6" operator="between">
      <formula>5</formula>
      <formula>9.999</formula>
    </cfRule>
    <cfRule type="cellIs" dxfId="6" priority="7" operator="between">
      <formula>10</formula>
      <formula>14.999</formula>
    </cfRule>
    <cfRule type="cellIs" dxfId="5" priority="8" operator="between">
      <formula>15</formula>
      <formula>19.999</formula>
    </cfRule>
    <cfRule type="cellIs" dxfId="4" priority="9" operator="greaterThan">
      <formula>19.999</formula>
    </cfRule>
  </conditionalFormatting>
  <conditionalFormatting sqref="M83">
    <cfRule type="cellIs" dxfId="3" priority="4" operator="equal">
      <formula>0</formula>
    </cfRule>
  </conditionalFormatting>
  <conditionalFormatting sqref="M83">
    <cfRule type="cellIs" dxfId="2" priority="2" operator="equal">
      <formula>0</formula>
    </cfRule>
    <cfRule type="cellIs" dxfId="1" priority="3" operator="equal">
      <formula>0</formula>
    </cfRule>
  </conditionalFormatting>
  <conditionalFormatting sqref="M83">
    <cfRule type="cellIs" dxfId="0" priority="1" operator="equal">
      <formula>0</formula>
    </cfRule>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7"/>
  <sheetViews>
    <sheetView zoomScale="99" zoomScaleNormal="99" workbookViewId="0">
      <selection activeCell="Q51" sqref="Q51"/>
    </sheetView>
  </sheetViews>
  <sheetFormatPr defaultRowHeight="14.4" x14ac:dyDescent="0.3"/>
  <cols>
    <col min="1" max="2" width="7.6640625" customWidth="1"/>
    <col min="12" max="12" width="9.5546875" customWidth="1"/>
    <col min="13" max="13" width="7.33203125" hidden="1" customWidth="1"/>
    <col min="14" max="15" width="0" hidden="1" customWidth="1"/>
    <col min="16" max="16" width="22.5546875" customWidth="1"/>
    <col min="17" max="17" width="27" customWidth="1"/>
    <col min="18" max="18" width="22.5546875" customWidth="1"/>
    <col min="19" max="19" width="27" customWidth="1"/>
  </cols>
  <sheetData>
    <row r="1" spans="1:19" ht="15" customHeight="1" x14ac:dyDescent="0.3">
      <c r="A1" s="549" t="s">
        <v>9</v>
      </c>
      <c r="B1" s="550"/>
      <c r="C1" s="550"/>
      <c r="D1" s="550"/>
      <c r="E1" s="550"/>
      <c r="F1" s="550"/>
      <c r="G1" s="550"/>
      <c r="H1" s="550"/>
      <c r="I1" s="550"/>
      <c r="J1" s="550"/>
      <c r="K1" s="550"/>
      <c r="L1" s="550"/>
      <c r="M1" s="550"/>
      <c r="N1" s="550"/>
      <c r="O1" s="550"/>
      <c r="P1" s="550"/>
      <c r="Q1" s="550"/>
      <c r="R1" s="550"/>
      <c r="S1" s="551"/>
    </row>
    <row r="2" spans="1:19" ht="15" customHeight="1" thickBot="1" x14ac:dyDescent="0.35">
      <c r="A2" s="552"/>
      <c r="B2" s="553"/>
      <c r="C2" s="553"/>
      <c r="D2" s="553"/>
      <c r="E2" s="553"/>
      <c r="F2" s="553"/>
      <c r="G2" s="553"/>
      <c r="H2" s="553"/>
      <c r="I2" s="553"/>
      <c r="J2" s="553"/>
      <c r="K2" s="553"/>
      <c r="L2" s="553"/>
      <c r="M2" s="553"/>
      <c r="N2" s="553"/>
      <c r="O2" s="553"/>
      <c r="P2" s="553"/>
      <c r="Q2" s="553"/>
      <c r="R2" s="553"/>
      <c r="S2" s="554"/>
    </row>
    <row r="3" spans="1:19" ht="15" customHeight="1" thickBot="1" x14ac:dyDescent="0.35">
      <c r="A3" s="75"/>
      <c r="B3" s="75"/>
      <c r="C3" s="75"/>
      <c r="D3" s="75"/>
      <c r="E3" s="75"/>
      <c r="F3" s="75"/>
      <c r="G3" s="75"/>
      <c r="H3" s="75"/>
      <c r="I3" s="75"/>
      <c r="J3" s="75"/>
      <c r="K3" s="75"/>
      <c r="L3" s="75"/>
      <c r="M3" s="75"/>
      <c r="N3" s="75"/>
      <c r="O3" s="75"/>
      <c r="P3" s="75"/>
      <c r="Q3" s="75"/>
      <c r="R3" s="75"/>
      <c r="S3" s="75"/>
    </row>
    <row r="4" spans="1:19" ht="15.9" customHeight="1" x14ac:dyDescent="0.3">
      <c r="A4" s="600" t="s">
        <v>379</v>
      </c>
      <c r="B4" s="601"/>
      <c r="C4" s="601"/>
      <c r="D4" s="601"/>
      <c r="E4" s="601"/>
      <c r="F4" s="601"/>
      <c r="G4" s="601"/>
      <c r="H4" s="601"/>
      <c r="I4" s="601"/>
      <c r="J4" s="601"/>
      <c r="K4" s="601"/>
      <c r="L4" s="601"/>
      <c r="M4" s="601"/>
      <c r="N4" s="601"/>
      <c r="O4" s="601"/>
      <c r="P4" s="601"/>
      <c r="Q4" s="601"/>
      <c r="R4" s="601"/>
      <c r="S4" s="602"/>
    </row>
    <row r="5" spans="1:19" ht="15.9" customHeight="1" thickBot="1" x14ac:dyDescent="0.35">
      <c r="A5" s="603"/>
      <c r="B5" s="604"/>
      <c r="C5" s="604"/>
      <c r="D5" s="604"/>
      <c r="E5" s="604"/>
      <c r="F5" s="604"/>
      <c r="G5" s="604"/>
      <c r="H5" s="604"/>
      <c r="I5" s="604"/>
      <c r="J5" s="604"/>
      <c r="K5" s="604"/>
      <c r="L5" s="604"/>
      <c r="M5" s="604"/>
      <c r="N5" s="604"/>
      <c r="O5" s="604"/>
      <c r="P5" s="604"/>
      <c r="Q5" s="604"/>
      <c r="R5" s="604"/>
      <c r="S5" s="605"/>
    </row>
    <row r="6" spans="1:19" ht="15" thickBot="1" x14ac:dyDescent="0.35">
      <c r="P6" s="60" t="s">
        <v>165</v>
      </c>
    </row>
    <row r="7" spans="1:19" ht="16.5" customHeight="1" thickBot="1" x14ac:dyDescent="0.35">
      <c r="A7" s="571" t="s">
        <v>380</v>
      </c>
      <c r="B7" s="572"/>
      <c r="C7" s="572"/>
      <c r="D7" s="572"/>
      <c r="E7" s="572"/>
      <c r="F7" s="572"/>
      <c r="G7" s="572"/>
      <c r="H7" s="572"/>
      <c r="I7" s="572"/>
      <c r="J7" s="572"/>
      <c r="K7" s="572"/>
      <c r="L7" s="573"/>
      <c r="P7" s="606" t="s">
        <v>381</v>
      </c>
      <c r="Q7" s="607"/>
      <c r="R7" s="607"/>
      <c r="S7" s="608"/>
    </row>
    <row r="8" spans="1:19" ht="15" customHeight="1" thickTop="1" x14ac:dyDescent="0.3">
      <c r="A8" s="580" t="s">
        <v>376</v>
      </c>
      <c r="B8" s="433"/>
      <c r="C8" s="433"/>
      <c r="D8" s="433"/>
      <c r="E8" s="433"/>
      <c r="F8" s="433"/>
      <c r="G8" s="433"/>
      <c r="H8" s="433"/>
      <c r="I8" s="433"/>
      <c r="J8" s="433"/>
      <c r="K8" s="433"/>
      <c r="L8" s="581"/>
      <c r="M8" s="59"/>
      <c r="P8" s="609"/>
      <c r="Q8" s="610"/>
      <c r="R8" s="610"/>
      <c r="S8" s="611"/>
    </row>
    <row r="9" spans="1:19" ht="15" customHeight="1" thickBot="1" x14ac:dyDescent="0.35">
      <c r="A9" s="580"/>
      <c r="B9" s="433"/>
      <c r="C9" s="433"/>
      <c r="D9" s="433"/>
      <c r="E9" s="433"/>
      <c r="F9" s="433"/>
      <c r="G9" s="433"/>
      <c r="H9" s="433"/>
      <c r="I9" s="433"/>
      <c r="J9" s="433"/>
      <c r="K9" s="433"/>
      <c r="L9" s="581"/>
      <c r="M9" s="59"/>
      <c r="P9" s="612"/>
      <c r="Q9" s="613"/>
      <c r="R9" s="613"/>
      <c r="S9" s="614"/>
    </row>
    <row r="10" spans="1:19" ht="15" customHeight="1" thickBot="1" x14ac:dyDescent="0.35">
      <c r="A10" s="61"/>
      <c r="B10" s="58">
        <v>1</v>
      </c>
      <c r="C10" s="139" t="s">
        <v>249</v>
      </c>
      <c r="D10" s="139"/>
      <c r="E10" s="139"/>
      <c r="F10" s="139"/>
      <c r="G10" s="139"/>
      <c r="H10" s="139"/>
      <c r="I10" s="139"/>
      <c r="J10" s="139"/>
      <c r="K10" s="139"/>
      <c r="L10" s="579"/>
      <c r="M10" s="59"/>
      <c r="P10" s="77" t="s">
        <v>260</v>
      </c>
      <c r="Q10" s="78" t="s">
        <v>261</v>
      </c>
      <c r="R10" s="77" t="s">
        <v>260</v>
      </c>
      <c r="S10" s="78" t="s">
        <v>261</v>
      </c>
    </row>
    <row r="11" spans="1:19" ht="15" customHeight="1" thickTop="1" x14ac:dyDescent="0.3">
      <c r="A11" s="61"/>
      <c r="B11" s="58"/>
      <c r="C11" s="139"/>
      <c r="D11" s="139"/>
      <c r="E11" s="139"/>
      <c r="F11" s="139"/>
      <c r="G11" s="139"/>
      <c r="H11" s="139"/>
      <c r="I11" s="139"/>
      <c r="J11" s="139"/>
      <c r="K11" s="139"/>
      <c r="L11" s="579"/>
      <c r="M11" s="59"/>
      <c r="P11" s="585" t="s">
        <v>262</v>
      </c>
      <c r="Q11" s="65" t="s">
        <v>263</v>
      </c>
      <c r="R11" s="70" t="s">
        <v>311</v>
      </c>
      <c r="S11" s="65" t="s">
        <v>312</v>
      </c>
    </row>
    <row r="12" spans="1:19" ht="15" customHeight="1" x14ac:dyDescent="0.3">
      <c r="A12" s="582" t="s">
        <v>256</v>
      </c>
      <c r="B12" s="583"/>
      <c r="C12" s="583"/>
      <c r="D12" s="583"/>
      <c r="E12" s="583"/>
      <c r="F12" s="583"/>
      <c r="G12" s="583"/>
      <c r="H12" s="583"/>
      <c r="I12" s="583"/>
      <c r="J12" s="583"/>
      <c r="K12" s="583"/>
      <c r="L12" s="584"/>
      <c r="M12" s="59"/>
      <c r="P12" s="586"/>
      <c r="Q12" s="66" t="s">
        <v>264</v>
      </c>
      <c r="R12" s="71" t="s">
        <v>313</v>
      </c>
      <c r="S12" s="72" t="s">
        <v>314</v>
      </c>
    </row>
    <row r="13" spans="1:19" ht="15" customHeight="1" x14ac:dyDescent="0.3">
      <c r="A13" s="61"/>
      <c r="B13" s="58">
        <v>2</v>
      </c>
      <c r="C13" s="142" t="s">
        <v>247</v>
      </c>
      <c r="D13" s="142"/>
      <c r="E13" s="142"/>
      <c r="F13" s="142"/>
      <c r="G13" s="142"/>
      <c r="H13" s="142"/>
      <c r="I13" s="142"/>
      <c r="J13" s="142"/>
      <c r="K13" s="142"/>
      <c r="L13" s="321"/>
      <c r="M13" s="59"/>
      <c r="P13" s="555" t="s">
        <v>265</v>
      </c>
      <c r="Q13" s="72" t="s">
        <v>266</v>
      </c>
      <c r="R13" s="67" t="s">
        <v>315</v>
      </c>
      <c r="S13" s="66" t="s">
        <v>316</v>
      </c>
    </row>
    <row r="14" spans="1:19" ht="15" customHeight="1" x14ac:dyDescent="0.3">
      <c r="A14" s="582" t="s">
        <v>256</v>
      </c>
      <c r="B14" s="583"/>
      <c r="C14" s="583"/>
      <c r="D14" s="583"/>
      <c r="E14" s="583"/>
      <c r="F14" s="583"/>
      <c r="G14" s="583"/>
      <c r="H14" s="583"/>
      <c r="I14" s="583"/>
      <c r="J14" s="583"/>
      <c r="K14" s="583"/>
      <c r="L14" s="584"/>
      <c r="M14" s="59"/>
      <c r="P14" s="556"/>
      <c r="Q14" s="72" t="s">
        <v>267</v>
      </c>
      <c r="R14" s="71" t="s">
        <v>317</v>
      </c>
      <c r="S14" s="72" t="s">
        <v>318</v>
      </c>
    </row>
    <row r="15" spans="1:19" ht="17.25" customHeight="1" thickBot="1" x14ac:dyDescent="0.35">
      <c r="A15" s="61"/>
      <c r="B15" s="58">
        <v>3</v>
      </c>
      <c r="C15" s="577" t="s">
        <v>248</v>
      </c>
      <c r="D15" s="577"/>
      <c r="E15" s="577"/>
      <c r="F15" s="577"/>
      <c r="G15" s="577"/>
      <c r="H15" s="577"/>
      <c r="I15" s="577"/>
      <c r="J15" s="577"/>
      <c r="K15" s="577"/>
      <c r="L15" s="578"/>
      <c r="M15" s="59"/>
      <c r="P15" s="556"/>
      <c r="Q15" s="72" t="s">
        <v>268</v>
      </c>
      <c r="R15" s="618" t="s">
        <v>319</v>
      </c>
      <c r="S15" s="66" t="s">
        <v>320</v>
      </c>
    </row>
    <row r="16" spans="1:19" ht="16.5" customHeight="1" thickBot="1" x14ac:dyDescent="0.35">
      <c r="A16" s="571" t="s">
        <v>372</v>
      </c>
      <c r="B16" s="572"/>
      <c r="C16" s="572"/>
      <c r="D16" s="572"/>
      <c r="E16" s="572"/>
      <c r="F16" s="572"/>
      <c r="G16" s="572"/>
      <c r="H16" s="572"/>
      <c r="I16" s="572"/>
      <c r="J16" s="572"/>
      <c r="K16" s="572"/>
      <c r="L16" s="573"/>
      <c r="M16" s="59"/>
      <c r="P16" s="556"/>
      <c r="Q16" s="72" t="s">
        <v>269</v>
      </c>
      <c r="R16" s="585"/>
      <c r="S16" s="66" t="s">
        <v>321</v>
      </c>
    </row>
    <row r="17" spans="1:19" ht="16.5" customHeight="1" thickTop="1" x14ac:dyDescent="0.3">
      <c r="A17" s="574" t="s">
        <v>258</v>
      </c>
      <c r="B17" s="575"/>
      <c r="C17" s="575"/>
      <c r="D17" s="575"/>
      <c r="E17" s="575"/>
      <c r="F17" s="575"/>
      <c r="G17" s="575"/>
      <c r="H17" s="575"/>
      <c r="I17" s="575"/>
      <c r="J17" s="575"/>
      <c r="K17" s="575"/>
      <c r="L17" s="576"/>
      <c r="P17" s="556"/>
      <c r="Q17" s="72" t="s">
        <v>270</v>
      </c>
      <c r="R17" s="585"/>
      <c r="S17" s="66" t="s">
        <v>322</v>
      </c>
    </row>
    <row r="18" spans="1:19" ht="15" customHeight="1" x14ac:dyDescent="0.3">
      <c r="A18" s="562">
        <v>1</v>
      </c>
      <c r="B18" s="62" t="s">
        <v>251</v>
      </c>
      <c r="C18" s="142" t="s">
        <v>250</v>
      </c>
      <c r="D18" s="142"/>
      <c r="E18" s="142"/>
      <c r="F18" s="142"/>
      <c r="G18" s="142"/>
      <c r="H18" s="142"/>
      <c r="I18" s="142"/>
      <c r="J18" s="142"/>
      <c r="K18" s="142"/>
      <c r="L18" s="321"/>
      <c r="P18" s="556"/>
      <c r="Q18" s="72" t="s">
        <v>271</v>
      </c>
      <c r="R18" s="585"/>
      <c r="S18" s="66" t="s">
        <v>323</v>
      </c>
    </row>
    <row r="19" spans="1:19" ht="15.75" customHeight="1" x14ac:dyDescent="0.3">
      <c r="A19" s="562"/>
      <c r="B19" s="62" t="s">
        <v>252</v>
      </c>
      <c r="C19" s="139" t="s">
        <v>368</v>
      </c>
      <c r="D19" s="139"/>
      <c r="E19" s="139"/>
      <c r="F19" s="139"/>
      <c r="G19" s="139"/>
      <c r="H19" s="139"/>
      <c r="I19" s="139"/>
      <c r="J19" s="139"/>
      <c r="K19" s="139"/>
      <c r="L19" s="579"/>
      <c r="P19" s="556"/>
      <c r="Q19" s="72" t="s">
        <v>272</v>
      </c>
      <c r="R19" s="586"/>
      <c r="S19" s="66" t="s">
        <v>324</v>
      </c>
    </row>
    <row r="20" spans="1:19" ht="15.75" customHeight="1" x14ac:dyDescent="0.3">
      <c r="A20" s="562"/>
      <c r="B20" s="63"/>
      <c r="C20" s="139"/>
      <c r="D20" s="139"/>
      <c r="E20" s="139"/>
      <c r="F20" s="139"/>
      <c r="G20" s="139"/>
      <c r="H20" s="139"/>
      <c r="I20" s="139"/>
      <c r="J20" s="139"/>
      <c r="K20" s="139"/>
      <c r="L20" s="579"/>
      <c r="P20" s="556"/>
      <c r="Q20" s="72" t="s">
        <v>273</v>
      </c>
      <c r="R20" s="71" t="s">
        <v>325</v>
      </c>
      <c r="S20" s="72" t="s">
        <v>326</v>
      </c>
    </row>
    <row r="21" spans="1:19" ht="15.75" customHeight="1" x14ac:dyDescent="0.3">
      <c r="A21" s="589" t="s">
        <v>257</v>
      </c>
      <c r="B21" s="590"/>
      <c r="C21" s="590"/>
      <c r="D21" s="590"/>
      <c r="E21" s="590"/>
      <c r="F21" s="590"/>
      <c r="G21" s="590"/>
      <c r="H21" s="590"/>
      <c r="I21" s="590"/>
      <c r="J21" s="590"/>
      <c r="K21" s="590"/>
      <c r="L21" s="591"/>
      <c r="P21" s="557"/>
      <c r="Q21" s="72" t="s">
        <v>274</v>
      </c>
      <c r="R21" s="568" t="s">
        <v>327</v>
      </c>
      <c r="S21" s="66" t="s">
        <v>328</v>
      </c>
    </row>
    <row r="22" spans="1:19" ht="15.6" x14ac:dyDescent="0.3">
      <c r="A22" s="562">
        <v>2</v>
      </c>
      <c r="B22" s="62" t="s">
        <v>251</v>
      </c>
      <c r="C22" s="142" t="s">
        <v>253</v>
      </c>
      <c r="D22" s="142"/>
      <c r="E22" s="142"/>
      <c r="F22" s="142"/>
      <c r="G22" s="142"/>
      <c r="H22" s="142"/>
      <c r="I22" s="142"/>
      <c r="J22" s="142"/>
      <c r="K22" s="142"/>
      <c r="L22" s="321"/>
      <c r="P22" s="76" t="s">
        <v>275</v>
      </c>
      <c r="Q22" s="66" t="s">
        <v>276</v>
      </c>
      <c r="R22" s="568"/>
      <c r="S22" s="66" t="s">
        <v>329</v>
      </c>
    </row>
    <row r="23" spans="1:19" ht="15.6" x14ac:dyDescent="0.3">
      <c r="A23" s="562"/>
      <c r="B23" s="62" t="s">
        <v>252</v>
      </c>
      <c r="C23" s="587" t="s">
        <v>259</v>
      </c>
      <c r="D23" s="587"/>
      <c r="E23" s="587"/>
      <c r="F23" s="587"/>
      <c r="G23" s="587"/>
      <c r="H23" s="587"/>
      <c r="I23" s="587"/>
      <c r="J23" s="587"/>
      <c r="K23" s="587"/>
      <c r="L23" s="588"/>
      <c r="P23" s="555" t="s">
        <v>277</v>
      </c>
      <c r="Q23" s="72" t="s">
        <v>278</v>
      </c>
      <c r="R23" s="568"/>
      <c r="S23" s="66" t="s">
        <v>330</v>
      </c>
    </row>
    <row r="24" spans="1:19" ht="16.2" thickBot="1" x14ac:dyDescent="0.35">
      <c r="A24" s="562"/>
      <c r="B24" s="62" t="s">
        <v>254</v>
      </c>
      <c r="C24" s="560" t="s">
        <v>255</v>
      </c>
      <c r="D24" s="560"/>
      <c r="E24" s="560"/>
      <c r="F24" s="560"/>
      <c r="G24" s="560"/>
      <c r="H24" s="560"/>
      <c r="I24" s="560"/>
      <c r="J24" s="560"/>
      <c r="K24" s="560"/>
      <c r="L24" s="561"/>
      <c r="P24" s="556"/>
      <c r="Q24" s="72" t="s">
        <v>279</v>
      </c>
      <c r="R24" s="568"/>
      <c r="S24" s="66" t="s">
        <v>331</v>
      </c>
    </row>
    <row r="25" spans="1:19" ht="16.2" thickBot="1" x14ac:dyDescent="0.35">
      <c r="A25" s="571" t="s">
        <v>373</v>
      </c>
      <c r="B25" s="572"/>
      <c r="C25" s="572"/>
      <c r="D25" s="572"/>
      <c r="E25" s="572"/>
      <c r="F25" s="572"/>
      <c r="G25" s="572"/>
      <c r="H25" s="572"/>
      <c r="I25" s="572"/>
      <c r="J25" s="572"/>
      <c r="K25" s="572"/>
      <c r="L25" s="573"/>
      <c r="P25" s="557"/>
      <c r="Q25" s="72" t="s">
        <v>280</v>
      </c>
      <c r="R25" s="569" t="s">
        <v>332</v>
      </c>
      <c r="S25" s="72" t="s">
        <v>333</v>
      </c>
    </row>
    <row r="26" spans="1:19" ht="16.2" thickTop="1" x14ac:dyDescent="0.3">
      <c r="A26" s="64">
        <v>1</v>
      </c>
      <c r="B26" s="592" t="s">
        <v>363</v>
      </c>
      <c r="C26" s="592"/>
      <c r="D26" s="592"/>
      <c r="E26" s="592"/>
      <c r="F26" s="592"/>
      <c r="G26" s="592"/>
      <c r="H26" s="592"/>
      <c r="I26" s="592"/>
      <c r="J26" s="592"/>
      <c r="K26" s="592"/>
      <c r="L26" s="593"/>
      <c r="P26" s="67" t="s">
        <v>362</v>
      </c>
      <c r="Q26" s="66" t="s">
        <v>281</v>
      </c>
      <c r="R26" s="569"/>
      <c r="S26" s="72" t="s">
        <v>334</v>
      </c>
    </row>
    <row r="27" spans="1:19" ht="16.5" customHeight="1" x14ac:dyDescent="0.3">
      <c r="A27" s="61">
        <v>2</v>
      </c>
      <c r="B27" s="594" t="s">
        <v>364</v>
      </c>
      <c r="C27" s="594"/>
      <c r="D27" s="594"/>
      <c r="E27" s="594"/>
      <c r="F27" s="594"/>
      <c r="G27" s="594"/>
      <c r="H27" s="594"/>
      <c r="I27" s="594"/>
      <c r="J27" s="594"/>
      <c r="K27" s="594"/>
      <c r="L27" s="595"/>
      <c r="P27" s="555" t="s">
        <v>282</v>
      </c>
      <c r="Q27" s="72" t="s">
        <v>283</v>
      </c>
      <c r="R27" s="67" t="s">
        <v>335</v>
      </c>
      <c r="S27" s="66" t="s">
        <v>336</v>
      </c>
    </row>
    <row r="28" spans="1:19" ht="15.75" customHeight="1" x14ac:dyDescent="0.3">
      <c r="A28" s="64">
        <v>3</v>
      </c>
      <c r="B28" s="596" t="s">
        <v>365</v>
      </c>
      <c r="C28" s="596"/>
      <c r="D28" s="596"/>
      <c r="E28" s="596"/>
      <c r="F28" s="596"/>
      <c r="G28" s="596"/>
      <c r="H28" s="596"/>
      <c r="I28" s="596"/>
      <c r="J28" s="596"/>
      <c r="K28" s="596"/>
      <c r="L28" s="597"/>
      <c r="P28" s="556"/>
      <c r="Q28" s="72" t="s">
        <v>284</v>
      </c>
      <c r="R28" s="569" t="s">
        <v>337</v>
      </c>
      <c r="S28" s="72" t="s">
        <v>338</v>
      </c>
    </row>
    <row r="29" spans="1:19" ht="15.75" customHeight="1" x14ac:dyDescent="0.3">
      <c r="A29" s="61">
        <v>4</v>
      </c>
      <c r="B29" s="594" t="s">
        <v>366</v>
      </c>
      <c r="C29" s="594"/>
      <c r="D29" s="594"/>
      <c r="E29" s="594"/>
      <c r="F29" s="594"/>
      <c r="G29" s="594"/>
      <c r="H29" s="594"/>
      <c r="I29" s="594"/>
      <c r="J29" s="594"/>
      <c r="K29" s="594"/>
      <c r="L29" s="595"/>
      <c r="P29" s="556"/>
      <c r="Q29" s="72" t="s">
        <v>285</v>
      </c>
      <c r="R29" s="569"/>
      <c r="S29" s="72" t="s">
        <v>339</v>
      </c>
    </row>
    <row r="30" spans="1:19" ht="15.75" customHeight="1" x14ac:dyDescent="0.3">
      <c r="A30" s="64">
        <v>5</v>
      </c>
      <c r="B30" s="596" t="s">
        <v>367</v>
      </c>
      <c r="C30" s="596"/>
      <c r="D30" s="596"/>
      <c r="E30" s="596"/>
      <c r="F30" s="596"/>
      <c r="G30" s="596"/>
      <c r="H30" s="596"/>
      <c r="I30" s="596"/>
      <c r="J30" s="596"/>
      <c r="K30" s="596"/>
      <c r="L30" s="597"/>
      <c r="P30" s="556"/>
      <c r="Q30" s="72" t="s">
        <v>286</v>
      </c>
      <c r="R30" s="67" t="s">
        <v>340</v>
      </c>
      <c r="S30" s="66" t="s">
        <v>341</v>
      </c>
    </row>
    <row r="31" spans="1:19" ht="16.5" customHeight="1" thickBot="1" x14ac:dyDescent="0.35">
      <c r="A31" s="61">
        <v>6</v>
      </c>
      <c r="B31" s="594" t="s">
        <v>377</v>
      </c>
      <c r="C31" s="594"/>
      <c r="D31" s="594"/>
      <c r="E31" s="594"/>
      <c r="F31" s="594"/>
      <c r="G31" s="594"/>
      <c r="H31" s="594"/>
      <c r="I31" s="594"/>
      <c r="J31" s="594"/>
      <c r="K31" s="594"/>
      <c r="L31" s="595"/>
      <c r="P31" s="557"/>
      <c r="Q31" s="72" t="s">
        <v>287</v>
      </c>
      <c r="R31" s="71" t="s">
        <v>342</v>
      </c>
      <c r="S31" s="72" t="s">
        <v>343</v>
      </c>
    </row>
    <row r="32" spans="1:19" ht="16.2" thickBot="1" x14ac:dyDescent="0.35">
      <c r="A32" s="565" t="s">
        <v>374</v>
      </c>
      <c r="B32" s="566"/>
      <c r="C32" s="566"/>
      <c r="D32" s="566"/>
      <c r="E32" s="566"/>
      <c r="F32" s="567"/>
      <c r="G32" s="565" t="s">
        <v>378</v>
      </c>
      <c r="H32" s="566"/>
      <c r="I32" s="566"/>
      <c r="J32" s="566"/>
      <c r="K32" s="566"/>
      <c r="L32" s="567"/>
      <c r="P32" s="67" t="s">
        <v>288</v>
      </c>
      <c r="Q32" s="66" t="s">
        <v>289</v>
      </c>
      <c r="R32" s="570" t="s">
        <v>344</v>
      </c>
      <c r="S32" s="66" t="s">
        <v>345</v>
      </c>
    </row>
    <row r="33" spans="1:19" ht="16.2" thickTop="1" x14ac:dyDescent="0.3">
      <c r="A33" s="620" t="s">
        <v>13</v>
      </c>
      <c r="B33" s="620"/>
      <c r="C33" s="623" t="s">
        <v>39</v>
      </c>
      <c r="D33" s="623"/>
      <c r="E33" s="623"/>
      <c r="F33" s="623"/>
      <c r="G33" s="598" t="s">
        <v>375</v>
      </c>
      <c r="H33" s="598"/>
      <c r="I33" s="598"/>
      <c r="J33" s="598"/>
      <c r="K33" s="598"/>
      <c r="L33" s="598"/>
      <c r="P33" s="71" t="s">
        <v>290</v>
      </c>
      <c r="Q33" s="72" t="s">
        <v>291</v>
      </c>
      <c r="R33" s="570"/>
      <c r="S33" s="66" t="s">
        <v>346</v>
      </c>
    </row>
    <row r="34" spans="1:19" ht="15" customHeight="1" x14ac:dyDescent="0.3">
      <c r="A34" s="621"/>
      <c r="B34" s="621"/>
      <c r="C34" s="622" t="s">
        <v>38</v>
      </c>
      <c r="D34" s="622"/>
      <c r="E34" s="622"/>
      <c r="F34" s="622"/>
      <c r="G34" s="558" t="s">
        <v>369</v>
      </c>
      <c r="H34" s="558"/>
      <c r="I34" s="558"/>
      <c r="J34" s="558"/>
      <c r="K34" s="558"/>
      <c r="L34" s="558"/>
      <c r="P34" s="67" t="s">
        <v>292</v>
      </c>
      <c r="Q34" s="66" t="s">
        <v>293</v>
      </c>
      <c r="R34" s="555" t="s">
        <v>347</v>
      </c>
      <c r="S34" s="72" t="s">
        <v>348</v>
      </c>
    </row>
    <row r="35" spans="1:19" ht="15.75" customHeight="1" x14ac:dyDescent="0.3">
      <c r="A35" s="621"/>
      <c r="B35" s="621"/>
      <c r="C35" s="622" t="s">
        <v>40</v>
      </c>
      <c r="D35" s="622"/>
      <c r="E35" s="622"/>
      <c r="F35" s="622"/>
      <c r="G35" s="558" t="s">
        <v>369</v>
      </c>
      <c r="H35" s="558"/>
      <c r="I35" s="558"/>
      <c r="J35" s="558"/>
      <c r="K35" s="558"/>
      <c r="L35" s="558"/>
      <c r="P35" s="71" t="s">
        <v>294</v>
      </c>
      <c r="Q35" s="72" t="s">
        <v>295</v>
      </c>
      <c r="R35" s="556"/>
      <c r="S35" s="72" t="s">
        <v>349</v>
      </c>
    </row>
    <row r="36" spans="1:19" ht="15.75" customHeight="1" x14ac:dyDescent="0.3">
      <c r="A36" s="621"/>
      <c r="B36" s="621"/>
      <c r="C36" s="622" t="s">
        <v>41</v>
      </c>
      <c r="D36" s="622"/>
      <c r="E36" s="622"/>
      <c r="F36" s="622"/>
      <c r="G36" s="563" t="s">
        <v>370</v>
      </c>
      <c r="H36" s="563"/>
      <c r="I36" s="563"/>
      <c r="J36" s="563"/>
      <c r="K36" s="563"/>
      <c r="L36" s="563"/>
      <c r="P36" s="67" t="s">
        <v>296</v>
      </c>
      <c r="Q36" s="66" t="s">
        <v>297</v>
      </c>
      <c r="R36" s="556"/>
      <c r="S36" s="72" t="s">
        <v>350</v>
      </c>
    </row>
    <row r="37" spans="1:19" ht="15.75" customHeight="1" x14ac:dyDescent="0.3">
      <c r="A37" s="621"/>
      <c r="B37" s="621"/>
      <c r="C37" s="622" t="s">
        <v>42</v>
      </c>
      <c r="D37" s="622"/>
      <c r="E37" s="622"/>
      <c r="F37" s="622"/>
      <c r="G37" s="563" t="s">
        <v>370</v>
      </c>
      <c r="H37" s="563"/>
      <c r="I37" s="563"/>
      <c r="J37" s="563"/>
      <c r="K37" s="563"/>
      <c r="L37" s="563"/>
      <c r="P37" s="71" t="s">
        <v>298</v>
      </c>
      <c r="Q37" s="72" t="s">
        <v>299</v>
      </c>
      <c r="R37" s="556"/>
      <c r="S37" s="72" t="s">
        <v>351</v>
      </c>
    </row>
    <row r="38" spans="1:19" ht="15.75" customHeight="1" x14ac:dyDescent="0.3">
      <c r="A38" s="599" t="s">
        <v>14</v>
      </c>
      <c r="B38" s="599"/>
      <c r="C38" s="564" t="s">
        <v>15</v>
      </c>
      <c r="D38" s="564"/>
      <c r="E38" s="564"/>
      <c r="F38" s="564"/>
      <c r="G38" s="558" t="s">
        <v>369</v>
      </c>
      <c r="H38" s="558"/>
      <c r="I38" s="558"/>
      <c r="J38" s="558"/>
      <c r="K38" s="558"/>
      <c r="L38" s="558"/>
      <c r="P38" s="570" t="s">
        <v>300</v>
      </c>
      <c r="Q38" s="66" t="s">
        <v>301</v>
      </c>
      <c r="R38" s="557"/>
      <c r="S38" s="72" t="s">
        <v>352</v>
      </c>
    </row>
    <row r="39" spans="1:19" ht="15.6" x14ac:dyDescent="0.3">
      <c r="A39" s="599"/>
      <c r="B39" s="599"/>
      <c r="C39" s="564" t="s">
        <v>43</v>
      </c>
      <c r="D39" s="564"/>
      <c r="E39" s="564"/>
      <c r="F39" s="564"/>
      <c r="G39" s="558" t="s">
        <v>369</v>
      </c>
      <c r="H39" s="558"/>
      <c r="I39" s="558"/>
      <c r="J39" s="558"/>
      <c r="K39" s="558"/>
      <c r="L39" s="558"/>
      <c r="P39" s="570"/>
      <c r="Q39" s="66" t="s">
        <v>302</v>
      </c>
      <c r="R39" s="67" t="s">
        <v>353</v>
      </c>
      <c r="S39" s="66" t="s">
        <v>354</v>
      </c>
    </row>
    <row r="40" spans="1:19" ht="15.75" customHeight="1" x14ac:dyDescent="0.3">
      <c r="A40" s="599"/>
      <c r="B40" s="599"/>
      <c r="C40" s="176" t="s">
        <v>44</v>
      </c>
      <c r="D40" s="176"/>
      <c r="E40" s="176"/>
      <c r="F40" s="176"/>
      <c r="G40" s="563" t="s">
        <v>370</v>
      </c>
      <c r="H40" s="563"/>
      <c r="I40" s="563"/>
      <c r="J40" s="563"/>
      <c r="K40" s="563"/>
      <c r="L40" s="563"/>
      <c r="P40" s="71" t="s">
        <v>303</v>
      </c>
      <c r="Q40" s="72" t="s">
        <v>304</v>
      </c>
      <c r="R40" s="569" t="s">
        <v>355</v>
      </c>
      <c r="S40" s="72" t="s">
        <v>356</v>
      </c>
    </row>
    <row r="41" spans="1:19" ht="15.6" x14ac:dyDescent="0.3">
      <c r="A41" s="619" t="s">
        <v>16</v>
      </c>
      <c r="B41" s="619"/>
      <c r="C41" s="624" t="s">
        <v>18</v>
      </c>
      <c r="D41" s="624"/>
      <c r="E41" s="624"/>
      <c r="F41" s="624"/>
      <c r="G41" s="558" t="s">
        <v>369</v>
      </c>
      <c r="H41" s="558"/>
      <c r="I41" s="558"/>
      <c r="J41" s="558"/>
      <c r="K41" s="558"/>
      <c r="L41" s="558"/>
      <c r="P41" s="67" t="s">
        <v>305</v>
      </c>
      <c r="Q41" s="66" t="s">
        <v>306</v>
      </c>
      <c r="R41" s="569"/>
      <c r="S41" s="72" t="s">
        <v>357</v>
      </c>
    </row>
    <row r="42" spans="1:19" ht="15.6" x14ac:dyDescent="0.3">
      <c r="A42" s="619"/>
      <c r="B42" s="619"/>
      <c r="C42" s="624" t="s">
        <v>19</v>
      </c>
      <c r="D42" s="624"/>
      <c r="E42" s="624"/>
      <c r="F42" s="624"/>
      <c r="G42" s="558" t="s">
        <v>369</v>
      </c>
      <c r="H42" s="558"/>
      <c r="I42" s="558"/>
      <c r="J42" s="558"/>
      <c r="K42" s="558"/>
      <c r="L42" s="558"/>
      <c r="P42" s="71" t="s">
        <v>307</v>
      </c>
      <c r="Q42" s="72" t="s">
        <v>308</v>
      </c>
      <c r="R42" s="67" t="s">
        <v>358</v>
      </c>
      <c r="S42" s="66" t="s">
        <v>359</v>
      </c>
    </row>
    <row r="43" spans="1:19" ht="16.2" thickBot="1" x14ac:dyDescent="0.35">
      <c r="A43" s="619"/>
      <c r="B43" s="619"/>
      <c r="C43" s="624" t="s">
        <v>45</v>
      </c>
      <c r="D43" s="624"/>
      <c r="E43" s="624"/>
      <c r="F43" s="624"/>
      <c r="G43" s="559" t="s">
        <v>371</v>
      </c>
      <c r="H43" s="559"/>
      <c r="I43" s="559"/>
      <c r="J43" s="559"/>
      <c r="K43" s="559"/>
      <c r="L43" s="559"/>
      <c r="P43" s="68" t="s">
        <v>309</v>
      </c>
      <c r="Q43" s="69" t="s">
        <v>310</v>
      </c>
      <c r="R43" s="73" t="s">
        <v>360</v>
      </c>
      <c r="S43" s="74" t="s">
        <v>361</v>
      </c>
    </row>
    <row r="44" spans="1:19" ht="15" thickBot="1" x14ac:dyDescent="0.35">
      <c r="A44" s="79"/>
      <c r="B44" s="79"/>
      <c r="C44" s="80"/>
      <c r="D44" s="80"/>
      <c r="E44" s="80"/>
      <c r="F44" s="80"/>
      <c r="G44" s="81"/>
      <c r="H44" s="81"/>
      <c r="I44" s="81"/>
      <c r="J44" s="81"/>
      <c r="K44" s="81"/>
      <c r="L44" s="81"/>
      <c r="P44" s="615" t="s">
        <v>382</v>
      </c>
      <c r="Q44" s="616"/>
      <c r="R44" s="616"/>
      <c r="S44" s="617"/>
    </row>
    <row r="45" spans="1:19" ht="15.75" customHeight="1" thickBot="1" x14ac:dyDescent="0.35"/>
    <row r="46" spans="1:19" x14ac:dyDescent="0.3">
      <c r="A46" s="549" t="s">
        <v>9</v>
      </c>
      <c r="B46" s="550"/>
      <c r="C46" s="550"/>
      <c r="D46" s="550"/>
      <c r="E46" s="550"/>
      <c r="F46" s="550"/>
      <c r="G46" s="550"/>
      <c r="H46" s="550"/>
      <c r="I46" s="550"/>
      <c r="J46" s="550"/>
      <c r="K46" s="550"/>
      <c r="L46" s="550"/>
      <c r="M46" s="550"/>
      <c r="N46" s="550"/>
      <c r="O46" s="550"/>
      <c r="P46" s="550"/>
      <c r="Q46" s="550"/>
      <c r="R46" s="550"/>
      <c r="S46" s="551"/>
    </row>
    <row r="47" spans="1:19" ht="15" thickBot="1" x14ac:dyDescent="0.35">
      <c r="A47" s="552"/>
      <c r="B47" s="553"/>
      <c r="C47" s="553"/>
      <c r="D47" s="553"/>
      <c r="E47" s="553"/>
      <c r="F47" s="553"/>
      <c r="G47" s="553"/>
      <c r="H47" s="553"/>
      <c r="I47" s="553"/>
      <c r="J47" s="553"/>
      <c r="K47" s="553"/>
      <c r="L47" s="553"/>
      <c r="M47" s="553"/>
      <c r="N47" s="553"/>
      <c r="O47" s="553"/>
      <c r="P47" s="553"/>
      <c r="Q47" s="553"/>
      <c r="R47" s="553"/>
      <c r="S47" s="554"/>
    </row>
  </sheetData>
  <sheetProtection algorithmName="SHA-512" hashValue="Tzb4OPVKVfWwfAa6LhPLtvhZZ7GQd+IV5P/5SiOOLQZLdLrptiuvszgSYem+/R3hUwaqhlD013+Slv9JqqweSw==" saltValue="CpFvxAqA7+EhuK6H9fAR0g==" spinCount="100000" sheet="1" objects="1" scenarios="1"/>
  <mergeCells count="68">
    <mergeCell ref="A1:S2"/>
    <mergeCell ref="A4:S5"/>
    <mergeCell ref="P7:S9"/>
    <mergeCell ref="P44:S44"/>
    <mergeCell ref="R34:R38"/>
    <mergeCell ref="R15:R19"/>
    <mergeCell ref="A41:B43"/>
    <mergeCell ref="A33:B37"/>
    <mergeCell ref="C37:F37"/>
    <mergeCell ref="C36:F36"/>
    <mergeCell ref="C35:F35"/>
    <mergeCell ref="C34:F34"/>
    <mergeCell ref="C33:F33"/>
    <mergeCell ref="C41:F41"/>
    <mergeCell ref="C42:F42"/>
    <mergeCell ref="C43:F43"/>
    <mergeCell ref="R40:R41"/>
    <mergeCell ref="A25:L25"/>
    <mergeCell ref="B26:L26"/>
    <mergeCell ref="B27:L27"/>
    <mergeCell ref="B28:L28"/>
    <mergeCell ref="B29:L29"/>
    <mergeCell ref="B30:L30"/>
    <mergeCell ref="B31:L31"/>
    <mergeCell ref="G33:L33"/>
    <mergeCell ref="G34:L34"/>
    <mergeCell ref="G35:L35"/>
    <mergeCell ref="G36:L36"/>
    <mergeCell ref="G37:L37"/>
    <mergeCell ref="G38:L38"/>
    <mergeCell ref="A38:B40"/>
    <mergeCell ref="C40:F40"/>
    <mergeCell ref="P11:P12"/>
    <mergeCell ref="P38:P39"/>
    <mergeCell ref="C23:L23"/>
    <mergeCell ref="A21:L21"/>
    <mergeCell ref="C22:L22"/>
    <mergeCell ref="C18:L18"/>
    <mergeCell ref="C19:L20"/>
    <mergeCell ref="A18:A20"/>
    <mergeCell ref="A32:F32"/>
    <mergeCell ref="P13:P21"/>
    <mergeCell ref="P27:P31"/>
    <mergeCell ref="A7:L7"/>
    <mergeCell ref="A16:L16"/>
    <mergeCell ref="A17:L17"/>
    <mergeCell ref="C13:L13"/>
    <mergeCell ref="C15:L15"/>
    <mergeCell ref="C10:L11"/>
    <mergeCell ref="A8:L9"/>
    <mergeCell ref="A12:L12"/>
    <mergeCell ref="A14:L14"/>
    <mergeCell ref="A46:S47"/>
    <mergeCell ref="P23:P25"/>
    <mergeCell ref="G41:L41"/>
    <mergeCell ref="G42:L42"/>
    <mergeCell ref="G43:L43"/>
    <mergeCell ref="C24:L24"/>
    <mergeCell ref="A22:A24"/>
    <mergeCell ref="G39:L39"/>
    <mergeCell ref="G40:L40"/>
    <mergeCell ref="C38:F38"/>
    <mergeCell ref="C39:F39"/>
    <mergeCell ref="G32:L32"/>
    <mergeCell ref="R21:R24"/>
    <mergeCell ref="R25:R26"/>
    <mergeCell ref="R28:R29"/>
    <mergeCell ref="R32:R3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topLeftCell="A75" workbookViewId="0">
      <selection activeCell="D9" sqref="D9:O15"/>
    </sheetView>
  </sheetViews>
  <sheetFormatPr defaultColWidth="8.88671875" defaultRowHeight="15.75" customHeight="1" x14ac:dyDescent="0.3"/>
  <cols>
    <col min="1" max="16384" width="8.88671875" style="9"/>
  </cols>
  <sheetData>
    <row r="1" spans="1:15" ht="15.75" customHeight="1" x14ac:dyDescent="0.3">
      <c r="A1" s="108" t="s">
        <v>9</v>
      </c>
      <c r="B1" s="109"/>
      <c r="C1" s="109"/>
      <c r="D1" s="109"/>
      <c r="E1" s="109"/>
      <c r="F1" s="109"/>
      <c r="G1" s="109"/>
      <c r="H1" s="109"/>
      <c r="I1" s="109"/>
      <c r="J1" s="109"/>
      <c r="K1" s="109"/>
      <c r="L1" s="109"/>
      <c r="M1" s="109"/>
      <c r="N1" s="109"/>
      <c r="O1" s="110"/>
    </row>
    <row r="2" spans="1:15" ht="15.75" customHeight="1" x14ac:dyDescent="0.3">
      <c r="A2" s="111"/>
      <c r="B2" s="112"/>
      <c r="C2" s="112"/>
      <c r="D2" s="112"/>
      <c r="E2" s="112"/>
      <c r="F2" s="112"/>
      <c r="G2" s="112"/>
      <c r="H2" s="112"/>
      <c r="I2" s="112"/>
      <c r="J2" s="112"/>
      <c r="K2" s="112"/>
      <c r="L2" s="112"/>
      <c r="M2" s="112"/>
      <c r="N2" s="112"/>
      <c r="O2" s="113"/>
    </row>
    <row r="3" spans="1:15" ht="15.75" customHeight="1" x14ac:dyDescent="0.3">
      <c r="A3" s="111"/>
      <c r="B3" s="112"/>
      <c r="C3" s="112"/>
      <c r="D3" s="112"/>
      <c r="E3" s="112"/>
      <c r="F3" s="112"/>
      <c r="G3" s="112"/>
      <c r="H3" s="112"/>
      <c r="I3" s="112"/>
      <c r="J3" s="112"/>
      <c r="K3" s="112"/>
      <c r="L3" s="112"/>
      <c r="M3" s="112"/>
      <c r="N3" s="112"/>
      <c r="O3" s="113"/>
    </row>
    <row r="4" spans="1:15" ht="15.75" customHeight="1" thickBot="1" x14ac:dyDescent="0.35">
      <c r="A4" s="114"/>
      <c r="B4" s="115"/>
      <c r="C4" s="115"/>
      <c r="D4" s="115"/>
      <c r="E4" s="115"/>
      <c r="F4" s="115"/>
      <c r="G4" s="115"/>
      <c r="H4" s="115"/>
      <c r="I4" s="115"/>
      <c r="J4" s="115"/>
      <c r="K4" s="115"/>
      <c r="L4" s="115"/>
      <c r="M4" s="115"/>
      <c r="N4" s="115"/>
      <c r="O4" s="116"/>
    </row>
    <row r="5" spans="1:15" ht="15.75" customHeight="1" thickBot="1" x14ac:dyDescent="0.35">
      <c r="A5" s="19"/>
      <c r="B5" s="20"/>
      <c r="C5" s="20"/>
      <c r="D5" s="20"/>
      <c r="E5" s="20"/>
      <c r="F5" s="20"/>
      <c r="G5" s="20"/>
      <c r="H5" s="20"/>
      <c r="I5" s="20"/>
      <c r="J5" s="20"/>
      <c r="K5" s="20"/>
      <c r="L5" s="20"/>
      <c r="M5" s="20"/>
      <c r="N5" s="20"/>
      <c r="O5" s="21"/>
    </row>
    <row r="6" spans="1:15" ht="15.75" customHeight="1" thickBot="1" x14ac:dyDescent="0.35">
      <c r="A6" s="105" t="s">
        <v>10</v>
      </c>
      <c r="B6" s="106"/>
      <c r="C6" s="106"/>
      <c r="D6" s="106"/>
      <c r="E6" s="106"/>
      <c r="F6" s="106"/>
      <c r="G6" s="106"/>
      <c r="H6" s="106"/>
      <c r="I6" s="106"/>
      <c r="J6" s="106"/>
      <c r="K6" s="106"/>
      <c r="L6" s="106"/>
      <c r="M6" s="106"/>
      <c r="N6" s="106"/>
      <c r="O6" s="107"/>
    </row>
    <row r="7" spans="1:15" ht="15.75" customHeight="1" thickBot="1" x14ac:dyDescent="0.35">
      <c r="A7" s="25"/>
      <c r="B7" s="26"/>
      <c r="C7" s="26"/>
      <c r="D7" s="26"/>
      <c r="E7" s="26"/>
      <c r="F7" s="26"/>
      <c r="G7" s="26"/>
      <c r="H7" s="26"/>
      <c r="I7" s="26"/>
      <c r="J7" s="26"/>
      <c r="K7" s="26"/>
      <c r="L7" s="26"/>
      <c r="M7" s="26"/>
      <c r="N7" s="26"/>
      <c r="O7" s="27"/>
    </row>
    <row r="8" spans="1:15" ht="19.5" customHeight="1" thickBot="1" x14ac:dyDescent="0.45">
      <c r="A8" s="311" t="s">
        <v>98</v>
      </c>
      <c r="B8" s="312"/>
      <c r="C8" s="312"/>
      <c r="D8" s="312"/>
      <c r="E8" s="312"/>
      <c r="F8" s="312"/>
      <c r="G8" s="312"/>
      <c r="H8" s="312"/>
      <c r="I8" s="312"/>
      <c r="J8" s="312"/>
      <c r="K8" s="312"/>
      <c r="L8" s="312"/>
      <c r="M8" s="312"/>
      <c r="N8" s="312"/>
      <c r="O8" s="313"/>
    </row>
    <row r="9" spans="1:15" ht="15.75" customHeight="1" x14ac:dyDescent="0.3">
      <c r="A9" s="314" t="s">
        <v>1</v>
      </c>
      <c r="B9" s="315"/>
      <c r="C9" s="315"/>
      <c r="D9" s="282" t="s">
        <v>235</v>
      </c>
      <c r="E9" s="282"/>
      <c r="F9" s="282"/>
      <c r="G9" s="282"/>
      <c r="H9" s="282"/>
      <c r="I9" s="282"/>
      <c r="J9" s="282"/>
      <c r="K9" s="282"/>
      <c r="L9" s="282"/>
      <c r="M9" s="282"/>
      <c r="N9" s="282"/>
      <c r="O9" s="283"/>
    </row>
    <row r="10" spans="1:15" ht="15.75" customHeight="1" x14ac:dyDescent="0.3">
      <c r="A10" s="316"/>
      <c r="B10" s="317"/>
      <c r="C10" s="317"/>
      <c r="D10" s="176"/>
      <c r="E10" s="176"/>
      <c r="F10" s="176"/>
      <c r="G10" s="176"/>
      <c r="H10" s="176"/>
      <c r="I10" s="176"/>
      <c r="J10" s="176"/>
      <c r="K10" s="176"/>
      <c r="L10" s="176"/>
      <c r="M10" s="176"/>
      <c r="N10" s="176"/>
      <c r="O10" s="177"/>
    </row>
    <row r="11" spans="1:15" ht="15.75" customHeight="1" x14ac:dyDescent="0.3">
      <c r="A11" s="316"/>
      <c r="B11" s="317"/>
      <c r="C11" s="317"/>
      <c r="D11" s="176"/>
      <c r="E11" s="176"/>
      <c r="F11" s="176"/>
      <c r="G11" s="176"/>
      <c r="H11" s="176"/>
      <c r="I11" s="176"/>
      <c r="J11" s="176"/>
      <c r="K11" s="176"/>
      <c r="L11" s="176"/>
      <c r="M11" s="176"/>
      <c r="N11" s="176"/>
      <c r="O11" s="177"/>
    </row>
    <row r="12" spans="1:15" ht="15.75" customHeight="1" x14ac:dyDescent="0.3">
      <c r="A12" s="316"/>
      <c r="B12" s="317"/>
      <c r="C12" s="317"/>
      <c r="D12" s="176"/>
      <c r="E12" s="176"/>
      <c r="F12" s="176"/>
      <c r="G12" s="176"/>
      <c r="H12" s="176"/>
      <c r="I12" s="176"/>
      <c r="J12" s="176"/>
      <c r="K12" s="176"/>
      <c r="L12" s="176"/>
      <c r="M12" s="176"/>
      <c r="N12" s="176"/>
      <c r="O12" s="177"/>
    </row>
    <row r="13" spans="1:15" ht="15.75" customHeight="1" x14ac:dyDescent="0.3">
      <c r="A13" s="316"/>
      <c r="B13" s="317"/>
      <c r="C13" s="317"/>
      <c r="D13" s="176"/>
      <c r="E13" s="176"/>
      <c r="F13" s="176"/>
      <c r="G13" s="176"/>
      <c r="H13" s="176"/>
      <c r="I13" s="176"/>
      <c r="J13" s="176"/>
      <c r="K13" s="176"/>
      <c r="L13" s="176"/>
      <c r="M13" s="176"/>
      <c r="N13" s="176"/>
      <c r="O13" s="177"/>
    </row>
    <row r="14" spans="1:15" ht="15.75" customHeight="1" x14ac:dyDescent="0.3">
      <c r="A14" s="316"/>
      <c r="B14" s="317"/>
      <c r="C14" s="317"/>
      <c r="D14" s="176"/>
      <c r="E14" s="176"/>
      <c r="F14" s="176"/>
      <c r="G14" s="176"/>
      <c r="H14" s="176"/>
      <c r="I14" s="176"/>
      <c r="J14" s="176"/>
      <c r="K14" s="176"/>
      <c r="L14" s="176"/>
      <c r="M14" s="176"/>
      <c r="N14" s="176"/>
      <c r="O14" s="177"/>
    </row>
    <row r="15" spans="1:15" ht="2.4" customHeight="1" x14ac:dyDescent="0.3">
      <c r="A15" s="316"/>
      <c r="B15" s="317"/>
      <c r="C15" s="317"/>
      <c r="D15" s="176"/>
      <c r="E15" s="176"/>
      <c r="F15" s="176"/>
      <c r="G15" s="176"/>
      <c r="H15" s="176"/>
      <c r="I15" s="176"/>
      <c r="J15" s="176"/>
      <c r="K15" s="176"/>
      <c r="L15" s="176"/>
      <c r="M15" s="176"/>
      <c r="N15" s="176"/>
      <c r="O15" s="177"/>
    </row>
    <row r="16" spans="1:15" ht="15.75" customHeight="1" x14ac:dyDescent="0.3">
      <c r="A16" s="299" t="s">
        <v>7</v>
      </c>
      <c r="B16" s="318"/>
      <c r="C16" s="300"/>
      <c r="D16" s="222" t="s">
        <v>99</v>
      </c>
      <c r="E16" s="223"/>
      <c r="F16" s="223"/>
      <c r="G16" s="176" t="s">
        <v>100</v>
      </c>
      <c r="H16" s="176"/>
      <c r="I16" s="176"/>
      <c r="J16" s="176"/>
      <c r="K16" s="176"/>
      <c r="L16" s="176"/>
      <c r="M16" s="176"/>
      <c r="N16" s="176"/>
      <c r="O16" s="177"/>
    </row>
    <row r="17" spans="1:15" ht="15.75" customHeight="1" x14ac:dyDescent="0.3">
      <c r="A17" s="274"/>
      <c r="B17" s="319"/>
      <c r="C17" s="275"/>
      <c r="D17" s="151"/>
      <c r="E17" s="142"/>
      <c r="F17" s="142"/>
      <c r="G17" s="176"/>
      <c r="H17" s="176"/>
      <c r="I17" s="176"/>
      <c r="J17" s="176"/>
      <c r="K17" s="176"/>
      <c r="L17" s="176"/>
      <c r="M17" s="176"/>
      <c r="N17" s="176"/>
      <c r="O17" s="177"/>
    </row>
    <row r="18" spans="1:15" ht="15.75" customHeight="1" x14ac:dyDescent="0.3">
      <c r="A18" s="274"/>
      <c r="B18" s="319"/>
      <c r="C18" s="275"/>
      <c r="D18" s="151"/>
      <c r="E18" s="142"/>
      <c r="F18" s="142"/>
      <c r="G18" s="301"/>
      <c r="H18" s="301"/>
      <c r="I18" s="301"/>
      <c r="J18" s="301"/>
      <c r="K18" s="301"/>
      <c r="L18" s="301"/>
      <c r="M18" s="301"/>
      <c r="N18" s="301"/>
      <c r="O18" s="302"/>
    </row>
    <row r="19" spans="1:15" ht="15.75" customHeight="1" x14ac:dyDescent="0.3">
      <c r="A19" s="316" t="s">
        <v>2</v>
      </c>
      <c r="B19" s="317"/>
      <c r="C19" s="317"/>
      <c r="D19" s="176" t="s">
        <v>6</v>
      </c>
      <c r="E19" s="176"/>
      <c r="F19" s="176"/>
      <c r="G19" s="176" t="s">
        <v>205</v>
      </c>
      <c r="H19" s="176"/>
      <c r="I19" s="176"/>
      <c r="J19" s="176"/>
      <c r="K19" s="176"/>
      <c r="L19" s="176"/>
      <c r="M19" s="176"/>
      <c r="N19" s="176"/>
      <c r="O19" s="177"/>
    </row>
    <row r="20" spans="1:15" ht="15.75" customHeight="1" x14ac:dyDescent="0.3">
      <c r="A20" s="316"/>
      <c r="B20" s="317"/>
      <c r="C20" s="317"/>
      <c r="D20" s="176"/>
      <c r="E20" s="176"/>
      <c r="F20" s="176"/>
      <c r="G20" s="176"/>
      <c r="H20" s="176"/>
      <c r="I20" s="176"/>
      <c r="J20" s="176"/>
      <c r="K20" s="176"/>
      <c r="L20" s="176"/>
      <c r="M20" s="176"/>
      <c r="N20" s="176"/>
      <c r="O20" s="177"/>
    </row>
    <row r="21" spans="1:15" ht="15.75" customHeight="1" x14ac:dyDescent="0.3">
      <c r="A21" s="316"/>
      <c r="B21" s="317"/>
      <c r="C21" s="317"/>
      <c r="D21" s="176"/>
      <c r="E21" s="176"/>
      <c r="F21" s="176"/>
      <c r="G21" s="176"/>
      <c r="H21" s="176"/>
      <c r="I21" s="176"/>
      <c r="J21" s="176"/>
      <c r="K21" s="176"/>
      <c r="L21" s="176"/>
      <c r="M21" s="176"/>
      <c r="N21" s="176"/>
      <c r="O21" s="177"/>
    </row>
    <row r="22" spans="1:15" ht="15.75" customHeight="1" x14ac:dyDescent="0.3">
      <c r="A22" s="316"/>
      <c r="B22" s="317"/>
      <c r="C22" s="317"/>
      <c r="D22" s="176" t="s">
        <v>101</v>
      </c>
      <c r="E22" s="176"/>
      <c r="F22" s="176"/>
      <c r="G22" s="176" t="s">
        <v>206</v>
      </c>
      <c r="H22" s="176"/>
      <c r="I22" s="176"/>
      <c r="J22" s="176"/>
      <c r="K22" s="176"/>
      <c r="L22" s="176"/>
      <c r="M22" s="176"/>
      <c r="N22" s="176"/>
      <c r="O22" s="177"/>
    </row>
    <row r="23" spans="1:15" ht="15.75" customHeight="1" x14ac:dyDescent="0.3">
      <c r="A23" s="316"/>
      <c r="B23" s="317"/>
      <c r="C23" s="317"/>
      <c r="D23" s="176"/>
      <c r="E23" s="176"/>
      <c r="F23" s="176"/>
      <c r="G23" s="176"/>
      <c r="H23" s="176"/>
      <c r="I23" s="176"/>
      <c r="J23" s="176"/>
      <c r="K23" s="176"/>
      <c r="L23" s="176"/>
      <c r="M23" s="176"/>
      <c r="N23" s="176"/>
      <c r="O23" s="177"/>
    </row>
    <row r="24" spans="1:15" ht="15.75" customHeight="1" x14ac:dyDescent="0.3">
      <c r="A24" s="316"/>
      <c r="B24" s="317"/>
      <c r="C24" s="317"/>
      <c r="D24" s="176"/>
      <c r="E24" s="176"/>
      <c r="F24" s="176"/>
      <c r="G24" s="176"/>
      <c r="H24" s="176"/>
      <c r="I24" s="176"/>
      <c r="J24" s="176"/>
      <c r="K24" s="176"/>
      <c r="L24" s="176"/>
      <c r="M24" s="176"/>
      <c r="N24" s="176"/>
      <c r="O24" s="177"/>
    </row>
    <row r="25" spans="1:15" ht="15.75" customHeight="1" x14ac:dyDescent="0.3">
      <c r="A25" s="316"/>
      <c r="B25" s="317"/>
      <c r="C25" s="317"/>
      <c r="D25" s="176"/>
      <c r="E25" s="176"/>
      <c r="F25" s="176"/>
      <c r="G25" s="176"/>
      <c r="H25" s="176"/>
      <c r="I25" s="176"/>
      <c r="J25" s="176"/>
      <c r="K25" s="176"/>
      <c r="L25" s="176"/>
      <c r="M25" s="176"/>
      <c r="N25" s="176"/>
      <c r="O25" s="177"/>
    </row>
    <row r="26" spans="1:15" ht="15.75" customHeight="1" x14ac:dyDescent="0.3">
      <c r="A26" s="316"/>
      <c r="B26" s="317"/>
      <c r="C26" s="317"/>
      <c r="D26" s="176" t="s">
        <v>102</v>
      </c>
      <c r="E26" s="176"/>
      <c r="F26" s="176"/>
      <c r="G26" s="176" t="s">
        <v>103</v>
      </c>
      <c r="H26" s="176"/>
      <c r="I26" s="176"/>
      <c r="J26" s="176"/>
      <c r="K26" s="176"/>
      <c r="L26" s="176"/>
      <c r="M26" s="176"/>
      <c r="N26" s="176"/>
      <c r="O26" s="177"/>
    </row>
    <row r="27" spans="1:15" ht="15.75" customHeight="1" x14ac:dyDescent="0.3">
      <c r="A27" s="322"/>
      <c r="B27" s="323"/>
      <c r="C27" s="323"/>
      <c r="D27" s="301"/>
      <c r="E27" s="301"/>
      <c r="F27" s="301"/>
      <c r="G27" s="301"/>
      <c r="H27" s="301"/>
      <c r="I27" s="301"/>
      <c r="J27" s="301"/>
      <c r="K27" s="301"/>
      <c r="L27" s="301"/>
      <c r="M27" s="301"/>
      <c r="N27" s="301"/>
      <c r="O27" s="302"/>
    </row>
    <row r="28" spans="1:15" ht="15.75" customHeight="1" x14ac:dyDescent="0.3">
      <c r="A28" s="322"/>
      <c r="B28" s="323"/>
      <c r="C28" s="323"/>
      <c r="D28" s="301"/>
      <c r="E28" s="301"/>
      <c r="F28" s="301"/>
      <c r="G28" s="301"/>
      <c r="H28" s="301"/>
      <c r="I28" s="301"/>
      <c r="J28" s="301"/>
      <c r="K28" s="301"/>
      <c r="L28" s="301"/>
      <c r="M28" s="301"/>
      <c r="N28" s="301"/>
      <c r="O28" s="302"/>
    </row>
    <row r="29" spans="1:15" ht="15.75" customHeight="1" x14ac:dyDescent="0.3">
      <c r="A29" s="322"/>
      <c r="B29" s="323"/>
      <c r="C29" s="323"/>
      <c r="D29" s="301"/>
      <c r="E29" s="301"/>
      <c r="F29" s="301"/>
      <c r="G29" s="301"/>
      <c r="H29" s="301"/>
      <c r="I29" s="301"/>
      <c r="J29" s="301"/>
      <c r="K29" s="301"/>
      <c r="L29" s="301"/>
      <c r="M29" s="301"/>
      <c r="N29" s="301"/>
      <c r="O29" s="302"/>
    </row>
    <row r="30" spans="1:15" ht="15.75" customHeight="1" thickBot="1" x14ac:dyDescent="0.35">
      <c r="A30" s="324"/>
      <c r="B30" s="325"/>
      <c r="C30" s="325"/>
      <c r="D30" s="262"/>
      <c r="E30" s="262"/>
      <c r="F30" s="262"/>
      <c r="G30" s="262"/>
      <c r="H30" s="262"/>
      <c r="I30" s="262"/>
      <c r="J30" s="262"/>
      <c r="K30" s="262"/>
      <c r="L30" s="262"/>
      <c r="M30" s="262"/>
      <c r="N30" s="262"/>
      <c r="O30" s="263"/>
    </row>
    <row r="31" spans="1:15" ht="15.75" customHeight="1" x14ac:dyDescent="0.3">
      <c r="A31" s="316" t="s">
        <v>104</v>
      </c>
      <c r="B31" s="317"/>
      <c r="C31" s="317"/>
      <c r="D31" s="176" t="s">
        <v>105</v>
      </c>
      <c r="E31" s="176"/>
      <c r="F31" s="176"/>
      <c r="G31" s="176" t="s">
        <v>207</v>
      </c>
      <c r="H31" s="176"/>
      <c r="I31" s="176"/>
      <c r="J31" s="176"/>
      <c r="K31" s="176"/>
      <c r="L31" s="176"/>
      <c r="M31" s="176"/>
      <c r="N31" s="176"/>
      <c r="O31" s="177"/>
    </row>
    <row r="32" spans="1:15" ht="15.75" customHeight="1" x14ac:dyDescent="0.3">
      <c r="A32" s="316"/>
      <c r="B32" s="317"/>
      <c r="C32" s="317"/>
      <c r="D32" s="176"/>
      <c r="E32" s="176"/>
      <c r="F32" s="176"/>
      <c r="G32" s="176"/>
      <c r="H32" s="176"/>
      <c r="I32" s="176"/>
      <c r="J32" s="176"/>
      <c r="K32" s="176"/>
      <c r="L32" s="176"/>
      <c r="M32" s="176"/>
      <c r="N32" s="176"/>
      <c r="O32" s="177"/>
    </row>
    <row r="33" spans="1:15" ht="15.75" customHeight="1" x14ac:dyDescent="0.3">
      <c r="A33" s="316"/>
      <c r="B33" s="317"/>
      <c r="C33" s="317"/>
      <c r="D33" s="176"/>
      <c r="E33" s="176"/>
      <c r="F33" s="176"/>
      <c r="G33" s="176"/>
      <c r="H33" s="176"/>
      <c r="I33" s="176"/>
      <c r="J33" s="176"/>
      <c r="K33" s="176"/>
      <c r="L33" s="176"/>
      <c r="M33" s="176"/>
      <c r="N33" s="176"/>
      <c r="O33" s="177"/>
    </row>
    <row r="34" spans="1:15" ht="15.75" customHeight="1" x14ac:dyDescent="0.3">
      <c r="A34" s="316"/>
      <c r="B34" s="317"/>
      <c r="C34" s="317"/>
      <c r="D34" s="176"/>
      <c r="E34" s="176"/>
      <c r="F34" s="176"/>
      <c r="G34" s="176"/>
      <c r="H34" s="176"/>
      <c r="I34" s="176"/>
      <c r="J34" s="176"/>
      <c r="K34" s="176"/>
      <c r="L34" s="176"/>
      <c r="M34" s="176"/>
      <c r="N34" s="176"/>
      <c r="O34" s="177"/>
    </row>
    <row r="35" spans="1:15" ht="15.75" customHeight="1" x14ac:dyDescent="0.3">
      <c r="A35" s="316"/>
      <c r="B35" s="317"/>
      <c r="C35" s="317"/>
      <c r="D35" s="222" t="s">
        <v>106</v>
      </c>
      <c r="E35" s="223"/>
      <c r="F35" s="320"/>
      <c r="G35" s="222" t="s">
        <v>208</v>
      </c>
      <c r="H35" s="223"/>
      <c r="I35" s="223"/>
      <c r="J35" s="223"/>
      <c r="K35" s="223"/>
      <c r="L35" s="223"/>
      <c r="M35" s="223"/>
      <c r="N35" s="223"/>
      <c r="O35" s="224"/>
    </row>
    <row r="36" spans="1:15" ht="15.75" customHeight="1" x14ac:dyDescent="0.3">
      <c r="A36" s="316"/>
      <c r="B36" s="317"/>
      <c r="C36" s="317"/>
      <c r="D36" s="151"/>
      <c r="E36" s="142"/>
      <c r="F36" s="321"/>
      <c r="G36" s="151"/>
      <c r="H36" s="142"/>
      <c r="I36" s="142"/>
      <c r="J36" s="142"/>
      <c r="K36" s="142"/>
      <c r="L36" s="142"/>
      <c r="M36" s="142"/>
      <c r="N36" s="142"/>
      <c r="O36" s="143"/>
    </row>
    <row r="37" spans="1:15" ht="15.75" customHeight="1" x14ac:dyDescent="0.3">
      <c r="A37" s="316"/>
      <c r="B37" s="317"/>
      <c r="C37" s="317"/>
      <c r="D37" s="151"/>
      <c r="E37" s="142"/>
      <c r="F37" s="321"/>
      <c r="G37" s="151"/>
      <c r="H37" s="142"/>
      <c r="I37" s="142"/>
      <c r="J37" s="142"/>
      <c r="K37" s="142"/>
      <c r="L37" s="142"/>
      <c r="M37" s="142"/>
      <c r="N37" s="142"/>
      <c r="O37" s="143"/>
    </row>
    <row r="38" spans="1:15" ht="15.75" customHeight="1" thickBot="1" x14ac:dyDescent="0.35">
      <c r="A38" s="316"/>
      <c r="B38" s="317"/>
      <c r="C38" s="317"/>
      <c r="D38" s="151"/>
      <c r="E38" s="142"/>
      <c r="F38" s="321"/>
      <c r="G38" s="151"/>
      <c r="H38" s="142"/>
      <c r="I38" s="142"/>
      <c r="J38" s="142"/>
      <c r="K38" s="142"/>
      <c r="L38" s="142"/>
      <c r="M38" s="142"/>
      <c r="N38" s="142"/>
      <c r="O38" s="143"/>
    </row>
    <row r="39" spans="1:15" ht="15.75" customHeight="1" x14ac:dyDescent="0.3">
      <c r="A39" s="266" t="s">
        <v>107</v>
      </c>
      <c r="B39" s="267"/>
      <c r="C39" s="267"/>
      <c r="D39" s="267"/>
      <c r="E39" s="267"/>
      <c r="F39" s="267"/>
      <c r="G39" s="267"/>
      <c r="H39" s="267"/>
      <c r="I39" s="267"/>
      <c r="J39" s="267"/>
      <c r="K39" s="267"/>
      <c r="L39" s="267"/>
      <c r="M39" s="267"/>
      <c r="N39" s="267"/>
      <c r="O39" s="268"/>
    </row>
    <row r="40" spans="1:15" ht="15.75" customHeight="1" thickBot="1" x14ac:dyDescent="0.35">
      <c r="A40" s="269"/>
      <c r="B40" s="270"/>
      <c r="C40" s="270"/>
      <c r="D40" s="270"/>
      <c r="E40" s="270"/>
      <c r="F40" s="270"/>
      <c r="G40" s="270"/>
      <c r="H40" s="270"/>
      <c r="I40" s="270"/>
      <c r="J40" s="270"/>
      <c r="K40" s="270"/>
      <c r="L40" s="270"/>
      <c r="M40" s="270"/>
      <c r="N40" s="270"/>
      <c r="O40" s="271"/>
    </row>
    <row r="41" spans="1:15" ht="15.75" customHeight="1" thickBot="1" x14ac:dyDescent="0.35">
      <c r="A41" s="303" t="s">
        <v>1</v>
      </c>
      <c r="B41" s="304"/>
      <c r="C41" s="304"/>
      <c r="D41" s="304"/>
      <c r="E41" s="304"/>
      <c r="F41" s="304"/>
      <c r="G41" s="304"/>
      <c r="H41" s="304"/>
      <c r="I41" s="304"/>
      <c r="J41" s="304"/>
      <c r="K41" s="304"/>
      <c r="L41" s="304"/>
      <c r="M41" s="304"/>
      <c r="N41" s="304"/>
      <c r="O41" s="305"/>
    </row>
    <row r="42" spans="1:15" ht="15.75" customHeight="1" x14ac:dyDescent="0.3">
      <c r="A42" s="306" t="s">
        <v>236</v>
      </c>
      <c r="B42" s="223"/>
      <c r="C42" s="223"/>
      <c r="D42" s="223"/>
      <c r="E42" s="223"/>
      <c r="F42" s="223"/>
      <c r="G42" s="223"/>
      <c r="H42" s="223"/>
      <c r="I42" s="223"/>
      <c r="J42" s="223"/>
      <c r="K42" s="223"/>
      <c r="L42" s="223"/>
      <c r="M42" s="223"/>
      <c r="N42" s="223"/>
      <c r="O42" s="224"/>
    </row>
    <row r="43" spans="1:15" ht="15.75" customHeight="1" x14ac:dyDescent="0.3">
      <c r="A43" s="307"/>
      <c r="B43" s="142"/>
      <c r="C43" s="142"/>
      <c r="D43" s="142"/>
      <c r="E43" s="142"/>
      <c r="F43" s="142"/>
      <c r="G43" s="142"/>
      <c r="H43" s="142"/>
      <c r="I43" s="142"/>
      <c r="J43" s="142"/>
      <c r="K43" s="142"/>
      <c r="L43" s="142"/>
      <c r="M43" s="142"/>
      <c r="N43" s="142"/>
      <c r="O43" s="143"/>
    </row>
    <row r="44" spans="1:15" ht="15.75" customHeight="1" x14ac:dyDescent="0.3">
      <c r="A44" s="307"/>
      <c r="B44" s="142"/>
      <c r="C44" s="142"/>
      <c r="D44" s="142"/>
      <c r="E44" s="142"/>
      <c r="F44" s="142"/>
      <c r="G44" s="142"/>
      <c r="H44" s="142"/>
      <c r="I44" s="142"/>
      <c r="J44" s="142"/>
      <c r="K44" s="142"/>
      <c r="L44" s="142"/>
      <c r="M44" s="142"/>
      <c r="N44" s="142"/>
      <c r="O44" s="143"/>
    </row>
    <row r="45" spans="1:15" ht="5.4" customHeight="1" x14ac:dyDescent="0.3">
      <c r="A45" s="308"/>
      <c r="B45" s="309"/>
      <c r="C45" s="309"/>
      <c r="D45" s="309"/>
      <c r="E45" s="309"/>
      <c r="F45" s="309"/>
      <c r="G45" s="309"/>
      <c r="H45" s="309"/>
      <c r="I45" s="309"/>
      <c r="J45" s="309"/>
      <c r="K45" s="309"/>
      <c r="L45" s="309"/>
      <c r="M45" s="309"/>
      <c r="N45" s="309"/>
      <c r="O45" s="310"/>
    </row>
    <row r="46" spans="1:15" ht="15.75" customHeight="1" x14ac:dyDescent="0.3">
      <c r="A46" s="274">
        <v>5</v>
      </c>
      <c r="B46" s="275"/>
      <c r="C46" s="282" t="s">
        <v>209</v>
      </c>
      <c r="D46" s="282"/>
      <c r="E46" s="282"/>
      <c r="F46" s="282"/>
      <c r="G46" s="282"/>
      <c r="H46" s="282"/>
      <c r="I46" s="282"/>
      <c r="J46" s="282"/>
      <c r="K46" s="282"/>
      <c r="L46" s="282"/>
      <c r="M46" s="282"/>
      <c r="N46" s="282"/>
      <c r="O46" s="283"/>
    </row>
    <row r="47" spans="1:15" ht="15.75" customHeight="1" x14ac:dyDescent="0.3">
      <c r="A47" s="274"/>
      <c r="B47" s="275"/>
      <c r="C47" s="176"/>
      <c r="D47" s="176"/>
      <c r="E47" s="176"/>
      <c r="F47" s="176"/>
      <c r="G47" s="176"/>
      <c r="H47" s="176"/>
      <c r="I47" s="176"/>
      <c r="J47" s="176"/>
      <c r="K47" s="176"/>
      <c r="L47" s="176"/>
      <c r="M47" s="176"/>
      <c r="N47" s="176"/>
      <c r="O47" s="177"/>
    </row>
    <row r="48" spans="1:15" ht="15.75" customHeight="1" x14ac:dyDescent="0.3">
      <c r="A48" s="274"/>
      <c r="B48" s="275"/>
      <c r="C48" s="176"/>
      <c r="D48" s="176"/>
      <c r="E48" s="176"/>
      <c r="F48" s="176"/>
      <c r="G48" s="176"/>
      <c r="H48" s="176"/>
      <c r="I48" s="176"/>
      <c r="J48" s="176"/>
      <c r="K48" s="176"/>
      <c r="L48" s="176"/>
      <c r="M48" s="176"/>
      <c r="N48" s="176"/>
      <c r="O48" s="177"/>
    </row>
    <row r="49" spans="1:15" ht="15.75" customHeight="1" x14ac:dyDescent="0.3">
      <c r="A49" s="274"/>
      <c r="B49" s="275"/>
      <c r="C49" s="176"/>
      <c r="D49" s="176"/>
      <c r="E49" s="176"/>
      <c r="F49" s="176"/>
      <c r="G49" s="176"/>
      <c r="H49" s="176"/>
      <c r="I49" s="176"/>
      <c r="J49" s="176"/>
      <c r="K49" s="176"/>
      <c r="L49" s="176"/>
      <c r="M49" s="176"/>
      <c r="N49" s="176"/>
      <c r="O49" s="177"/>
    </row>
    <row r="50" spans="1:15" ht="15.75" customHeight="1" x14ac:dyDescent="0.3">
      <c r="A50" s="299">
        <v>4</v>
      </c>
      <c r="B50" s="300"/>
      <c r="C50" s="176" t="s">
        <v>108</v>
      </c>
      <c r="D50" s="176"/>
      <c r="E50" s="176"/>
      <c r="F50" s="176"/>
      <c r="G50" s="176"/>
      <c r="H50" s="176"/>
      <c r="I50" s="176"/>
      <c r="J50" s="176"/>
      <c r="K50" s="176"/>
      <c r="L50" s="176"/>
      <c r="M50" s="176"/>
      <c r="N50" s="176"/>
      <c r="O50" s="177"/>
    </row>
    <row r="51" spans="1:15" ht="15.75" customHeight="1" x14ac:dyDescent="0.3">
      <c r="A51" s="274"/>
      <c r="B51" s="275"/>
      <c r="C51" s="176"/>
      <c r="D51" s="176"/>
      <c r="E51" s="176"/>
      <c r="F51" s="176"/>
      <c r="G51" s="176"/>
      <c r="H51" s="176"/>
      <c r="I51" s="176"/>
      <c r="J51" s="176"/>
      <c r="K51" s="176"/>
      <c r="L51" s="176"/>
      <c r="M51" s="176"/>
      <c r="N51" s="176"/>
      <c r="O51" s="177"/>
    </row>
    <row r="52" spans="1:15" ht="15.75" customHeight="1" x14ac:dyDescent="0.3">
      <c r="A52" s="274"/>
      <c r="B52" s="275"/>
      <c r="C52" s="176"/>
      <c r="D52" s="176"/>
      <c r="E52" s="176"/>
      <c r="F52" s="176"/>
      <c r="G52" s="176"/>
      <c r="H52" s="176"/>
      <c r="I52" s="176"/>
      <c r="J52" s="176"/>
      <c r="K52" s="176"/>
      <c r="L52" s="176"/>
      <c r="M52" s="176"/>
      <c r="N52" s="176"/>
      <c r="O52" s="177"/>
    </row>
    <row r="53" spans="1:15" ht="15.75" customHeight="1" x14ac:dyDescent="0.3">
      <c r="A53" s="274"/>
      <c r="B53" s="275"/>
      <c r="C53" s="176"/>
      <c r="D53" s="176"/>
      <c r="E53" s="176"/>
      <c r="F53" s="176"/>
      <c r="G53" s="176"/>
      <c r="H53" s="176"/>
      <c r="I53" s="176"/>
      <c r="J53" s="176"/>
      <c r="K53" s="176"/>
      <c r="L53" s="176"/>
      <c r="M53" s="176"/>
      <c r="N53" s="176"/>
      <c r="O53" s="177"/>
    </row>
    <row r="54" spans="1:15" ht="15.75" customHeight="1" x14ac:dyDescent="0.3">
      <c r="A54" s="299">
        <v>3</v>
      </c>
      <c r="B54" s="300"/>
      <c r="C54" s="176" t="s">
        <v>109</v>
      </c>
      <c r="D54" s="176"/>
      <c r="E54" s="176"/>
      <c r="F54" s="176"/>
      <c r="G54" s="176"/>
      <c r="H54" s="176"/>
      <c r="I54" s="176"/>
      <c r="J54" s="176"/>
      <c r="K54" s="176"/>
      <c r="L54" s="176"/>
      <c r="M54" s="176"/>
      <c r="N54" s="176"/>
      <c r="O54" s="177"/>
    </row>
    <row r="55" spans="1:15" ht="15.75" customHeight="1" x14ac:dyDescent="0.3">
      <c r="A55" s="274"/>
      <c r="B55" s="275"/>
      <c r="C55" s="176"/>
      <c r="D55" s="176"/>
      <c r="E55" s="176"/>
      <c r="F55" s="176"/>
      <c r="G55" s="176"/>
      <c r="H55" s="176"/>
      <c r="I55" s="176"/>
      <c r="J55" s="176"/>
      <c r="K55" s="176"/>
      <c r="L55" s="176"/>
      <c r="M55" s="176"/>
      <c r="N55" s="176"/>
      <c r="O55" s="177"/>
    </row>
    <row r="56" spans="1:15" ht="15.75" customHeight="1" x14ac:dyDescent="0.3">
      <c r="A56" s="274"/>
      <c r="B56" s="275"/>
      <c r="C56" s="176"/>
      <c r="D56" s="176"/>
      <c r="E56" s="176"/>
      <c r="F56" s="176"/>
      <c r="G56" s="176"/>
      <c r="H56" s="176"/>
      <c r="I56" s="176"/>
      <c r="J56" s="176"/>
      <c r="K56" s="176"/>
      <c r="L56" s="176"/>
      <c r="M56" s="176"/>
      <c r="N56" s="176"/>
      <c r="O56" s="177"/>
    </row>
    <row r="57" spans="1:15" ht="15.75" customHeight="1" x14ac:dyDescent="0.3">
      <c r="A57" s="274"/>
      <c r="B57" s="275"/>
      <c r="C57" s="176"/>
      <c r="D57" s="176"/>
      <c r="E57" s="176"/>
      <c r="F57" s="176"/>
      <c r="G57" s="176"/>
      <c r="H57" s="176"/>
      <c r="I57" s="176"/>
      <c r="J57" s="176"/>
      <c r="K57" s="176"/>
      <c r="L57" s="176"/>
      <c r="M57" s="176"/>
      <c r="N57" s="176"/>
      <c r="O57" s="177"/>
    </row>
    <row r="58" spans="1:15" ht="15.75" customHeight="1" x14ac:dyDescent="0.3">
      <c r="A58" s="299">
        <v>2</v>
      </c>
      <c r="B58" s="300"/>
      <c r="C58" s="176" t="s">
        <v>110</v>
      </c>
      <c r="D58" s="176"/>
      <c r="E58" s="176"/>
      <c r="F58" s="176"/>
      <c r="G58" s="176"/>
      <c r="H58" s="176"/>
      <c r="I58" s="176"/>
      <c r="J58" s="176"/>
      <c r="K58" s="176"/>
      <c r="L58" s="176"/>
      <c r="M58" s="176"/>
      <c r="N58" s="176"/>
      <c r="O58" s="177"/>
    </row>
    <row r="59" spans="1:15" ht="15.75" customHeight="1" x14ac:dyDescent="0.3">
      <c r="A59" s="274"/>
      <c r="B59" s="275"/>
      <c r="C59" s="176"/>
      <c r="D59" s="176"/>
      <c r="E59" s="176"/>
      <c r="F59" s="176"/>
      <c r="G59" s="176"/>
      <c r="H59" s="176"/>
      <c r="I59" s="176"/>
      <c r="J59" s="176"/>
      <c r="K59" s="176"/>
      <c r="L59" s="176"/>
      <c r="M59" s="176"/>
      <c r="N59" s="176"/>
      <c r="O59" s="177"/>
    </row>
    <row r="60" spans="1:15" ht="15.75" customHeight="1" x14ac:dyDescent="0.3">
      <c r="A60" s="274"/>
      <c r="B60" s="275"/>
      <c r="C60" s="176"/>
      <c r="D60" s="176"/>
      <c r="E60" s="176"/>
      <c r="F60" s="176"/>
      <c r="G60" s="176"/>
      <c r="H60" s="176"/>
      <c r="I60" s="176"/>
      <c r="J60" s="176"/>
      <c r="K60" s="176"/>
      <c r="L60" s="176"/>
      <c r="M60" s="176"/>
      <c r="N60" s="176"/>
      <c r="O60" s="177"/>
    </row>
    <row r="61" spans="1:15" ht="15.75" customHeight="1" x14ac:dyDescent="0.3">
      <c r="A61" s="274"/>
      <c r="B61" s="275"/>
      <c r="C61" s="176"/>
      <c r="D61" s="176"/>
      <c r="E61" s="176"/>
      <c r="F61" s="176"/>
      <c r="G61" s="176"/>
      <c r="H61" s="176"/>
      <c r="I61" s="176"/>
      <c r="J61" s="176"/>
      <c r="K61" s="176"/>
      <c r="L61" s="176"/>
      <c r="M61" s="176"/>
      <c r="N61" s="176"/>
      <c r="O61" s="177"/>
    </row>
    <row r="62" spans="1:15" ht="15.75" customHeight="1" x14ac:dyDescent="0.3">
      <c r="A62" s="299">
        <v>1</v>
      </c>
      <c r="B62" s="300"/>
      <c r="C62" s="176" t="s">
        <v>210</v>
      </c>
      <c r="D62" s="176"/>
      <c r="E62" s="176"/>
      <c r="F62" s="176"/>
      <c r="G62" s="176"/>
      <c r="H62" s="176"/>
      <c r="I62" s="176"/>
      <c r="J62" s="176"/>
      <c r="K62" s="176"/>
      <c r="L62" s="176"/>
      <c r="M62" s="176"/>
      <c r="N62" s="176"/>
      <c r="O62" s="177"/>
    </row>
    <row r="63" spans="1:15" ht="15.75" customHeight="1" x14ac:dyDescent="0.3">
      <c r="A63" s="274"/>
      <c r="B63" s="275"/>
      <c r="C63" s="176"/>
      <c r="D63" s="176"/>
      <c r="E63" s="176"/>
      <c r="F63" s="176"/>
      <c r="G63" s="176"/>
      <c r="H63" s="176"/>
      <c r="I63" s="176"/>
      <c r="J63" s="176"/>
      <c r="K63" s="176"/>
      <c r="L63" s="176"/>
      <c r="M63" s="176"/>
      <c r="N63" s="176"/>
      <c r="O63" s="177"/>
    </row>
    <row r="64" spans="1:15" ht="15.75" customHeight="1" x14ac:dyDescent="0.3">
      <c r="A64" s="274"/>
      <c r="B64" s="275"/>
      <c r="C64" s="176"/>
      <c r="D64" s="176"/>
      <c r="E64" s="176"/>
      <c r="F64" s="176"/>
      <c r="G64" s="176"/>
      <c r="H64" s="176"/>
      <c r="I64" s="176"/>
      <c r="J64" s="176"/>
      <c r="K64" s="176"/>
      <c r="L64" s="176"/>
      <c r="M64" s="176"/>
      <c r="N64" s="176"/>
      <c r="O64" s="177"/>
    </row>
    <row r="65" spans="1:15" ht="15.75" customHeight="1" x14ac:dyDescent="0.3">
      <c r="A65" s="274"/>
      <c r="B65" s="275"/>
      <c r="C65" s="176"/>
      <c r="D65" s="176"/>
      <c r="E65" s="176"/>
      <c r="F65" s="176"/>
      <c r="G65" s="176"/>
      <c r="H65" s="176"/>
      <c r="I65" s="176"/>
      <c r="J65" s="176"/>
      <c r="K65" s="176"/>
      <c r="L65" s="176"/>
      <c r="M65" s="176"/>
      <c r="N65" s="176"/>
      <c r="O65" s="177"/>
    </row>
    <row r="66" spans="1:15" ht="15.75" customHeight="1" x14ac:dyDescent="0.3">
      <c r="A66" s="299">
        <v>0</v>
      </c>
      <c r="B66" s="300"/>
      <c r="C66" s="176" t="s">
        <v>211</v>
      </c>
      <c r="D66" s="176"/>
      <c r="E66" s="176"/>
      <c r="F66" s="176"/>
      <c r="G66" s="176"/>
      <c r="H66" s="176"/>
      <c r="I66" s="176"/>
      <c r="J66" s="176"/>
      <c r="K66" s="176"/>
      <c r="L66" s="176"/>
      <c r="M66" s="176"/>
      <c r="N66" s="176"/>
      <c r="O66" s="177"/>
    </row>
    <row r="67" spans="1:15" ht="15.75" customHeight="1" x14ac:dyDescent="0.3">
      <c r="A67" s="274"/>
      <c r="B67" s="275"/>
      <c r="C67" s="176"/>
      <c r="D67" s="176"/>
      <c r="E67" s="176"/>
      <c r="F67" s="176"/>
      <c r="G67" s="176"/>
      <c r="H67" s="176"/>
      <c r="I67" s="176"/>
      <c r="J67" s="176"/>
      <c r="K67" s="176"/>
      <c r="L67" s="176"/>
      <c r="M67" s="176"/>
      <c r="N67" s="176"/>
      <c r="O67" s="177"/>
    </row>
    <row r="68" spans="1:15" ht="15.75" customHeight="1" x14ac:dyDescent="0.3">
      <c r="A68" s="274"/>
      <c r="B68" s="275"/>
      <c r="C68" s="176"/>
      <c r="D68" s="176"/>
      <c r="E68" s="176"/>
      <c r="F68" s="176"/>
      <c r="G68" s="176"/>
      <c r="H68" s="176"/>
      <c r="I68" s="176"/>
      <c r="J68" s="176"/>
      <c r="K68" s="176"/>
      <c r="L68" s="176"/>
      <c r="M68" s="176"/>
      <c r="N68" s="176"/>
      <c r="O68" s="177"/>
    </row>
    <row r="69" spans="1:15" ht="15.75" customHeight="1" thickBot="1" x14ac:dyDescent="0.35">
      <c r="A69" s="274"/>
      <c r="B69" s="275"/>
      <c r="C69" s="301"/>
      <c r="D69" s="301"/>
      <c r="E69" s="301"/>
      <c r="F69" s="301"/>
      <c r="G69" s="301"/>
      <c r="H69" s="301"/>
      <c r="I69" s="301"/>
      <c r="J69" s="301"/>
      <c r="K69" s="301"/>
      <c r="L69" s="301"/>
      <c r="M69" s="301"/>
      <c r="N69" s="301"/>
      <c r="O69" s="302"/>
    </row>
    <row r="70" spans="1:15" ht="15.75" customHeight="1" thickBot="1" x14ac:dyDescent="0.35">
      <c r="A70" s="303" t="s">
        <v>2</v>
      </c>
      <c r="B70" s="304"/>
      <c r="C70" s="304"/>
      <c r="D70" s="304"/>
      <c r="E70" s="304"/>
      <c r="F70" s="304"/>
      <c r="G70" s="304"/>
      <c r="H70" s="304"/>
      <c r="I70" s="304"/>
      <c r="J70" s="304"/>
      <c r="K70" s="304"/>
      <c r="L70" s="304"/>
      <c r="M70" s="304"/>
      <c r="N70" s="304"/>
      <c r="O70" s="305"/>
    </row>
    <row r="71" spans="1:15" ht="15.75" customHeight="1" x14ac:dyDescent="0.3">
      <c r="A71" s="280" t="s">
        <v>6</v>
      </c>
      <c r="B71" s="281"/>
      <c r="C71" s="282" t="s">
        <v>218</v>
      </c>
      <c r="D71" s="282"/>
      <c r="E71" s="282"/>
      <c r="F71" s="282"/>
      <c r="G71" s="282"/>
      <c r="H71" s="282"/>
      <c r="I71" s="282"/>
      <c r="J71" s="282"/>
      <c r="K71" s="282"/>
      <c r="L71" s="282"/>
      <c r="M71" s="282"/>
      <c r="N71" s="282"/>
      <c r="O71" s="283"/>
    </row>
    <row r="72" spans="1:15" ht="15.75" customHeight="1" x14ac:dyDescent="0.3">
      <c r="A72" s="272">
        <v>5</v>
      </c>
      <c r="B72" s="273"/>
      <c r="C72" s="176"/>
      <c r="D72" s="176"/>
      <c r="E72" s="176"/>
      <c r="F72" s="176"/>
      <c r="G72" s="176"/>
      <c r="H72" s="176"/>
      <c r="I72" s="176"/>
      <c r="J72" s="176"/>
      <c r="K72" s="176"/>
      <c r="L72" s="176"/>
      <c r="M72" s="176"/>
      <c r="N72" s="176"/>
      <c r="O72" s="177"/>
    </row>
    <row r="73" spans="1:15" ht="15.75" customHeight="1" x14ac:dyDescent="0.3">
      <c r="A73" s="260" t="s">
        <v>6</v>
      </c>
      <c r="B73" s="261"/>
      <c r="C73" s="176" t="s">
        <v>219</v>
      </c>
      <c r="D73" s="176"/>
      <c r="E73" s="176"/>
      <c r="F73" s="176"/>
      <c r="G73" s="176"/>
      <c r="H73" s="176"/>
      <c r="I73" s="176"/>
      <c r="J73" s="176"/>
      <c r="K73" s="176"/>
      <c r="L73" s="176"/>
      <c r="M73" s="176"/>
      <c r="N73" s="176"/>
      <c r="O73" s="177"/>
    </row>
    <row r="74" spans="1:15" ht="15.75" customHeight="1" x14ac:dyDescent="0.3">
      <c r="A74" s="272">
        <v>4</v>
      </c>
      <c r="B74" s="273"/>
      <c r="C74" s="176"/>
      <c r="D74" s="176"/>
      <c r="E74" s="176"/>
      <c r="F74" s="176"/>
      <c r="G74" s="176"/>
      <c r="H74" s="176"/>
      <c r="I74" s="176"/>
      <c r="J74" s="176"/>
      <c r="K74" s="176"/>
      <c r="L74" s="176"/>
      <c r="M74" s="176"/>
      <c r="N74" s="176"/>
      <c r="O74" s="177"/>
    </row>
    <row r="75" spans="1:15" ht="15.75" customHeight="1" x14ac:dyDescent="0.3">
      <c r="A75" s="260" t="s">
        <v>6</v>
      </c>
      <c r="B75" s="261"/>
      <c r="C75" s="176" t="s">
        <v>167</v>
      </c>
      <c r="D75" s="176"/>
      <c r="E75" s="176"/>
      <c r="F75" s="176"/>
      <c r="G75" s="176"/>
      <c r="H75" s="176"/>
      <c r="I75" s="176"/>
      <c r="J75" s="176"/>
      <c r="K75" s="176"/>
      <c r="L75" s="176"/>
      <c r="M75" s="176"/>
      <c r="N75" s="176"/>
      <c r="O75" s="177"/>
    </row>
    <row r="76" spans="1:15" ht="15.75" customHeight="1" x14ac:dyDescent="0.3">
      <c r="A76" s="272">
        <v>3</v>
      </c>
      <c r="B76" s="273"/>
      <c r="C76" s="176"/>
      <c r="D76" s="176"/>
      <c r="E76" s="176"/>
      <c r="F76" s="176"/>
      <c r="G76" s="176"/>
      <c r="H76" s="176"/>
      <c r="I76" s="176"/>
      <c r="J76" s="176"/>
      <c r="K76" s="176"/>
      <c r="L76" s="176"/>
      <c r="M76" s="176"/>
      <c r="N76" s="176"/>
      <c r="O76" s="177"/>
    </row>
    <row r="77" spans="1:15" ht="15.75" customHeight="1" x14ac:dyDescent="0.3">
      <c r="A77" s="260" t="s">
        <v>6</v>
      </c>
      <c r="B77" s="261"/>
      <c r="C77" s="176" t="s">
        <v>220</v>
      </c>
      <c r="D77" s="176"/>
      <c r="E77" s="176"/>
      <c r="F77" s="176"/>
      <c r="G77" s="176"/>
      <c r="H77" s="176"/>
      <c r="I77" s="176"/>
      <c r="J77" s="176"/>
      <c r="K77" s="176"/>
      <c r="L77" s="176"/>
      <c r="M77" s="176"/>
      <c r="N77" s="176"/>
      <c r="O77" s="177"/>
    </row>
    <row r="78" spans="1:15" ht="15.75" customHeight="1" x14ac:dyDescent="0.3">
      <c r="A78" s="272">
        <v>2</v>
      </c>
      <c r="B78" s="273"/>
      <c r="C78" s="176"/>
      <c r="D78" s="176"/>
      <c r="E78" s="176"/>
      <c r="F78" s="176"/>
      <c r="G78" s="176"/>
      <c r="H78" s="176"/>
      <c r="I78" s="176"/>
      <c r="J78" s="176"/>
      <c r="K78" s="176"/>
      <c r="L78" s="176"/>
      <c r="M78" s="176"/>
      <c r="N78" s="176"/>
      <c r="O78" s="177"/>
    </row>
    <row r="79" spans="1:15" ht="15.75" customHeight="1" x14ac:dyDescent="0.3">
      <c r="A79" s="260" t="s">
        <v>6</v>
      </c>
      <c r="B79" s="261"/>
      <c r="C79" s="176" t="s">
        <v>221</v>
      </c>
      <c r="D79" s="176"/>
      <c r="E79" s="176"/>
      <c r="F79" s="176"/>
      <c r="G79" s="176"/>
      <c r="H79" s="176"/>
      <c r="I79" s="176"/>
      <c r="J79" s="176"/>
      <c r="K79" s="176"/>
      <c r="L79" s="176"/>
      <c r="M79" s="176"/>
      <c r="N79" s="176"/>
      <c r="O79" s="177"/>
    </row>
    <row r="80" spans="1:15" ht="15.75" customHeight="1" x14ac:dyDescent="0.3">
      <c r="A80" s="272">
        <v>1</v>
      </c>
      <c r="B80" s="273"/>
      <c r="C80" s="176"/>
      <c r="D80" s="176"/>
      <c r="E80" s="176"/>
      <c r="F80" s="176"/>
      <c r="G80" s="176"/>
      <c r="H80" s="176"/>
      <c r="I80" s="176"/>
      <c r="J80" s="176"/>
      <c r="K80" s="176"/>
      <c r="L80" s="176"/>
      <c r="M80" s="176"/>
      <c r="N80" s="176"/>
      <c r="O80" s="177"/>
    </row>
    <row r="81" spans="1:15" ht="15.75" customHeight="1" x14ac:dyDescent="0.3">
      <c r="A81" s="260" t="s">
        <v>6</v>
      </c>
      <c r="B81" s="261"/>
      <c r="C81" s="176" t="s">
        <v>111</v>
      </c>
      <c r="D81" s="176"/>
      <c r="E81" s="176"/>
      <c r="F81" s="176"/>
      <c r="G81" s="176"/>
      <c r="H81" s="176"/>
      <c r="I81" s="176"/>
      <c r="J81" s="176"/>
      <c r="K81" s="176"/>
      <c r="L81" s="176"/>
      <c r="M81" s="176"/>
      <c r="N81" s="176"/>
      <c r="O81" s="177"/>
    </row>
    <row r="82" spans="1:15" ht="15.75" customHeight="1" thickBot="1" x14ac:dyDescent="0.35">
      <c r="A82" s="278">
        <v>0</v>
      </c>
      <c r="B82" s="279"/>
      <c r="C82" s="276"/>
      <c r="D82" s="276"/>
      <c r="E82" s="276"/>
      <c r="F82" s="276"/>
      <c r="G82" s="276"/>
      <c r="H82" s="276"/>
      <c r="I82" s="276"/>
      <c r="J82" s="276"/>
      <c r="K82" s="276"/>
      <c r="L82" s="276"/>
      <c r="M82" s="276"/>
      <c r="N82" s="276"/>
      <c r="O82" s="277"/>
    </row>
    <row r="83" spans="1:15" ht="15.75" customHeight="1" thickTop="1" x14ac:dyDescent="0.3">
      <c r="A83" s="280" t="s">
        <v>101</v>
      </c>
      <c r="B83" s="281"/>
      <c r="C83" s="282" t="s">
        <v>237</v>
      </c>
      <c r="D83" s="282"/>
      <c r="E83" s="282"/>
      <c r="F83" s="282"/>
      <c r="G83" s="282"/>
      <c r="H83" s="282"/>
      <c r="I83" s="282"/>
      <c r="J83" s="282"/>
      <c r="K83" s="282"/>
      <c r="L83" s="282"/>
      <c r="M83" s="282"/>
      <c r="N83" s="282"/>
      <c r="O83" s="283"/>
    </row>
    <row r="84" spans="1:15" ht="15.75" customHeight="1" x14ac:dyDescent="0.3">
      <c r="A84" s="280"/>
      <c r="B84" s="281"/>
      <c r="C84" s="176"/>
      <c r="D84" s="176"/>
      <c r="E84" s="176"/>
      <c r="F84" s="176"/>
      <c r="G84" s="176"/>
      <c r="H84" s="176"/>
      <c r="I84" s="176"/>
      <c r="J84" s="176"/>
      <c r="K84" s="176"/>
      <c r="L84" s="176"/>
      <c r="M84" s="176"/>
      <c r="N84" s="176"/>
      <c r="O84" s="177"/>
    </row>
    <row r="85" spans="1:15" ht="15.75" customHeight="1" x14ac:dyDescent="0.3">
      <c r="A85" s="272">
        <v>5</v>
      </c>
      <c r="B85" s="273"/>
      <c r="C85" s="176"/>
      <c r="D85" s="176"/>
      <c r="E85" s="176"/>
      <c r="F85" s="176"/>
      <c r="G85" s="176"/>
      <c r="H85" s="176"/>
      <c r="I85" s="176"/>
      <c r="J85" s="176"/>
      <c r="K85" s="176"/>
      <c r="L85" s="176"/>
      <c r="M85" s="176"/>
      <c r="N85" s="176"/>
      <c r="O85" s="177"/>
    </row>
    <row r="86" spans="1:15" ht="15.75" customHeight="1" x14ac:dyDescent="0.3">
      <c r="A86" s="260" t="s">
        <v>101</v>
      </c>
      <c r="B86" s="261"/>
      <c r="C86" s="176" t="s">
        <v>168</v>
      </c>
      <c r="D86" s="176"/>
      <c r="E86" s="176"/>
      <c r="F86" s="176"/>
      <c r="G86" s="176"/>
      <c r="H86" s="176"/>
      <c r="I86" s="176"/>
      <c r="J86" s="176"/>
      <c r="K86" s="176"/>
      <c r="L86" s="176"/>
      <c r="M86" s="176"/>
      <c r="N86" s="176"/>
      <c r="O86" s="177"/>
    </row>
    <row r="87" spans="1:15" ht="15.75" customHeight="1" x14ac:dyDescent="0.3">
      <c r="A87" s="280"/>
      <c r="B87" s="281"/>
      <c r="C87" s="176"/>
      <c r="D87" s="176"/>
      <c r="E87" s="176"/>
      <c r="F87" s="176"/>
      <c r="G87" s="176"/>
      <c r="H87" s="176"/>
      <c r="I87" s="176"/>
      <c r="J87" s="176"/>
      <c r="K87" s="176"/>
      <c r="L87" s="176"/>
      <c r="M87" s="176"/>
      <c r="N87" s="176"/>
      <c r="O87" s="177"/>
    </row>
    <row r="88" spans="1:15" ht="15.75" customHeight="1" x14ac:dyDescent="0.3">
      <c r="A88" s="272">
        <v>4</v>
      </c>
      <c r="B88" s="273"/>
      <c r="C88" s="176"/>
      <c r="D88" s="176"/>
      <c r="E88" s="176"/>
      <c r="F88" s="176"/>
      <c r="G88" s="176"/>
      <c r="H88" s="176"/>
      <c r="I88" s="176"/>
      <c r="J88" s="176"/>
      <c r="K88" s="176"/>
      <c r="L88" s="176"/>
      <c r="M88" s="176"/>
      <c r="N88" s="176"/>
      <c r="O88" s="177"/>
    </row>
    <row r="89" spans="1:15" ht="15.75" customHeight="1" x14ac:dyDescent="0.3">
      <c r="A89" s="280" t="s">
        <v>101</v>
      </c>
      <c r="B89" s="281"/>
      <c r="C89" s="176" t="s">
        <v>169</v>
      </c>
      <c r="D89" s="176"/>
      <c r="E89" s="176"/>
      <c r="F89" s="176"/>
      <c r="G89" s="176"/>
      <c r="H89" s="176"/>
      <c r="I89" s="176"/>
      <c r="J89" s="176"/>
      <c r="K89" s="176"/>
      <c r="L89" s="176"/>
      <c r="M89" s="176"/>
      <c r="N89" s="176"/>
      <c r="O89" s="177"/>
    </row>
    <row r="90" spans="1:15" ht="15.75" customHeight="1" x14ac:dyDescent="0.3">
      <c r="A90" s="280"/>
      <c r="B90" s="281"/>
      <c r="C90" s="176"/>
      <c r="D90" s="176"/>
      <c r="E90" s="176"/>
      <c r="F90" s="176"/>
      <c r="G90" s="176"/>
      <c r="H90" s="176"/>
      <c r="I90" s="176"/>
      <c r="J90" s="176"/>
      <c r="K90" s="176"/>
      <c r="L90" s="176"/>
      <c r="M90" s="176"/>
      <c r="N90" s="176"/>
      <c r="O90" s="177"/>
    </row>
    <row r="91" spans="1:15" ht="15.75" customHeight="1" x14ac:dyDescent="0.3">
      <c r="A91" s="272">
        <v>3</v>
      </c>
      <c r="B91" s="273"/>
      <c r="C91" s="176"/>
      <c r="D91" s="176"/>
      <c r="E91" s="176"/>
      <c r="F91" s="176"/>
      <c r="G91" s="176"/>
      <c r="H91" s="176"/>
      <c r="I91" s="176"/>
      <c r="J91" s="176"/>
      <c r="K91" s="176"/>
      <c r="L91" s="176"/>
      <c r="M91" s="176"/>
      <c r="N91" s="176"/>
      <c r="O91" s="177"/>
    </row>
    <row r="92" spans="1:15" ht="15.75" customHeight="1" x14ac:dyDescent="0.3">
      <c r="A92" s="260" t="s">
        <v>101</v>
      </c>
      <c r="B92" s="261"/>
      <c r="C92" s="176" t="s">
        <v>170</v>
      </c>
      <c r="D92" s="176"/>
      <c r="E92" s="176"/>
      <c r="F92" s="176"/>
      <c r="G92" s="176"/>
      <c r="H92" s="176"/>
      <c r="I92" s="176"/>
      <c r="J92" s="176"/>
      <c r="K92" s="176"/>
      <c r="L92" s="176"/>
      <c r="M92" s="176"/>
      <c r="N92" s="176"/>
      <c r="O92" s="177"/>
    </row>
    <row r="93" spans="1:15" ht="15.75" customHeight="1" x14ac:dyDescent="0.3">
      <c r="A93" s="280"/>
      <c r="B93" s="281"/>
      <c r="C93" s="176"/>
      <c r="D93" s="176"/>
      <c r="E93" s="176"/>
      <c r="F93" s="176"/>
      <c r="G93" s="176"/>
      <c r="H93" s="176"/>
      <c r="I93" s="176"/>
      <c r="J93" s="176"/>
      <c r="K93" s="176"/>
      <c r="L93" s="176"/>
      <c r="M93" s="176"/>
      <c r="N93" s="176"/>
      <c r="O93" s="177"/>
    </row>
    <row r="94" spans="1:15" ht="15.75" customHeight="1" x14ac:dyDescent="0.3">
      <c r="A94" s="272">
        <v>2</v>
      </c>
      <c r="B94" s="273"/>
      <c r="C94" s="176"/>
      <c r="D94" s="176"/>
      <c r="E94" s="176"/>
      <c r="F94" s="176"/>
      <c r="G94" s="176"/>
      <c r="H94" s="176"/>
      <c r="I94" s="176"/>
      <c r="J94" s="176"/>
      <c r="K94" s="176"/>
      <c r="L94" s="176"/>
      <c r="M94" s="176"/>
      <c r="N94" s="176"/>
      <c r="O94" s="177"/>
    </row>
    <row r="95" spans="1:15" ht="15.75" customHeight="1" x14ac:dyDescent="0.3">
      <c r="A95" s="260" t="s">
        <v>101</v>
      </c>
      <c r="B95" s="261"/>
      <c r="C95" s="176" t="s">
        <v>171</v>
      </c>
      <c r="D95" s="176"/>
      <c r="E95" s="176"/>
      <c r="F95" s="176"/>
      <c r="G95" s="176"/>
      <c r="H95" s="176"/>
      <c r="I95" s="176"/>
      <c r="J95" s="176"/>
      <c r="K95" s="176"/>
      <c r="L95" s="176"/>
      <c r="M95" s="176"/>
      <c r="N95" s="176"/>
      <c r="O95" s="177"/>
    </row>
    <row r="96" spans="1:15" ht="15.75" customHeight="1" x14ac:dyDescent="0.3">
      <c r="A96" s="280"/>
      <c r="B96" s="281"/>
      <c r="C96" s="176"/>
      <c r="D96" s="176"/>
      <c r="E96" s="176"/>
      <c r="F96" s="176"/>
      <c r="G96" s="176"/>
      <c r="H96" s="176"/>
      <c r="I96" s="176"/>
      <c r="J96" s="176"/>
      <c r="K96" s="176"/>
      <c r="L96" s="176"/>
      <c r="M96" s="176"/>
      <c r="N96" s="176"/>
      <c r="O96" s="177"/>
    </row>
    <row r="97" spans="1:15" ht="15.75" customHeight="1" x14ac:dyDescent="0.3">
      <c r="A97" s="272">
        <v>1</v>
      </c>
      <c r="B97" s="273"/>
      <c r="C97" s="176"/>
      <c r="D97" s="176"/>
      <c r="E97" s="176"/>
      <c r="F97" s="176"/>
      <c r="G97" s="176"/>
      <c r="H97" s="176"/>
      <c r="I97" s="176"/>
      <c r="J97" s="176"/>
      <c r="K97" s="176"/>
      <c r="L97" s="176"/>
      <c r="M97" s="176"/>
      <c r="N97" s="176"/>
      <c r="O97" s="177"/>
    </row>
    <row r="98" spans="1:15" ht="15.75" customHeight="1" x14ac:dyDescent="0.3">
      <c r="A98" s="260" t="s">
        <v>101</v>
      </c>
      <c r="B98" s="261"/>
      <c r="C98" s="176" t="s">
        <v>111</v>
      </c>
      <c r="D98" s="176"/>
      <c r="E98" s="176"/>
      <c r="F98" s="176"/>
      <c r="G98" s="176"/>
      <c r="H98" s="176"/>
      <c r="I98" s="176"/>
      <c r="J98" s="176"/>
      <c r="K98" s="176"/>
      <c r="L98" s="176"/>
      <c r="M98" s="176"/>
      <c r="N98" s="176"/>
      <c r="O98" s="177"/>
    </row>
    <row r="99" spans="1:15" ht="15.75" customHeight="1" x14ac:dyDescent="0.3">
      <c r="A99" s="280"/>
      <c r="B99" s="281"/>
      <c r="C99" s="176"/>
      <c r="D99" s="176"/>
      <c r="E99" s="176"/>
      <c r="F99" s="176"/>
      <c r="G99" s="176"/>
      <c r="H99" s="176"/>
      <c r="I99" s="176"/>
      <c r="J99" s="176"/>
      <c r="K99" s="176"/>
      <c r="L99" s="176"/>
      <c r="M99" s="176"/>
      <c r="N99" s="176"/>
      <c r="O99" s="177"/>
    </row>
    <row r="100" spans="1:15" ht="15.75" customHeight="1" thickBot="1" x14ac:dyDescent="0.35">
      <c r="A100" s="278">
        <v>0</v>
      </c>
      <c r="B100" s="279"/>
      <c r="C100" s="276"/>
      <c r="D100" s="276"/>
      <c r="E100" s="276"/>
      <c r="F100" s="276"/>
      <c r="G100" s="276"/>
      <c r="H100" s="276"/>
      <c r="I100" s="276"/>
      <c r="J100" s="276"/>
      <c r="K100" s="276"/>
      <c r="L100" s="276"/>
      <c r="M100" s="276"/>
      <c r="N100" s="276"/>
      <c r="O100" s="277"/>
    </row>
    <row r="101" spans="1:15" ht="15.75" customHeight="1" thickTop="1" x14ac:dyDescent="0.3">
      <c r="A101" s="280" t="s">
        <v>112</v>
      </c>
      <c r="B101" s="281"/>
      <c r="C101" s="282" t="s">
        <v>113</v>
      </c>
      <c r="D101" s="282"/>
      <c r="E101" s="282"/>
      <c r="F101" s="282"/>
      <c r="G101" s="282"/>
      <c r="H101" s="282"/>
      <c r="I101" s="282"/>
      <c r="J101" s="282"/>
      <c r="K101" s="282"/>
      <c r="L101" s="282"/>
      <c r="M101" s="282"/>
      <c r="N101" s="282"/>
      <c r="O101" s="283"/>
    </row>
    <row r="102" spans="1:15" ht="15.75" customHeight="1" x14ac:dyDescent="0.3">
      <c r="A102" s="272">
        <v>5</v>
      </c>
      <c r="B102" s="273"/>
      <c r="C102" s="176"/>
      <c r="D102" s="176"/>
      <c r="E102" s="176"/>
      <c r="F102" s="176"/>
      <c r="G102" s="176"/>
      <c r="H102" s="176"/>
      <c r="I102" s="176"/>
      <c r="J102" s="176"/>
      <c r="K102" s="176"/>
      <c r="L102" s="176"/>
      <c r="M102" s="176"/>
      <c r="N102" s="176"/>
      <c r="O102" s="177"/>
    </row>
    <row r="103" spans="1:15" ht="15.75" customHeight="1" x14ac:dyDescent="0.3">
      <c r="A103" s="260" t="s">
        <v>112</v>
      </c>
      <c r="B103" s="261"/>
      <c r="C103" s="176" t="s">
        <v>114</v>
      </c>
      <c r="D103" s="176"/>
      <c r="E103" s="176"/>
      <c r="F103" s="176"/>
      <c r="G103" s="176"/>
      <c r="H103" s="176"/>
      <c r="I103" s="176"/>
      <c r="J103" s="176"/>
      <c r="K103" s="176"/>
      <c r="L103" s="176"/>
      <c r="M103" s="176"/>
      <c r="N103" s="176"/>
      <c r="O103" s="177"/>
    </row>
    <row r="104" spans="1:15" ht="15.75" customHeight="1" x14ac:dyDescent="0.3">
      <c r="A104" s="274">
        <v>4</v>
      </c>
      <c r="B104" s="275"/>
      <c r="C104" s="176"/>
      <c r="D104" s="176"/>
      <c r="E104" s="176"/>
      <c r="F104" s="176"/>
      <c r="G104" s="176"/>
      <c r="H104" s="176"/>
      <c r="I104" s="176"/>
      <c r="J104" s="176"/>
      <c r="K104" s="176"/>
      <c r="L104" s="176"/>
      <c r="M104" s="176"/>
      <c r="N104" s="176"/>
      <c r="O104" s="177"/>
    </row>
    <row r="105" spans="1:15" ht="15.75" customHeight="1" x14ac:dyDescent="0.3">
      <c r="A105" s="260" t="s">
        <v>112</v>
      </c>
      <c r="B105" s="261"/>
      <c r="C105" s="176" t="s">
        <v>115</v>
      </c>
      <c r="D105" s="176"/>
      <c r="E105" s="176"/>
      <c r="F105" s="176"/>
      <c r="G105" s="176"/>
      <c r="H105" s="176"/>
      <c r="I105" s="176"/>
      <c r="J105" s="176"/>
      <c r="K105" s="176"/>
      <c r="L105" s="176"/>
      <c r="M105" s="176"/>
      <c r="N105" s="176"/>
      <c r="O105" s="177"/>
    </row>
    <row r="106" spans="1:15" ht="15.75" customHeight="1" x14ac:dyDescent="0.3">
      <c r="A106" s="274">
        <v>3</v>
      </c>
      <c r="B106" s="275"/>
      <c r="C106" s="176"/>
      <c r="D106" s="176"/>
      <c r="E106" s="176"/>
      <c r="F106" s="176"/>
      <c r="G106" s="176"/>
      <c r="H106" s="176"/>
      <c r="I106" s="176"/>
      <c r="J106" s="176"/>
      <c r="K106" s="176"/>
      <c r="L106" s="176"/>
      <c r="M106" s="176"/>
      <c r="N106" s="176"/>
      <c r="O106" s="177"/>
    </row>
    <row r="107" spans="1:15" ht="15.75" customHeight="1" x14ac:dyDescent="0.3">
      <c r="A107" s="260" t="s">
        <v>112</v>
      </c>
      <c r="B107" s="261"/>
      <c r="C107" s="176" t="s">
        <v>116</v>
      </c>
      <c r="D107" s="176"/>
      <c r="E107" s="176"/>
      <c r="F107" s="176"/>
      <c r="G107" s="176"/>
      <c r="H107" s="176"/>
      <c r="I107" s="176"/>
      <c r="J107" s="176"/>
      <c r="K107" s="176"/>
      <c r="L107" s="176"/>
      <c r="M107" s="176"/>
      <c r="N107" s="176"/>
      <c r="O107" s="177"/>
    </row>
    <row r="108" spans="1:15" ht="15.75" customHeight="1" x14ac:dyDescent="0.3">
      <c r="A108" s="274">
        <v>2</v>
      </c>
      <c r="B108" s="275"/>
      <c r="C108" s="176"/>
      <c r="D108" s="176"/>
      <c r="E108" s="176"/>
      <c r="F108" s="176"/>
      <c r="G108" s="176"/>
      <c r="H108" s="176"/>
      <c r="I108" s="176"/>
      <c r="J108" s="176"/>
      <c r="K108" s="176"/>
      <c r="L108" s="176"/>
      <c r="M108" s="176"/>
      <c r="N108" s="176"/>
      <c r="O108" s="177"/>
    </row>
    <row r="109" spans="1:15" ht="15.75" customHeight="1" x14ac:dyDescent="0.3">
      <c r="A109" s="260" t="s">
        <v>112</v>
      </c>
      <c r="B109" s="261"/>
      <c r="C109" s="176" t="s">
        <v>117</v>
      </c>
      <c r="D109" s="176"/>
      <c r="E109" s="176"/>
      <c r="F109" s="176"/>
      <c r="G109" s="176"/>
      <c r="H109" s="176"/>
      <c r="I109" s="176"/>
      <c r="J109" s="176"/>
      <c r="K109" s="176"/>
      <c r="L109" s="176"/>
      <c r="M109" s="176"/>
      <c r="N109" s="176"/>
      <c r="O109" s="177"/>
    </row>
    <row r="110" spans="1:15" ht="15.75" customHeight="1" x14ac:dyDescent="0.3">
      <c r="A110" s="272">
        <v>1</v>
      </c>
      <c r="B110" s="273"/>
      <c r="C110" s="176"/>
      <c r="D110" s="176"/>
      <c r="E110" s="176"/>
      <c r="F110" s="176"/>
      <c r="G110" s="176"/>
      <c r="H110" s="176"/>
      <c r="I110" s="176"/>
      <c r="J110" s="176"/>
      <c r="K110" s="176"/>
      <c r="L110" s="176"/>
      <c r="M110" s="176"/>
      <c r="N110" s="176"/>
      <c r="O110" s="177"/>
    </row>
    <row r="111" spans="1:15" ht="15.75" customHeight="1" x14ac:dyDescent="0.3">
      <c r="A111" s="260" t="s">
        <v>112</v>
      </c>
      <c r="B111" s="261"/>
      <c r="C111" s="176" t="s">
        <v>111</v>
      </c>
      <c r="D111" s="176"/>
      <c r="E111" s="176"/>
      <c r="F111" s="176"/>
      <c r="G111" s="176"/>
      <c r="H111" s="176"/>
      <c r="I111" s="176"/>
      <c r="J111" s="176"/>
      <c r="K111" s="176"/>
      <c r="L111" s="176"/>
      <c r="M111" s="176"/>
      <c r="N111" s="176"/>
      <c r="O111" s="177"/>
    </row>
    <row r="112" spans="1:15" ht="15.75" customHeight="1" thickBot="1" x14ac:dyDescent="0.35">
      <c r="A112" s="264">
        <v>0</v>
      </c>
      <c r="B112" s="265"/>
      <c r="C112" s="262"/>
      <c r="D112" s="262"/>
      <c r="E112" s="262"/>
      <c r="F112" s="262"/>
      <c r="G112" s="262"/>
      <c r="H112" s="262"/>
      <c r="I112" s="262"/>
      <c r="J112" s="262"/>
      <c r="K112" s="262"/>
      <c r="L112" s="262"/>
      <c r="M112" s="262"/>
      <c r="N112" s="262"/>
      <c r="O112" s="263"/>
    </row>
    <row r="113" spans="1:15" ht="15.75" customHeight="1" thickBot="1" x14ac:dyDescent="0.35">
      <c r="A113" s="290" t="s">
        <v>3</v>
      </c>
      <c r="B113" s="291"/>
      <c r="C113" s="291"/>
      <c r="D113" s="291"/>
      <c r="E113" s="291"/>
      <c r="F113" s="291"/>
      <c r="G113" s="291"/>
      <c r="H113" s="291"/>
      <c r="I113" s="291"/>
      <c r="J113" s="291"/>
      <c r="K113" s="291"/>
      <c r="L113" s="291"/>
      <c r="M113" s="291"/>
      <c r="N113" s="291"/>
      <c r="O113" s="292"/>
    </row>
    <row r="114" spans="1:15" ht="15.75" customHeight="1" x14ac:dyDescent="0.3">
      <c r="A114" s="280" t="s">
        <v>118</v>
      </c>
      <c r="B114" s="281"/>
      <c r="C114" s="293" t="s">
        <v>212</v>
      </c>
      <c r="D114" s="294"/>
      <c r="E114" s="294"/>
      <c r="F114" s="294"/>
      <c r="G114" s="294"/>
      <c r="H114" s="294"/>
      <c r="I114" s="294"/>
      <c r="J114" s="294"/>
      <c r="K114" s="294"/>
      <c r="L114" s="294"/>
      <c r="M114" s="294"/>
      <c r="N114" s="294"/>
      <c r="O114" s="295"/>
    </row>
    <row r="115" spans="1:15" ht="15.75" customHeight="1" x14ac:dyDescent="0.3">
      <c r="A115" s="274">
        <v>5</v>
      </c>
      <c r="B115" s="275"/>
      <c r="C115" s="296"/>
      <c r="D115" s="297"/>
      <c r="E115" s="297"/>
      <c r="F115" s="297"/>
      <c r="G115" s="297"/>
      <c r="H115" s="297"/>
      <c r="I115" s="297"/>
      <c r="J115" s="297"/>
      <c r="K115" s="297"/>
      <c r="L115" s="297"/>
      <c r="M115" s="297"/>
      <c r="N115" s="297"/>
      <c r="O115" s="298"/>
    </row>
    <row r="116" spans="1:15" ht="15.75" customHeight="1" x14ac:dyDescent="0.3">
      <c r="A116" s="260" t="s">
        <v>118</v>
      </c>
      <c r="B116" s="261"/>
      <c r="C116" s="284" t="s">
        <v>213</v>
      </c>
      <c r="D116" s="285"/>
      <c r="E116" s="285"/>
      <c r="F116" s="285"/>
      <c r="G116" s="285"/>
      <c r="H116" s="285"/>
      <c r="I116" s="285"/>
      <c r="J116" s="285"/>
      <c r="K116" s="285"/>
      <c r="L116" s="285"/>
      <c r="M116" s="285"/>
      <c r="N116" s="285"/>
      <c r="O116" s="286"/>
    </row>
    <row r="117" spans="1:15" ht="15.75" customHeight="1" x14ac:dyDescent="0.3">
      <c r="A117" s="274">
        <v>4</v>
      </c>
      <c r="B117" s="275"/>
      <c r="C117" s="287"/>
      <c r="D117" s="288"/>
      <c r="E117" s="288"/>
      <c r="F117" s="288"/>
      <c r="G117" s="288"/>
      <c r="H117" s="288"/>
      <c r="I117" s="288"/>
      <c r="J117" s="288"/>
      <c r="K117" s="288"/>
      <c r="L117" s="288"/>
      <c r="M117" s="288"/>
      <c r="N117" s="288"/>
      <c r="O117" s="289"/>
    </row>
    <row r="118" spans="1:15" ht="15.75" customHeight="1" x14ac:dyDescent="0.3">
      <c r="A118" s="260" t="s">
        <v>118</v>
      </c>
      <c r="B118" s="261"/>
      <c r="C118" s="284" t="s">
        <v>214</v>
      </c>
      <c r="D118" s="285"/>
      <c r="E118" s="285"/>
      <c r="F118" s="285"/>
      <c r="G118" s="285"/>
      <c r="H118" s="285"/>
      <c r="I118" s="285"/>
      <c r="J118" s="285"/>
      <c r="K118" s="285"/>
      <c r="L118" s="285"/>
      <c r="M118" s="285"/>
      <c r="N118" s="285"/>
      <c r="O118" s="286"/>
    </row>
    <row r="119" spans="1:15" ht="15.75" customHeight="1" x14ac:dyDescent="0.3">
      <c r="A119" s="274">
        <v>3</v>
      </c>
      <c r="B119" s="275"/>
      <c r="C119" s="287"/>
      <c r="D119" s="288"/>
      <c r="E119" s="288"/>
      <c r="F119" s="288"/>
      <c r="G119" s="288"/>
      <c r="H119" s="288"/>
      <c r="I119" s="288"/>
      <c r="J119" s="288"/>
      <c r="K119" s="288"/>
      <c r="L119" s="288"/>
      <c r="M119" s="288"/>
      <c r="N119" s="288"/>
      <c r="O119" s="289"/>
    </row>
    <row r="120" spans="1:15" ht="15.75" customHeight="1" x14ac:dyDescent="0.3">
      <c r="A120" s="260" t="s">
        <v>118</v>
      </c>
      <c r="B120" s="261"/>
      <c r="C120" s="284" t="s">
        <v>215</v>
      </c>
      <c r="D120" s="285"/>
      <c r="E120" s="285"/>
      <c r="F120" s="285"/>
      <c r="G120" s="285"/>
      <c r="H120" s="285"/>
      <c r="I120" s="285"/>
      <c r="J120" s="285"/>
      <c r="K120" s="285"/>
      <c r="L120" s="285"/>
      <c r="M120" s="285"/>
      <c r="N120" s="285"/>
      <c r="O120" s="286"/>
    </row>
    <row r="121" spans="1:15" ht="15.75" customHeight="1" x14ac:dyDescent="0.3">
      <c r="A121" s="274">
        <v>2</v>
      </c>
      <c r="B121" s="275"/>
      <c r="C121" s="287"/>
      <c r="D121" s="288"/>
      <c r="E121" s="288"/>
      <c r="F121" s="288"/>
      <c r="G121" s="288"/>
      <c r="H121" s="288"/>
      <c r="I121" s="288"/>
      <c r="J121" s="288"/>
      <c r="K121" s="288"/>
      <c r="L121" s="288"/>
      <c r="M121" s="288"/>
      <c r="N121" s="288"/>
      <c r="O121" s="289"/>
    </row>
    <row r="122" spans="1:15" ht="15.75" customHeight="1" x14ac:dyDescent="0.3">
      <c r="A122" s="260" t="s">
        <v>118</v>
      </c>
      <c r="B122" s="261"/>
      <c r="C122" s="176" t="s">
        <v>172</v>
      </c>
      <c r="D122" s="176"/>
      <c r="E122" s="176"/>
      <c r="F122" s="176"/>
      <c r="G122" s="176"/>
      <c r="H122" s="176"/>
      <c r="I122" s="176"/>
      <c r="J122" s="176"/>
      <c r="K122" s="176"/>
      <c r="L122" s="176"/>
      <c r="M122" s="176"/>
      <c r="N122" s="176"/>
      <c r="O122" s="177"/>
    </row>
    <row r="123" spans="1:15" ht="15.75" customHeight="1" x14ac:dyDescent="0.3">
      <c r="A123" s="274">
        <v>1</v>
      </c>
      <c r="B123" s="275"/>
      <c r="C123" s="176"/>
      <c r="D123" s="176"/>
      <c r="E123" s="176"/>
      <c r="F123" s="176"/>
      <c r="G123" s="176"/>
      <c r="H123" s="176"/>
      <c r="I123" s="176"/>
      <c r="J123" s="176"/>
      <c r="K123" s="176"/>
      <c r="L123" s="176"/>
      <c r="M123" s="176"/>
      <c r="N123" s="176"/>
      <c r="O123" s="177"/>
    </row>
    <row r="124" spans="1:15" ht="15.75" customHeight="1" x14ac:dyDescent="0.3">
      <c r="A124" s="260" t="s">
        <v>118</v>
      </c>
      <c r="B124" s="261"/>
      <c r="C124" s="176" t="s">
        <v>111</v>
      </c>
      <c r="D124" s="176"/>
      <c r="E124" s="176"/>
      <c r="F124" s="176"/>
      <c r="G124" s="176"/>
      <c r="H124" s="176"/>
      <c r="I124" s="176"/>
      <c r="J124" s="176"/>
      <c r="K124" s="176"/>
      <c r="L124" s="176"/>
      <c r="M124" s="176"/>
      <c r="N124" s="176"/>
      <c r="O124" s="177"/>
    </row>
    <row r="125" spans="1:15" ht="15.75" customHeight="1" thickBot="1" x14ac:dyDescent="0.35">
      <c r="A125" s="278">
        <v>0</v>
      </c>
      <c r="B125" s="279"/>
      <c r="C125" s="276"/>
      <c r="D125" s="276"/>
      <c r="E125" s="276"/>
      <c r="F125" s="276"/>
      <c r="G125" s="276"/>
      <c r="H125" s="276"/>
      <c r="I125" s="276"/>
      <c r="J125" s="276"/>
      <c r="K125" s="276"/>
      <c r="L125" s="276"/>
      <c r="M125" s="276"/>
      <c r="N125" s="276"/>
      <c r="O125" s="277"/>
    </row>
    <row r="126" spans="1:15" ht="15.75" customHeight="1" thickTop="1" x14ac:dyDescent="0.3">
      <c r="A126" s="280" t="s">
        <v>119</v>
      </c>
      <c r="B126" s="281"/>
      <c r="C126" s="282" t="s">
        <v>238</v>
      </c>
      <c r="D126" s="282"/>
      <c r="E126" s="282"/>
      <c r="F126" s="282"/>
      <c r="G126" s="282"/>
      <c r="H126" s="282"/>
      <c r="I126" s="282"/>
      <c r="J126" s="282"/>
      <c r="K126" s="282"/>
      <c r="L126" s="282"/>
      <c r="M126" s="282"/>
      <c r="N126" s="282"/>
      <c r="O126" s="283"/>
    </row>
    <row r="127" spans="1:15" ht="15.75" customHeight="1" x14ac:dyDescent="0.3">
      <c r="A127" s="272">
        <v>5</v>
      </c>
      <c r="B127" s="273"/>
      <c r="C127" s="176"/>
      <c r="D127" s="176"/>
      <c r="E127" s="176"/>
      <c r="F127" s="176"/>
      <c r="G127" s="176"/>
      <c r="H127" s="176"/>
      <c r="I127" s="176"/>
      <c r="J127" s="176"/>
      <c r="K127" s="176"/>
      <c r="L127" s="176"/>
      <c r="M127" s="176"/>
      <c r="N127" s="176"/>
      <c r="O127" s="177"/>
    </row>
    <row r="128" spans="1:15" ht="15.75" customHeight="1" x14ac:dyDescent="0.3">
      <c r="A128" s="260" t="s">
        <v>119</v>
      </c>
      <c r="B128" s="261"/>
      <c r="C128" s="176" t="s">
        <v>216</v>
      </c>
      <c r="D128" s="176"/>
      <c r="E128" s="176"/>
      <c r="F128" s="176"/>
      <c r="G128" s="176"/>
      <c r="H128" s="176"/>
      <c r="I128" s="176"/>
      <c r="J128" s="176"/>
      <c r="K128" s="176"/>
      <c r="L128" s="176"/>
      <c r="M128" s="176"/>
      <c r="N128" s="176"/>
      <c r="O128" s="177"/>
    </row>
    <row r="129" spans="1:15" ht="15.75" customHeight="1" x14ac:dyDescent="0.3">
      <c r="A129" s="272">
        <v>4</v>
      </c>
      <c r="B129" s="273"/>
      <c r="C129" s="176"/>
      <c r="D129" s="176"/>
      <c r="E129" s="176"/>
      <c r="F129" s="176"/>
      <c r="G129" s="176"/>
      <c r="H129" s="176"/>
      <c r="I129" s="176"/>
      <c r="J129" s="176"/>
      <c r="K129" s="176"/>
      <c r="L129" s="176"/>
      <c r="M129" s="176"/>
      <c r="N129" s="176"/>
      <c r="O129" s="177"/>
    </row>
    <row r="130" spans="1:15" ht="15.75" customHeight="1" x14ac:dyDescent="0.3">
      <c r="A130" s="260" t="s">
        <v>119</v>
      </c>
      <c r="B130" s="261"/>
      <c r="C130" s="176" t="s">
        <v>239</v>
      </c>
      <c r="D130" s="176"/>
      <c r="E130" s="176"/>
      <c r="F130" s="176"/>
      <c r="G130" s="176"/>
      <c r="H130" s="176"/>
      <c r="I130" s="176"/>
      <c r="J130" s="176"/>
      <c r="K130" s="176"/>
      <c r="L130" s="176"/>
      <c r="M130" s="176"/>
      <c r="N130" s="176"/>
      <c r="O130" s="177"/>
    </row>
    <row r="131" spans="1:15" ht="15.75" customHeight="1" x14ac:dyDescent="0.3">
      <c r="A131" s="274">
        <v>3</v>
      </c>
      <c r="B131" s="275"/>
      <c r="C131" s="176"/>
      <c r="D131" s="176"/>
      <c r="E131" s="176"/>
      <c r="F131" s="176"/>
      <c r="G131" s="176"/>
      <c r="H131" s="176"/>
      <c r="I131" s="176"/>
      <c r="J131" s="176"/>
      <c r="K131" s="176"/>
      <c r="L131" s="176"/>
      <c r="M131" s="176"/>
      <c r="N131" s="176"/>
      <c r="O131" s="177"/>
    </row>
    <row r="132" spans="1:15" ht="15.75" customHeight="1" x14ac:dyDescent="0.3">
      <c r="A132" s="260" t="s">
        <v>119</v>
      </c>
      <c r="B132" s="261"/>
      <c r="C132" s="176" t="s">
        <v>222</v>
      </c>
      <c r="D132" s="176"/>
      <c r="E132" s="176"/>
      <c r="F132" s="176"/>
      <c r="G132" s="176"/>
      <c r="H132" s="176"/>
      <c r="I132" s="176"/>
      <c r="J132" s="176"/>
      <c r="K132" s="176"/>
      <c r="L132" s="176"/>
      <c r="M132" s="176"/>
      <c r="N132" s="176"/>
      <c r="O132" s="177"/>
    </row>
    <row r="133" spans="1:15" ht="15.75" customHeight="1" x14ac:dyDescent="0.3">
      <c r="A133" s="272">
        <v>2</v>
      </c>
      <c r="B133" s="273"/>
      <c r="C133" s="176"/>
      <c r="D133" s="176"/>
      <c r="E133" s="176"/>
      <c r="F133" s="176"/>
      <c r="G133" s="176"/>
      <c r="H133" s="176"/>
      <c r="I133" s="176"/>
      <c r="J133" s="176"/>
      <c r="K133" s="176"/>
      <c r="L133" s="176"/>
      <c r="M133" s="176"/>
      <c r="N133" s="176"/>
      <c r="O133" s="177"/>
    </row>
    <row r="134" spans="1:15" ht="15.75" customHeight="1" x14ac:dyDescent="0.3">
      <c r="A134" s="260" t="s">
        <v>119</v>
      </c>
      <c r="B134" s="261"/>
      <c r="C134" s="176" t="s">
        <v>217</v>
      </c>
      <c r="D134" s="176"/>
      <c r="E134" s="176"/>
      <c r="F134" s="176"/>
      <c r="G134" s="176"/>
      <c r="H134" s="176"/>
      <c r="I134" s="176"/>
      <c r="J134" s="176"/>
      <c r="K134" s="176"/>
      <c r="L134" s="176"/>
      <c r="M134" s="176"/>
      <c r="N134" s="176"/>
      <c r="O134" s="177"/>
    </row>
    <row r="135" spans="1:15" ht="15.75" customHeight="1" x14ac:dyDescent="0.3">
      <c r="A135" s="272">
        <v>1</v>
      </c>
      <c r="B135" s="273"/>
      <c r="C135" s="176"/>
      <c r="D135" s="176"/>
      <c r="E135" s="176"/>
      <c r="F135" s="176"/>
      <c r="G135" s="176"/>
      <c r="H135" s="176"/>
      <c r="I135" s="176"/>
      <c r="J135" s="176"/>
      <c r="K135" s="176"/>
      <c r="L135" s="176"/>
      <c r="M135" s="176"/>
      <c r="N135" s="176"/>
      <c r="O135" s="177"/>
    </row>
    <row r="136" spans="1:15" ht="15.75" customHeight="1" x14ac:dyDescent="0.3">
      <c r="A136" s="260" t="s">
        <v>119</v>
      </c>
      <c r="B136" s="261"/>
      <c r="C136" s="176" t="s">
        <v>111</v>
      </c>
      <c r="D136" s="176"/>
      <c r="E136" s="176"/>
      <c r="F136" s="176"/>
      <c r="G136" s="176"/>
      <c r="H136" s="176"/>
      <c r="I136" s="176"/>
      <c r="J136" s="176"/>
      <c r="K136" s="176"/>
      <c r="L136" s="176"/>
      <c r="M136" s="176"/>
      <c r="N136" s="176"/>
      <c r="O136" s="177"/>
    </row>
    <row r="137" spans="1:15" ht="15.75" customHeight="1" thickBot="1" x14ac:dyDescent="0.35">
      <c r="A137" s="264">
        <v>0</v>
      </c>
      <c r="B137" s="265"/>
      <c r="C137" s="262"/>
      <c r="D137" s="262"/>
      <c r="E137" s="262"/>
      <c r="F137" s="262"/>
      <c r="G137" s="262"/>
      <c r="H137" s="262"/>
      <c r="I137" s="262"/>
      <c r="J137" s="262"/>
      <c r="K137" s="262"/>
      <c r="L137" s="262"/>
      <c r="M137" s="262"/>
      <c r="N137" s="262"/>
      <c r="O137" s="263"/>
    </row>
    <row r="138" spans="1:15" ht="15.75" customHeight="1" thickBot="1" x14ac:dyDescent="0.35">
      <c r="A138" s="25"/>
      <c r="B138" s="26"/>
      <c r="C138" s="26"/>
      <c r="D138" s="26"/>
      <c r="E138" s="26"/>
      <c r="F138" s="26"/>
      <c r="G138" s="26"/>
      <c r="H138" s="26"/>
      <c r="I138" s="26"/>
      <c r="J138" s="26"/>
      <c r="K138" s="26"/>
      <c r="L138" s="26"/>
      <c r="M138" s="26"/>
      <c r="N138" s="26"/>
      <c r="O138" s="27"/>
    </row>
    <row r="139" spans="1:15" ht="15.75" customHeight="1" thickBot="1" x14ac:dyDescent="0.35">
      <c r="A139" s="105" t="s">
        <v>10</v>
      </c>
      <c r="B139" s="106"/>
      <c r="C139" s="106"/>
      <c r="D139" s="106"/>
      <c r="E139" s="106"/>
      <c r="F139" s="106"/>
      <c r="G139" s="106"/>
      <c r="H139" s="106"/>
      <c r="I139" s="106"/>
      <c r="J139" s="106"/>
      <c r="K139" s="106"/>
      <c r="L139" s="106"/>
      <c r="M139" s="106"/>
      <c r="N139" s="106"/>
      <c r="O139" s="107"/>
    </row>
    <row r="140" spans="1:15" ht="15.75" customHeight="1" thickBot="1" x14ac:dyDescent="0.35">
      <c r="A140" s="25"/>
      <c r="B140" s="26"/>
      <c r="C140" s="26"/>
      <c r="D140" s="26"/>
      <c r="E140" s="26"/>
      <c r="F140" s="26"/>
      <c r="G140" s="26"/>
      <c r="H140" s="26"/>
      <c r="I140" s="26"/>
      <c r="J140" s="26"/>
      <c r="K140" s="26"/>
      <c r="L140" s="26"/>
      <c r="M140" s="26"/>
      <c r="N140" s="26"/>
      <c r="O140" s="27"/>
    </row>
    <row r="141" spans="1:15" ht="15.75" customHeight="1" x14ac:dyDescent="0.3">
      <c r="A141" s="108" t="s">
        <v>9</v>
      </c>
      <c r="B141" s="109"/>
      <c r="C141" s="109"/>
      <c r="D141" s="109"/>
      <c r="E141" s="109"/>
      <c r="F141" s="109"/>
      <c r="G141" s="109"/>
      <c r="H141" s="109"/>
      <c r="I141" s="109"/>
      <c r="J141" s="109"/>
      <c r="K141" s="109"/>
      <c r="L141" s="109"/>
      <c r="M141" s="109"/>
      <c r="N141" s="109"/>
      <c r="O141" s="110"/>
    </row>
    <row r="142" spans="1:15" ht="15.75" customHeight="1" x14ac:dyDescent="0.3">
      <c r="A142" s="111"/>
      <c r="B142" s="112"/>
      <c r="C142" s="112"/>
      <c r="D142" s="112"/>
      <c r="E142" s="112"/>
      <c r="F142" s="112"/>
      <c r="G142" s="112"/>
      <c r="H142" s="112"/>
      <c r="I142" s="112"/>
      <c r="J142" s="112"/>
      <c r="K142" s="112"/>
      <c r="L142" s="112"/>
      <c r="M142" s="112"/>
      <c r="N142" s="112"/>
      <c r="O142" s="113"/>
    </row>
    <row r="143" spans="1:15" ht="15.75" customHeight="1" x14ac:dyDescent="0.3">
      <c r="A143" s="111"/>
      <c r="B143" s="112"/>
      <c r="C143" s="112"/>
      <c r="D143" s="112"/>
      <c r="E143" s="112"/>
      <c r="F143" s="112"/>
      <c r="G143" s="112"/>
      <c r="H143" s="112"/>
      <c r="I143" s="112"/>
      <c r="J143" s="112"/>
      <c r="K143" s="112"/>
      <c r="L143" s="112"/>
      <c r="M143" s="112"/>
      <c r="N143" s="112"/>
      <c r="O143" s="113"/>
    </row>
    <row r="144" spans="1:15" ht="15.75" customHeight="1" thickBot="1" x14ac:dyDescent="0.35">
      <c r="A144" s="114"/>
      <c r="B144" s="115"/>
      <c r="C144" s="115"/>
      <c r="D144" s="115"/>
      <c r="E144" s="115"/>
      <c r="F144" s="115"/>
      <c r="G144" s="115"/>
      <c r="H144" s="115"/>
      <c r="I144" s="115"/>
      <c r="J144" s="115"/>
      <c r="K144" s="115"/>
      <c r="L144" s="115"/>
      <c r="M144" s="115"/>
      <c r="N144" s="115"/>
      <c r="O144" s="116"/>
    </row>
    <row r="145" spans="1:15" ht="15.75" customHeight="1" x14ac:dyDescent="0.3">
      <c r="A145"/>
      <c r="B145"/>
      <c r="C145"/>
      <c r="D145"/>
      <c r="E145"/>
      <c r="F145"/>
      <c r="G145"/>
      <c r="H145"/>
      <c r="I145"/>
      <c r="J145"/>
      <c r="K145"/>
      <c r="L145"/>
      <c r="M145"/>
      <c r="N145"/>
      <c r="O145"/>
    </row>
  </sheetData>
  <sheetProtection algorithmName="SHA-512" hashValue="qCXomO90PW/YpQ8q4Q0DtkAR9uV71bgDD4Xk2A2/cNEgQomONWcQposEkqBnuPftUlGohfsUPpGYmzuhtAamqQ==" saltValue="4sTJnGxj41xuLYD2yWz2fA==" spinCount="100000" sheet="1" objects="1" scenarios="1"/>
  <mergeCells count="129">
    <mergeCell ref="A1:O4"/>
    <mergeCell ref="A6:O6"/>
    <mergeCell ref="A8:O8"/>
    <mergeCell ref="A9:C15"/>
    <mergeCell ref="D9:O15"/>
    <mergeCell ref="A16:C18"/>
    <mergeCell ref="D16:F18"/>
    <mergeCell ref="G16:O18"/>
    <mergeCell ref="A31:C38"/>
    <mergeCell ref="D31:F34"/>
    <mergeCell ref="G31:O34"/>
    <mergeCell ref="D35:F38"/>
    <mergeCell ref="G35:O38"/>
    <mergeCell ref="A19:C30"/>
    <mergeCell ref="D19:F21"/>
    <mergeCell ref="G19:O21"/>
    <mergeCell ref="D22:F25"/>
    <mergeCell ref="G22:O25"/>
    <mergeCell ref="D26:F30"/>
    <mergeCell ref="G26:O30"/>
    <mergeCell ref="A54:B57"/>
    <mergeCell ref="C54:O57"/>
    <mergeCell ref="A58:B61"/>
    <mergeCell ref="C58:O61"/>
    <mergeCell ref="A62:B65"/>
    <mergeCell ref="C62:O65"/>
    <mergeCell ref="A41:O41"/>
    <mergeCell ref="A42:O45"/>
    <mergeCell ref="A46:B49"/>
    <mergeCell ref="C46:O49"/>
    <mergeCell ref="A50:B53"/>
    <mergeCell ref="C50:O53"/>
    <mergeCell ref="A73:B73"/>
    <mergeCell ref="C73:O74"/>
    <mergeCell ref="A74:B74"/>
    <mergeCell ref="A75:B75"/>
    <mergeCell ref="C75:O76"/>
    <mergeCell ref="A76:B76"/>
    <mergeCell ref="A66:B69"/>
    <mergeCell ref="C66:O69"/>
    <mergeCell ref="A70:O70"/>
    <mergeCell ref="A71:B71"/>
    <mergeCell ref="C71:O72"/>
    <mergeCell ref="A72:B72"/>
    <mergeCell ref="A81:B81"/>
    <mergeCell ref="C81:O82"/>
    <mergeCell ref="A82:B82"/>
    <mergeCell ref="A83:B84"/>
    <mergeCell ref="C83:O85"/>
    <mergeCell ref="A85:B85"/>
    <mergeCell ref="A77:B77"/>
    <mergeCell ref="C77:O78"/>
    <mergeCell ref="A78:B78"/>
    <mergeCell ref="A79:B79"/>
    <mergeCell ref="C79:O80"/>
    <mergeCell ref="A80:B80"/>
    <mergeCell ref="A92:B93"/>
    <mergeCell ref="C92:O94"/>
    <mergeCell ref="A94:B94"/>
    <mergeCell ref="A95:B96"/>
    <mergeCell ref="C95:O97"/>
    <mergeCell ref="A97:B97"/>
    <mergeCell ref="A86:B87"/>
    <mergeCell ref="C86:O88"/>
    <mergeCell ref="A88:B88"/>
    <mergeCell ref="A89:B90"/>
    <mergeCell ref="C89:O91"/>
    <mergeCell ref="A91:B91"/>
    <mergeCell ref="A103:B103"/>
    <mergeCell ref="C103:O104"/>
    <mergeCell ref="A104:B104"/>
    <mergeCell ref="A105:B105"/>
    <mergeCell ref="C105:O106"/>
    <mergeCell ref="A106:B106"/>
    <mergeCell ref="A98:B99"/>
    <mergeCell ref="C98:O100"/>
    <mergeCell ref="A100:B100"/>
    <mergeCell ref="A101:B101"/>
    <mergeCell ref="C101:O102"/>
    <mergeCell ref="A102:B102"/>
    <mergeCell ref="A111:B111"/>
    <mergeCell ref="C111:O112"/>
    <mergeCell ref="A112:B112"/>
    <mergeCell ref="A113:O113"/>
    <mergeCell ref="A114:B114"/>
    <mergeCell ref="C114:O115"/>
    <mergeCell ref="A115:B115"/>
    <mergeCell ref="A107:B107"/>
    <mergeCell ref="C107:O108"/>
    <mergeCell ref="A108:B108"/>
    <mergeCell ref="A109:B109"/>
    <mergeCell ref="C109:O110"/>
    <mergeCell ref="A110:B110"/>
    <mergeCell ref="A120:B120"/>
    <mergeCell ref="C120:O121"/>
    <mergeCell ref="A121:B121"/>
    <mergeCell ref="A122:B122"/>
    <mergeCell ref="C122:O123"/>
    <mergeCell ref="A123:B123"/>
    <mergeCell ref="A116:B116"/>
    <mergeCell ref="C116:O117"/>
    <mergeCell ref="A117:B117"/>
    <mergeCell ref="A118:B118"/>
    <mergeCell ref="C118:O119"/>
    <mergeCell ref="A119:B119"/>
    <mergeCell ref="A136:B136"/>
    <mergeCell ref="C136:O137"/>
    <mergeCell ref="A137:B137"/>
    <mergeCell ref="A139:O139"/>
    <mergeCell ref="A141:O144"/>
    <mergeCell ref="A39:O40"/>
    <mergeCell ref="A132:B132"/>
    <mergeCell ref="C132:O133"/>
    <mergeCell ref="A133:B133"/>
    <mergeCell ref="A134:B134"/>
    <mergeCell ref="C134:O135"/>
    <mergeCell ref="A135:B135"/>
    <mergeCell ref="A128:B128"/>
    <mergeCell ref="C128:O129"/>
    <mergeCell ref="A129:B129"/>
    <mergeCell ref="A130:B130"/>
    <mergeCell ref="C130:O131"/>
    <mergeCell ref="A131:B131"/>
    <mergeCell ref="A124:B124"/>
    <mergeCell ref="C124:O125"/>
    <mergeCell ref="A125:B125"/>
    <mergeCell ref="A126:B126"/>
    <mergeCell ref="C126:O127"/>
    <mergeCell ref="A127:B1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15" sqref="C15"/>
    </sheetView>
  </sheetViews>
  <sheetFormatPr defaultColWidth="8.88671875" defaultRowHeight="14.4" x14ac:dyDescent="0.3"/>
  <cols>
    <col min="1" max="1" width="6" style="1" customWidth="1"/>
    <col min="2" max="4" width="41.5546875" customWidth="1"/>
  </cols>
  <sheetData>
    <row r="1" spans="1:4" ht="15" customHeight="1" x14ac:dyDescent="0.3">
      <c r="A1" s="108" t="s">
        <v>9</v>
      </c>
      <c r="B1" s="109"/>
      <c r="C1" s="109"/>
      <c r="D1" s="110"/>
    </row>
    <row r="2" spans="1:4" ht="15" customHeight="1" x14ac:dyDescent="0.3">
      <c r="A2" s="111"/>
      <c r="B2" s="112"/>
      <c r="C2" s="112"/>
      <c r="D2" s="113"/>
    </row>
    <row r="3" spans="1:4" ht="15" customHeight="1" x14ac:dyDescent="0.3">
      <c r="A3" s="111"/>
      <c r="B3" s="112"/>
      <c r="C3" s="112"/>
      <c r="D3" s="113"/>
    </row>
    <row r="4" spans="1:4" ht="15" thickBot="1" x14ac:dyDescent="0.35">
      <c r="A4" s="114"/>
      <c r="B4" s="115"/>
      <c r="C4" s="115"/>
      <c r="D4" s="116"/>
    </row>
    <row r="5" spans="1:4" ht="15" thickBot="1" x14ac:dyDescent="0.35">
      <c r="A5" s="19"/>
      <c r="B5" s="20"/>
      <c r="C5" s="20"/>
      <c r="D5" s="21"/>
    </row>
    <row r="6" spans="1:4" ht="16.2" thickBot="1" x14ac:dyDescent="0.35">
      <c r="A6" s="105" t="s">
        <v>10</v>
      </c>
      <c r="B6" s="106"/>
      <c r="C6" s="106"/>
      <c r="D6" s="107"/>
    </row>
    <row r="7" spans="1:4" x14ac:dyDescent="0.3">
      <c r="A7" s="28"/>
      <c r="B7" s="20"/>
      <c r="C7" s="20"/>
      <c r="D7" s="21"/>
    </row>
    <row r="8" spans="1:4" x14ac:dyDescent="0.3">
      <c r="A8" s="326" t="s">
        <v>20</v>
      </c>
      <c r="B8" s="327"/>
      <c r="C8" s="327"/>
      <c r="D8" s="328"/>
    </row>
    <row r="9" spans="1:4" s="1" customFormat="1" x14ac:dyDescent="0.3">
      <c r="A9" s="29" t="s">
        <v>21</v>
      </c>
      <c r="B9" s="15" t="s">
        <v>22</v>
      </c>
      <c r="C9" s="15" t="s">
        <v>23</v>
      </c>
      <c r="D9" s="30" t="s">
        <v>24</v>
      </c>
    </row>
    <row r="10" spans="1:4" ht="15.6" x14ac:dyDescent="0.3">
      <c r="A10" s="29">
        <v>1</v>
      </c>
      <c r="B10" s="2" t="s">
        <v>25</v>
      </c>
      <c r="C10" s="2" t="s">
        <v>25</v>
      </c>
      <c r="D10" s="31" t="s">
        <v>25</v>
      </c>
    </row>
    <row r="11" spans="1:4" ht="15.6" x14ac:dyDescent="0.3">
      <c r="A11" s="29">
        <v>2</v>
      </c>
      <c r="B11" s="2" t="s">
        <v>26</v>
      </c>
      <c r="C11" s="3" t="s">
        <v>27</v>
      </c>
      <c r="D11" s="32" t="s">
        <v>26</v>
      </c>
    </row>
    <row r="12" spans="1:4" ht="15.75" customHeight="1" x14ac:dyDescent="0.3">
      <c r="A12" s="29">
        <v>3</v>
      </c>
      <c r="B12" s="2" t="s">
        <v>28</v>
      </c>
      <c r="C12" s="2" t="s">
        <v>28</v>
      </c>
      <c r="D12" s="31" t="s">
        <v>28</v>
      </c>
    </row>
    <row r="13" spans="1:4" ht="15.6" x14ac:dyDescent="0.3">
      <c r="A13" s="29">
        <v>4</v>
      </c>
      <c r="B13" s="2" t="s">
        <v>29</v>
      </c>
      <c r="C13" s="2" t="s">
        <v>30</v>
      </c>
      <c r="D13" s="31" t="s">
        <v>30</v>
      </c>
    </row>
    <row r="14" spans="1:4" ht="15.6" x14ac:dyDescent="0.3">
      <c r="A14" s="29">
        <v>5</v>
      </c>
      <c r="B14" s="2" t="s">
        <v>31</v>
      </c>
      <c r="C14" s="2" t="s">
        <v>31</v>
      </c>
      <c r="D14" s="31" t="s">
        <v>31</v>
      </c>
    </row>
    <row r="15" spans="1:4" ht="15.6" x14ac:dyDescent="0.3">
      <c r="A15" s="29">
        <v>6</v>
      </c>
      <c r="B15" s="3" t="s">
        <v>32</v>
      </c>
      <c r="C15" s="3" t="s">
        <v>32</v>
      </c>
      <c r="D15" s="32" t="s">
        <v>32</v>
      </c>
    </row>
    <row r="16" spans="1:4" ht="15.6" x14ac:dyDescent="0.3">
      <c r="A16" s="29">
        <v>7</v>
      </c>
      <c r="B16" s="2" t="s">
        <v>33</v>
      </c>
      <c r="C16" s="2" t="s">
        <v>33</v>
      </c>
      <c r="D16" s="31" t="s">
        <v>33</v>
      </c>
    </row>
    <row r="17" spans="1:4" ht="15.6" x14ac:dyDescent="0.3">
      <c r="A17" s="29">
        <v>8</v>
      </c>
      <c r="B17" s="4" t="s">
        <v>34</v>
      </c>
      <c r="C17" s="2" t="s">
        <v>34</v>
      </c>
      <c r="D17" s="31" t="s">
        <v>34</v>
      </c>
    </row>
    <row r="18" spans="1:4" ht="15.6" x14ac:dyDescent="0.3">
      <c r="A18" s="29">
        <v>9</v>
      </c>
      <c r="B18" s="2" t="s">
        <v>35</v>
      </c>
      <c r="C18" s="2" t="s">
        <v>35</v>
      </c>
      <c r="D18" s="31" t="s">
        <v>35</v>
      </c>
    </row>
    <row r="19" spans="1:4" ht="15.6" x14ac:dyDescent="0.3">
      <c r="A19" s="29">
        <v>10</v>
      </c>
      <c r="B19" s="4" t="s">
        <v>121</v>
      </c>
      <c r="C19" s="4" t="s">
        <v>37</v>
      </c>
      <c r="D19" s="33" t="s">
        <v>37</v>
      </c>
    </row>
    <row r="20" spans="1:4" ht="16.2" thickBot="1" x14ac:dyDescent="0.35">
      <c r="A20" s="28"/>
      <c r="B20" s="20"/>
      <c r="C20" s="34"/>
      <c r="D20" s="21"/>
    </row>
    <row r="21" spans="1:4" ht="16.2" thickBot="1" x14ac:dyDescent="0.35">
      <c r="A21" s="105" t="s">
        <v>10</v>
      </c>
      <c r="B21" s="106"/>
      <c r="C21" s="106"/>
      <c r="D21" s="107"/>
    </row>
    <row r="22" spans="1:4" ht="16.2" thickBot="1" x14ac:dyDescent="0.35">
      <c r="A22" s="28"/>
      <c r="B22" s="34"/>
      <c r="C22" s="20"/>
      <c r="D22" s="21"/>
    </row>
    <row r="23" spans="1:4" x14ac:dyDescent="0.3">
      <c r="A23" s="108" t="s">
        <v>9</v>
      </c>
      <c r="B23" s="109"/>
      <c r="C23" s="109"/>
      <c r="D23" s="110"/>
    </row>
    <row r="24" spans="1:4" x14ac:dyDescent="0.3">
      <c r="A24" s="111"/>
      <c r="B24" s="112"/>
      <c r="C24" s="112"/>
      <c r="D24" s="113"/>
    </row>
    <row r="25" spans="1:4" x14ac:dyDescent="0.3">
      <c r="A25" s="111"/>
      <c r="B25" s="112"/>
      <c r="C25" s="112"/>
      <c r="D25" s="113"/>
    </row>
    <row r="26" spans="1:4" ht="15" thickBot="1" x14ac:dyDescent="0.35">
      <c r="A26" s="114"/>
      <c r="B26" s="115"/>
      <c r="C26" s="115"/>
      <c r="D26" s="116"/>
    </row>
    <row r="27" spans="1:4" x14ac:dyDescent="0.3">
      <c r="A27"/>
    </row>
    <row r="30" spans="1:4" ht="15.6" x14ac:dyDescent="0.3">
      <c r="D30" s="5"/>
    </row>
    <row r="31" spans="1:4" ht="15.6" x14ac:dyDescent="0.3">
      <c r="D31" s="5"/>
    </row>
    <row r="32" spans="1:4" ht="15.6" x14ac:dyDescent="0.3">
      <c r="D32" s="6"/>
    </row>
    <row r="33" spans="4:4" ht="15.6" x14ac:dyDescent="0.3">
      <c r="D33" s="6"/>
    </row>
  </sheetData>
  <sheetProtection algorithmName="SHA-512" hashValue="r7wb3O/Zo/Z3GNxM6XeTLF8o+HGsgIofvG6nf15ex9nHIOSknomcpjL9E8qIxA1sZMO980kzmfQKWbaBjVxehw==" saltValue="3ZbBZX1TW+amt4Ys9TLPjQ==" spinCount="100000" sheet="1" objects="1" scenarios="1"/>
  <mergeCells count="5">
    <mergeCell ref="A1:D4"/>
    <mergeCell ref="A6:D6"/>
    <mergeCell ref="A8:D8"/>
    <mergeCell ref="A21:D21"/>
    <mergeCell ref="A23:D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
  <sheetViews>
    <sheetView workbookViewId="0">
      <selection activeCell="R10" sqref="R10"/>
    </sheetView>
  </sheetViews>
  <sheetFormatPr defaultColWidth="9.109375" defaultRowHeight="14.4" x14ac:dyDescent="0.3"/>
  <cols>
    <col min="1" max="1" width="9.109375" style="35"/>
    <col min="2" max="2" width="10.5546875" style="35" customWidth="1"/>
    <col min="3" max="16384" width="9.109375" style="35"/>
  </cols>
  <sheetData>
    <row r="1" spans="1:13" ht="15" customHeight="1" x14ac:dyDescent="0.3">
      <c r="A1" s="108" t="s">
        <v>9</v>
      </c>
      <c r="B1" s="109"/>
      <c r="C1" s="109"/>
      <c r="D1" s="109"/>
      <c r="E1" s="109"/>
      <c r="F1" s="109"/>
      <c r="G1" s="109"/>
      <c r="H1" s="109"/>
      <c r="I1" s="109"/>
      <c r="J1" s="109"/>
      <c r="K1" s="109"/>
      <c r="L1" s="109"/>
      <c r="M1" s="110"/>
    </row>
    <row r="2" spans="1:13" ht="15" customHeight="1" x14ac:dyDescent="0.3">
      <c r="A2" s="111"/>
      <c r="B2" s="329"/>
      <c r="C2" s="329"/>
      <c r="D2" s="329"/>
      <c r="E2" s="329"/>
      <c r="F2" s="329"/>
      <c r="G2" s="329"/>
      <c r="H2" s="329"/>
      <c r="I2" s="329"/>
      <c r="J2" s="329"/>
      <c r="K2" s="329"/>
      <c r="L2" s="329"/>
      <c r="M2" s="113"/>
    </row>
    <row r="3" spans="1:13" ht="15" customHeight="1" x14ac:dyDescent="0.3">
      <c r="A3" s="111"/>
      <c r="B3" s="329"/>
      <c r="C3" s="329"/>
      <c r="D3" s="329"/>
      <c r="E3" s="329"/>
      <c r="F3" s="329"/>
      <c r="G3" s="329"/>
      <c r="H3" s="329"/>
      <c r="I3" s="329"/>
      <c r="J3" s="329"/>
      <c r="K3" s="329"/>
      <c r="L3" s="329"/>
      <c r="M3" s="113"/>
    </row>
    <row r="4" spans="1:13" ht="15.75" customHeight="1" thickBot="1" x14ac:dyDescent="0.35">
      <c r="A4" s="114"/>
      <c r="B4" s="115"/>
      <c r="C4" s="115"/>
      <c r="D4" s="115"/>
      <c r="E4" s="115"/>
      <c r="F4" s="115"/>
      <c r="G4" s="115"/>
      <c r="H4" s="115"/>
      <c r="I4" s="115"/>
      <c r="J4" s="115"/>
      <c r="K4" s="115"/>
      <c r="L4" s="115"/>
      <c r="M4" s="116"/>
    </row>
    <row r="5" spans="1:13" ht="15" thickBot="1" x14ac:dyDescent="0.35">
      <c r="A5" s="19"/>
      <c r="B5" s="38"/>
      <c r="C5" s="38"/>
      <c r="D5" s="38"/>
      <c r="E5" s="38"/>
      <c r="F5" s="38"/>
      <c r="G5" s="38"/>
      <c r="H5" s="38"/>
      <c r="I5" s="38"/>
      <c r="J5" s="38"/>
      <c r="K5" s="38"/>
      <c r="L5" s="38"/>
      <c r="M5" s="21"/>
    </row>
    <row r="6" spans="1:13" ht="16.5" customHeight="1" thickBot="1" x14ac:dyDescent="0.35">
      <c r="A6" s="105" t="s">
        <v>10</v>
      </c>
      <c r="B6" s="106"/>
      <c r="C6" s="106"/>
      <c r="D6" s="106"/>
      <c r="E6" s="106"/>
      <c r="F6" s="106"/>
      <c r="G6" s="106"/>
      <c r="H6" s="106"/>
      <c r="I6" s="106"/>
      <c r="J6" s="106"/>
      <c r="K6" s="106"/>
      <c r="L6" s="106"/>
      <c r="M6" s="107"/>
    </row>
    <row r="7" spans="1:13" ht="15" thickBot="1" x14ac:dyDescent="0.35">
      <c r="A7" s="19"/>
      <c r="B7" s="38"/>
      <c r="C7" s="38"/>
      <c r="D7" s="38"/>
      <c r="E7" s="38"/>
      <c r="F7" s="38"/>
      <c r="G7" s="38"/>
      <c r="H7" s="38"/>
      <c r="I7" s="38"/>
      <c r="J7" s="38"/>
      <c r="K7" s="38"/>
      <c r="L7" s="38"/>
      <c r="M7" s="21"/>
    </row>
    <row r="8" spans="1:13" ht="30.75" customHeight="1" thickBot="1" x14ac:dyDescent="0.35">
      <c r="A8" s="39" t="s">
        <v>11</v>
      </c>
      <c r="B8" s="40" t="s">
        <v>240</v>
      </c>
      <c r="C8" s="348" t="s">
        <v>241</v>
      </c>
      <c r="D8" s="348"/>
      <c r="E8" s="348"/>
      <c r="F8" s="348"/>
      <c r="G8" s="349" t="s">
        <v>242</v>
      </c>
      <c r="H8" s="349"/>
      <c r="I8" s="349"/>
      <c r="J8" s="349"/>
      <c r="K8" s="350" t="s">
        <v>12</v>
      </c>
      <c r="L8" s="350"/>
      <c r="M8" s="351"/>
    </row>
    <row r="9" spans="1:13" x14ac:dyDescent="0.3">
      <c r="A9" s="41">
        <v>1</v>
      </c>
      <c r="B9" s="355" t="s">
        <v>13</v>
      </c>
      <c r="C9" s="346" t="s">
        <v>39</v>
      </c>
      <c r="D9" s="346"/>
      <c r="E9" s="346"/>
      <c r="F9" s="346"/>
      <c r="G9" s="347"/>
      <c r="H9" s="347"/>
      <c r="I9" s="347"/>
      <c r="J9" s="347"/>
      <c r="K9" s="344">
        <v>5</v>
      </c>
      <c r="L9" s="344"/>
      <c r="M9" s="345"/>
    </row>
    <row r="10" spans="1:13" x14ac:dyDescent="0.3">
      <c r="A10" s="42">
        <f t="shared" ref="A10:A29" si="0">SUM(A9+1)</f>
        <v>2</v>
      </c>
      <c r="B10" s="356"/>
      <c r="C10" s="358" t="s">
        <v>38</v>
      </c>
      <c r="D10" s="358"/>
      <c r="E10" s="358"/>
      <c r="F10" s="358"/>
      <c r="G10" s="331"/>
      <c r="H10" s="331"/>
      <c r="I10" s="331"/>
      <c r="J10" s="331"/>
      <c r="K10" s="340">
        <v>5</v>
      </c>
      <c r="L10" s="340"/>
      <c r="M10" s="341"/>
    </row>
    <row r="11" spans="1:13" x14ac:dyDescent="0.3">
      <c r="A11" s="42">
        <f t="shared" si="0"/>
        <v>3</v>
      </c>
      <c r="B11" s="356"/>
      <c r="C11" s="330" t="s">
        <v>40</v>
      </c>
      <c r="D11" s="330"/>
      <c r="E11" s="330"/>
      <c r="F11" s="330"/>
      <c r="G11" s="331"/>
      <c r="H11" s="331"/>
      <c r="I11" s="331"/>
      <c r="J11" s="331"/>
      <c r="K11" s="340">
        <v>5</v>
      </c>
      <c r="L11" s="340"/>
      <c r="M11" s="341"/>
    </row>
    <row r="12" spans="1:13" x14ac:dyDescent="0.3">
      <c r="A12" s="42">
        <f t="shared" si="0"/>
        <v>4</v>
      </c>
      <c r="B12" s="356"/>
      <c r="C12" s="330" t="s">
        <v>41</v>
      </c>
      <c r="D12" s="330"/>
      <c r="E12" s="330"/>
      <c r="F12" s="330"/>
      <c r="G12" s="331"/>
      <c r="H12" s="331"/>
      <c r="I12" s="331"/>
      <c r="J12" s="331"/>
      <c r="K12" s="340">
        <v>4</v>
      </c>
      <c r="L12" s="340"/>
      <c r="M12" s="341"/>
    </row>
    <row r="13" spans="1:13" x14ac:dyDescent="0.3">
      <c r="A13" s="42">
        <f t="shared" ref="A13:A23" si="1">SUM(A12+1)</f>
        <v>5</v>
      </c>
      <c r="B13" s="356"/>
      <c r="C13" s="330" t="s">
        <v>42</v>
      </c>
      <c r="D13" s="330"/>
      <c r="E13" s="330"/>
      <c r="F13" s="330"/>
      <c r="G13" s="331"/>
      <c r="H13" s="331"/>
      <c r="I13" s="331"/>
      <c r="J13" s="331"/>
      <c r="K13" s="340">
        <v>4</v>
      </c>
      <c r="L13" s="340"/>
      <c r="M13" s="341"/>
    </row>
    <row r="14" spans="1:13" x14ac:dyDescent="0.3">
      <c r="A14" s="42">
        <f t="shared" si="1"/>
        <v>6</v>
      </c>
      <c r="B14" s="356"/>
      <c r="C14" s="330" t="s">
        <v>223</v>
      </c>
      <c r="D14" s="330"/>
      <c r="E14" s="330"/>
      <c r="F14" s="330"/>
      <c r="G14" s="331"/>
      <c r="H14" s="331"/>
      <c r="I14" s="331"/>
      <c r="J14" s="331"/>
      <c r="K14" s="332">
        <v>0</v>
      </c>
      <c r="L14" s="332"/>
      <c r="M14" s="333"/>
    </row>
    <row r="15" spans="1:13" x14ac:dyDescent="0.3">
      <c r="A15" s="42">
        <f t="shared" si="1"/>
        <v>7</v>
      </c>
      <c r="B15" s="356"/>
      <c r="C15" s="330" t="s">
        <v>224</v>
      </c>
      <c r="D15" s="330"/>
      <c r="E15" s="330"/>
      <c r="F15" s="330"/>
      <c r="G15" s="331"/>
      <c r="H15" s="331"/>
      <c r="I15" s="331"/>
      <c r="J15" s="331"/>
      <c r="K15" s="332">
        <v>0</v>
      </c>
      <c r="L15" s="332"/>
      <c r="M15" s="333"/>
    </row>
    <row r="16" spans="1:13" ht="15" customHeight="1" thickBot="1" x14ac:dyDescent="0.35">
      <c r="A16" s="43">
        <f t="shared" si="1"/>
        <v>8</v>
      </c>
      <c r="B16" s="357"/>
      <c r="C16" s="334" t="s">
        <v>225</v>
      </c>
      <c r="D16" s="334"/>
      <c r="E16" s="334"/>
      <c r="F16" s="334"/>
      <c r="G16" s="335"/>
      <c r="H16" s="335"/>
      <c r="I16" s="335"/>
      <c r="J16" s="335"/>
      <c r="K16" s="336">
        <v>0</v>
      </c>
      <c r="L16" s="336"/>
      <c r="M16" s="337"/>
    </row>
    <row r="17" spans="1:13" ht="15" customHeight="1" x14ac:dyDescent="0.3">
      <c r="A17" s="41">
        <f t="shared" si="1"/>
        <v>9</v>
      </c>
      <c r="B17" s="352" t="s">
        <v>14</v>
      </c>
      <c r="C17" s="346" t="s">
        <v>15</v>
      </c>
      <c r="D17" s="346"/>
      <c r="E17" s="346"/>
      <c r="F17" s="346"/>
      <c r="G17" s="347"/>
      <c r="H17" s="347"/>
      <c r="I17" s="347"/>
      <c r="J17" s="347"/>
      <c r="K17" s="344">
        <v>4</v>
      </c>
      <c r="L17" s="344"/>
      <c r="M17" s="345"/>
    </row>
    <row r="18" spans="1:13" x14ac:dyDescent="0.3">
      <c r="A18" s="42">
        <f t="shared" si="1"/>
        <v>10</v>
      </c>
      <c r="B18" s="353"/>
      <c r="C18" s="330" t="s">
        <v>43</v>
      </c>
      <c r="D18" s="330"/>
      <c r="E18" s="330"/>
      <c r="F18" s="330"/>
      <c r="G18" s="331"/>
      <c r="H18" s="331"/>
      <c r="I18" s="331"/>
      <c r="J18" s="331"/>
      <c r="K18" s="340">
        <v>3</v>
      </c>
      <c r="L18" s="340"/>
      <c r="M18" s="341"/>
    </row>
    <row r="19" spans="1:13" x14ac:dyDescent="0.3">
      <c r="A19" s="42">
        <f t="shared" si="1"/>
        <v>11</v>
      </c>
      <c r="B19" s="353"/>
      <c r="C19" s="330" t="s">
        <v>44</v>
      </c>
      <c r="D19" s="330"/>
      <c r="E19" s="330"/>
      <c r="F19" s="330"/>
      <c r="G19" s="331"/>
      <c r="H19" s="331"/>
      <c r="I19" s="331"/>
      <c r="J19" s="331"/>
      <c r="K19" s="340">
        <v>2</v>
      </c>
      <c r="L19" s="340"/>
      <c r="M19" s="341"/>
    </row>
    <row r="20" spans="1:13" x14ac:dyDescent="0.3">
      <c r="A20" s="42">
        <f t="shared" si="1"/>
        <v>12</v>
      </c>
      <c r="B20" s="353"/>
      <c r="C20" s="330" t="s">
        <v>226</v>
      </c>
      <c r="D20" s="330"/>
      <c r="E20" s="330"/>
      <c r="F20" s="330"/>
      <c r="G20" s="331"/>
      <c r="H20" s="331"/>
      <c r="I20" s="331"/>
      <c r="J20" s="331"/>
      <c r="K20" s="332">
        <v>0</v>
      </c>
      <c r="L20" s="332"/>
      <c r="M20" s="333"/>
    </row>
    <row r="21" spans="1:13" ht="15" customHeight="1" x14ac:dyDescent="0.3">
      <c r="A21" s="42">
        <f t="shared" si="1"/>
        <v>13</v>
      </c>
      <c r="B21" s="353"/>
      <c r="C21" s="330" t="s">
        <v>227</v>
      </c>
      <c r="D21" s="330"/>
      <c r="E21" s="330"/>
      <c r="F21" s="330"/>
      <c r="G21" s="331"/>
      <c r="H21" s="331"/>
      <c r="I21" s="331"/>
      <c r="J21" s="331"/>
      <c r="K21" s="332">
        <v>0</v>
      </c>
      <c r="L21" s="332"/>
      <c r="M21" s="333"/>
    </row>
    <row r="22" spans="1:13" ht="15" thickBot="1" x14ac:dyDescent="0.35">
      <c r="A22" s="43">
        <f t="shared" si="1"/>
        <v>14</v>
      </c>
      <c r="B22" s="354"/>
      <c r="C22" s="334" t="s">
        <v>228</v>
      </c>
      <c r="D22" s="334"/>
      <c r="E22" s="334"/>
      <c r="F22" s="334"/>
      <c r="G22" s="335"/>
      <c r="H22" s="335"/>
      <c r="I22" s="335"/>
      <c r="J22" s="335"/>
      <c r="K22" s="336">
        <v>0</v>
      </c>
      <c r="L22" s="336"/>
      <c r="M22" s="337"/>
    </row>
    <row r="23" spans="1:13" ht="15" customHeight="1" x14ac:dyDescent="0.3">
      <c r="A23" s="41">
        <f t="shared" si="1"/>
        <v>15</v>
      </c>
      <c r="B23" s="352" t="s">
        <v>16</v>
      </c>
      <c r="C23" s="342" t="s">
        <v>17</v>
      </c>
      <c r="D23" s="342"/>
      <c r="E23" s="342"/>
      <c r="F23" s="342"/>
      <c r="G23" s="343"/>
      <c r="H23" s="343"/>
      <c r="I23" s="343"/>
      <c r="J23" s="343"/>
      <c r="K23" s="344">
        <v>3</v>
      </c>
      <c r="L23" s="344"/>
      <c r="M23" s="345"/>
    </row>
    <row r="24" spans="1:13" x14ac:dyDescent="0.3">
      <c r="A24" s="42">
        <f t="shared" si="0"/>
        <v>16</v>
      </c>
      <c r="B24" s="353"/>
      <c r="C24" s="338" t="s">
        <v>18</v>
      </c>
      <c r="D24" s="338"/>
      <c r="E24" s="338"/>
      <c r="F24" s="338"/>
      <c r="G24" s="339"/>
      <c r="H24" s="339"/>
      <c r="I24" s="339"/>
      <c r="J24" s="339"/>
      <c r="K24" s="340">
        <v>3</v>
      </c>
      <c r="L24" s="340"/>
      <c r="M24" s="341"/>
    </row>
    <row r="25" spans="1:13" x14ac:dyDescent="0.3">
      <c r="A25" s="42">
        <f t="shared" si="0"/>
        <v>17</v>
      </c>
      <c r="B25" s="353"/>
      <c r="C25" s="338" t="s">
        <v>19</v>
      </c>
      <c r="D25" s="338"/>
      <c r="E25" s="338"/>
      <c r="F25" s="338"/>
      <c r="G25" s="339"/>
      <c r="H25" s="339"/>
      <c r="I25" s="339"/>
      <c r="J25" s="339"/>
      <c r="K25" s="340">
        <v>4</v>
      </c>
      <c r="L25" s="340"/>
      <c r="M25" s="341"/>
    </row>
    <row r="26" spans="1:13" x14ac:dyDescent="0.3">
      <c r="A26" s="42">
        <f t="shared" si="0"/>
        <v>18</v>
      </c>
      <c r="B26" s="353"/>
      <c r="C26" s="338" t="s">
        <v>45</v>
      </c>
      <c r="D26" s="338"/>
      <c r="E26" s="338"/>
      <c r="F26" s="338"/>
      <c r="G26" s="339"/>
      <c r="H26" s="339"/>
      <c r="I26" s="339"/>
      <c r="J26" s="339"/>
      <c r="K26" s="340">
        <v>3</v>
      </c>
      <c r="L26" s="340"/>
      <c r="M26" s="341"/>
    </row>
    <row r="27" spans="1:13" x14ac:dyDescent="0.3">
      <c r="A27" s="42">
        <f t="shared" si="0"/>
        <v>19</v>
      </c>
      <c r="B27" s="353"/>
      <c r="C27" s="330" t="s">
        <v>229</v>
      </c>
      <c r="D27" s="330"/>
      <c r="E27" s="330"/>
      <c r="F27" s="330"/>
      <c r="G27" s="331"/>
      <c r="H27" s="331"/>
      <c r="I27" s="331"/>
      <c r="J27" s="331"/>
      <c r="K27" s="332">
        <v>0</v>
      </c>
      <c r="L27" s="332"/>
      <c r="M27" s="333"/>
    </row>
    <row r="28" spans="1:13" ht="16.5" customHeight="1" x14ac:dyDescent="0.3">
      <c r="A28" s="42">
        <f t="shared" si="0"/>
        <v>20</v>
      </c>
      <c r="B28" s="353"/>
      <c r="C28" s="330" t="s">
        <v>230</v>
      </c>
      <c r="D28" s="330"/>
      <c r="E28" s="330"/>
      <c r="F28" s="330"/>
      <c r="G28" s="331"/>
      <c r="H28" s="331"/>
      <c r="I28" s="331"/>
      <c r="J28" s="331"/>
      <c r="K28" s="332">
        <v>0</v>
      </c>
      <c r="L28" s="332"/>
      <c r="M28" s="333"/>
    </row>
    <row r="29" spans="1:13" ht="15" thickBot="1" x14ac:dyDescent="0.35">
      <c r="A29" s="43">
        <f t="shared" si="0"/>
        <v>21</v>
      </c>
      <c r="B29" s="354"/>
      <c r="C29" s="334" t="s">
        <v>231</v>
      </c>
      <c r="D29" s="334"/>
      <c r="E29" s="334"/>
      <c r="F29" s="334"/>
      <c r="G29" s="335"/>
      <c r="H29" s="335"/>
      <c r="I29" s="335"/>
      <c r="J29" s="335"/>
      <c r="K29" s="336">
        <v>0</v>
      </c>
      <c r="L29" s="336"/>
      <c r="M29" s="337"/>
    </row>
    <row r="30" spans="1:13" ht="15.75" customHeight="1" thickBot="1" x14ac:dyDescent="0.35">
      <c r="A30" s="19"/>
      <c r="B30" s="38"/>
      <c r="C30" s="38"/>
      <c r="D30" s="38"/>
      <c r="E30" s="38"/>
      <c r="F30" s="38"/>
      <c r="G30" s="38"/>
      <c r="H30" s="38"/>
      <c r="I30" s="38"/>
      <c r="J30" s="38"/>
      <c r="K30" s="38"/>
      <c r="L30" s="38"/>
      <c r="M30" s="21"/>
    </row>
    <row r="31" spans="1:13" ht="16.5" customHeight="1" thickBot="1" x14ac:dyDescent="0.35">
      <c r="A31" s="105" t="s">
        <v>10</v>
      </c>
      <c r="B31" s="106"/>
      <c r="C31" s="106"/>
      <c r="D31" s="106"/>
      <c r="E31" s="106"/>
      <c r="F31" s="106"/>
      <c r="G31" s="106"/>
      <c r="H31" s="106"/>
      <c r="I31" s="106"/>
      <c r="J31" s="106"/>
      <c r="K31" s="106"/>
      <c r="L31" s="106"/>
      <c r="M31" s="107"/>
    </row>
    <row r="32" spans="1:13" ht="15.75" customHeight="1" thickBot="1" x14ac:dyDescent="0.35">
      <c r="A32" s="19"/>
      <c r="B32" s="38"/>
      <c r="C32" s="38"/>
      <c r="D32" s="38"/>
      <c r="E32" s="38"/>
      <c r="F32" s="38"/>
      <c r="G32" s="38"/>
      <c r="H32" s="38"/>
      <c r="I32" s="38"/>
      <c r="J32" s="38"/>
      <c r="K32" s="38"/>
      <c r="L32" s="38"/>
      <c r="M32" s="21"/>
    </row>
    <row r="33" spans="1:13" ht="15.75" customHeight="1" x14ac:dyDescent="0.3">
      <c r="A33" s="108" t="s">
        <v>9</v>
      </c>
      <c r="B33" s="109"/>
      <c r="C33" s="109"/>
      <c r="D33" s="109"/>
      <c r="E33" s="109"/>
      <c r="F33" s="109"/>
      <c r="G33" s="109"/>
      <c r="H33" s="109"/>
      <c r="I33" s="109"/>
      <c r="J33" s="109"/>
      <c r="K33" s="109"/>
      <c r="L33" s="109"/>
      <c r="M33" s="110"/>
    </row>
    <row r="34" spans="1:13" ht="15" customHeight="1" x14ac:dyDescent="0.3">
      <c r="A34" s="111"/>
      <c r="B34" s="329"/>
      <c r="C34" s="329"/>
      <c r="D34" s="329"/>
      <c r="E34" s="329"/>
      <c r="F34" s="329"/>
      <c r="G34" s="329"/>
      <c r="H34" s="329"/>
      <c r="I34" s="329"/>
      <c r="J34" s="329"/>
      <c r="K34" s="329"/>
      <c r="L34" s="329"/>
      <c r="M34" s="113"/>
    </row>
    <row r="35" spans="1:13" ht="15" customHeight="1" x14ac:dyDescent="0.3">
      <c r="A35" s="111"/>
      <c r="B35" s="329"/>
      <c r="C35" s="329"/>
      <c r="D35" s="329"/>
      <c r="E35" s="329"/>
      <c r="F35" s="329"/>
      <c r="G35" s="329"/>
      <c r="H35" s="329"/>
      <c r="I35" s="329"/>
      <c r="J35" s="329"/>
      <c r="K35" s="329"/>
      <c r="L35" s="329"/>
      <c r="M35" s="113"/>
    </row>
    <row r="36" spans="1:13" ht="15.75" customHeight="1" thickBot="1" x14ac:dyDescent="0.35">
      <c r="A36" s="114"/>
      <c r="B36" s="115"/>
      <c r="C36" s="115"/>
      <c r="D36" s="115"/>
      <c r="E36" s="115"/>
      <c r="F36" s="115"/>
      <c r="G36" s="115"/>
      <c r="H36" s="115"/>
      <c r="I36" s="115"/>
      <c r="J36" s="115"/>
      <c r="K36" s="115"/>
      <c r="L36" s="115"/>
      <c r="M36" s="116"/>
    </row>
  </sheetData>
  <mergeCells count="73">
    <mergeCell ref="C11:F11"/>
    <mergeCell ref="G11:J11"/>
    <mergeCell ref="K11:M11"/>
    <mergeCell ref="B23:B29"/>
    <mergeCell ref="C12:F12"/>
    <mergeCell ref="G12:J12"/>
    <mergeCell ref="C15:F15"/>
    <mergeCell ref="G15:J15"/>
    <mergeCell ref="B9:B16"/>
    <mergeCell ref="B17:B22"/>
    <mergeCell ref="C10:F10"/>
    <mergeCell ref="G9:J9"/>
    <mergeCell ref="K9:M9"/>
    <mergeCell ref="C9:F9"/>
    <mergeCell ref="G10:J10"/>
    <mergeCell ref="K10:M10"/>
    <mergeCell ref="A1:M4"/>
    <mergeCell ref="A6:M6"/>
    <mergeCell ref="C8:F8"/>
    <mergeCell ref="G8:J8"/>
    <mergeCell ref="K8:M8"/>
    <mergeCell ref="K12:M12"/>
    <mergeCell ref="C13:F13"/>
    <mergeCell ref="G13:J13"/>
    <mergeCell ref="K13:M13"/>
    <mergeCell ref="C14:F14"/>
    <mergeCell ref="G14:J14"/>
    <mergeCell ref="K14:M14"/>
    <mergeCell ref="K15:M15"/>
    <mergeCell ref="C16:F16"/>
    <mergeCell ref="G16:J16"/>
    <mergeCell ref="K16:M16"/>
    <mergeCell ref="C17:F17"/>
    <mergeCell ref="G17:J17"/>
    <mergeCell ref="K17:M17"/>
    <mergeCell ref="C18:F18"/>
    <mergeCell ref="G18:J18"/>
    <mergeCell ref="K18:M18"/>
    <mergeCell ref="C19:F19"/>
    <mergeCell ref="G19:J19"/>
    <mergeCell ref="K19:M19"/>
    <mergeCell ref="C20:F20"/>
    <mergeCell ref="G20:J20"/>
    <mergeCell ref="K20:M20"/>
    <mergeCell ref="C21:F21"/>
    <mergeCell ref="G21:J21"/>
    <mergeCell ref="K21:M21"/>
    <mergeCell ref="C22:F22"/>
    <mergeCell ref="G22:J22"/>
    <mergeCell ref="K22:M22"/>
    <mergeCell ref="C23:F23"/>
    <mergeCell ref="G23:J23"/>
    <mergeCell ref="K23:M23"/>
    <mergeCell ref="C24:F24"/>
    <mergeCell ref="G24:J24"/>
    <mergeCell ref="K24:M24"/>
    <mergeCell ref="C25:F25"/>
    <mergeCell ref="G25:J25"/>
    <mergeCell ref="K25:M25"/>
    <mergeCell ref="C26:F26"/>
    <mergeCell ref="G26:J26"/>
    <mergeCell ref="K26:M26"/>
    <mergeCell ref="C27:F27"/>
    <mergeCell ref="G27:J27"/>
    <mergeCell ref="K27:M27"/>
    <mergeCell ref="A31:M31"/>
    <mergeCell ref="A33:M36"/>
    <mergeCell ref="C28:F28"/>
    <mergeCell ref="G28:J28"/>
    <mergeCell ref="K28:M28"/>
    <mergeCell ref="C29:F29"/>
    <mergeCell ref="G29:J29"/>
    <mergeCell ref="K29:M29"/>
  </mergeCells>
  <dataValidations count="5">
    <dataValidation type="decimal" allowBlank="1" showInputMessage="1" showErrorMessage="1" sqref="K27:M29 K14:M16 K20:M22">
      <formula1>0</formula1>
      <formula2>5</formula2>
    </dataValidation>
    <dataValidation type="decimal" allowBlank="1" showInputMessage="1" showErrorMessage="1" sqref="K19:M19">
      <formula1>1</formula1>
      <formula2>3</formula2>
    </dataValidation>
    <dataValidation type="decimal" allowBlank="1" showInputMessage="1" showErrorMessage="1" sqref="K26:M26 K23:M24 K18:M18">
      <formula1>2</formula1>
      <formula2>4</formula2>
    </dataValidation>
    <dataValidation type="decimal" allowBlank="1" showInputMessage="1" showErrorMessage="1" sqref="K12:M13 K17:M17 K25:M25">
      <formula1>3</formula1>
      <formula2>5</formula2>
    </dataValidation>
    <dataValidation type="decimal" allowBlank="1" showInputMessage="1" showErrorMessage="1" sqref="K9:M11">
      <formula1>4</formula1>
      <formula2>5</formula2>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5"/>
  <sheetViews>
    <sheetView topLeftCell="A383" zoomScaleNormal="100" workbookViewId="0">
      <selection activeCell="A275" sqref="A275:I275"/>
    </sheetView>
  </sheetViews>
  <sheetFormatPr defaultRowHeight="14.4" x14ac:dyDescent="0.3"/>
  <cols>
    <col min="1" max="1" width="5.109375" customWidth="1"/>
    <col min="2" max="12" width="8.5546875" customWidth="1"/>
  </cols>
  <sheetData>
    <row r="1" spans="1:12" ht="15" customHeight="1" x14ac:dyDescent="0.3">
      <c r="A1" s="108" t="s">
        <v>9</v>
      </c>
      <c r="B1" s="109"/>
      <c r="C1" s="109"/>
      <c r="D1" s="109"/>
      <c r="E1" s="109"/>
      <c r="F1" s="109"/>
      <c r="G1" s="109"/>
      <c r="H1" s="109"/>
      <c r="I1" s="109"/>
      <c r="J1" s="109"/>
      <c r="K1" s="109"/>
      <c r="L1" s="110"/>
    </row>
    <row r="2" spans="1:12" ht="15" customHeight="1" x14ac:dyDescent="0.3">
      <c r="A2" s="111"/>
      <c r="B2" s="112"/>
      <c r="C2" s="112"/>
      <c r="D2" s="112"/>
      <c r="E2" s="112"/>
      <c r="F2" s="112"/>
      <c r="G2" s="112"/>
      <c r="H2" s="112"/>
      <c r="I2" s="112"/>
      <c r="J2" s="112"/>
      <c r="K2" s="112"/>
      <c r="L2" s="113"/>
    </row>
    <row r="3" spans="1:12" ht="15" customHeight="1" x14ac:dyDescent="0.3">
      <c r="A3" s="111"/>
      <c r="B3" s="112"/>
      <c r="C3" s="112"/>
      <c r="D3" s="112"/>
      <c r="E3" s="112"/>
      <c r="F3" s="112"/>
      <c r="G3" s="112"/>
      <c r="H3" s="112"/>
      <c r="I3" s="112"/>
      <c r="J3" s="112"/>
      <c r="K3" s="112"/>
      <c r="L3" s="113"/>
    </row>
    <row r="4" spans="1:12" ht="15.75" customHeight="1" x14ac:dyDescent="0.3">
      <c r="A4" s="111"/>
      <c r="B4" s="112"/>
      <c r="C4" s="112"/>
      <c r="D4" s="112"/>
      <c r="E4" s="112"/>
      <c r="F4" s="112"/>
      <c r="G4" s="112"/>
      <c r="H4" s="112"/>
      <c r="I4" s="112"/>
      <c r="J4" s="112"/>
      <c r="K4" s="112"/>
      <c r="L4" s="113"/>
    </row>
    <row r="5" spans="1:12" ht="15.75" customHeight="1" thickBot="1" x14ac:dyDescent="0.35">
      <c r="A5" s="114"/>
      <c r="B5" s="115"/>
      <c r="C5" s="115"/>
      <c r="D5" s="115"/>
      <c r="E5" s="115"/>
      <c r="F5" s="115"/>
      <c r="G5" s="115"/>
      <c r="H5" s="115"/>
      <c r="I5" s="115"/>
      <c r="J5" s="115"/>
      <c r="K5" s="115"/>
      <c r="L5" s="116"/>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T(Assets!C9)</f>
        <v>Line Run and/or Commuter Bus Service</v>
      </c>
      <c r="D9" s="378"/>
      <c r="E9" s="378"/>
      <c r="F9" s="378"/>
      <c r="G9" s="378"/>
      <c r="H9" s="379"/>
      <c r="I9" s="377" t="str">
        <f>T(Assets!G9)</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(Incidents!B10)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371" t="s">
        <v>2</v>
      </c>
      <c r="B13" s="372"/>
      <c r="C13" s="372"/>
      <c r="D13" s="372"/>
      <c r="E13" s="372"/>
      <c r="F13" s="372"/>
      <c r="G13" s="372"/>
      <c r="H13" s="372"/>
      <c r="I13" s="372"/>
      <c r="J13" s="372"/>
      <c r="K13" s="372"/>
      <c r="L13" s="373"/>
    </row>
    <row r="14" spans="1:12" ht="15" customHeight="1" x14ac:dyDescent="0.3">
      <c r="A14" s="374">
        <v>1</v>
      </c>
      <c r="B14" s="375" t="s">
        <v>132</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387"/>
    </row>
    <row r="17" spans="1:12" ht="15" customHeight="1" x14ac:dyDescent="0.3">
      <c r="A17" s="390" t="s">
        <v>126</v>
      </c>
      <c r="B17" s="391"/>
      <c r="C17" s="391"/>
      <c r="D17" s="391"/>
      <c r="E17" s="391"/>
      <c r="F17" s="391"/>
      <c r="G17" s="391"/>
      <c r="H17" s="391"/>
      <c r="I17" s="391"/>
      <c r="J17" s="392" t="s">
        <v>128</v>
      </c>
      <c r="K17" s="393"/>
      <c r="L17" s="388"/>
    </row>
    <row r="18" spans="1:12" ht="15" customHeight="1" x14ac:dyDescent="0.3">
      <c r="A18" s="390" t="s">
        <v>127</v>
      </c>
      <c r="B18" s="391"/>
      <c r="C18" s="391"/>
      <c r="D18" s="391"/>
      <c r="E18" s="391"/>
      <c r="F18" s="391"/>
      <c r="G18" s="391"/>
      <c r="H18" s="391"/>
      <c r="I18" s="391"/>
      <c r="J18" s="392" t="s">
        <v>131</v>
      </c>
      <c r="K18" s="393"/>
      <c r="L18" s="388"/>
    </row>
    <row r="19" spans="1:12" ht="15" customHeight="1" x14ac:dyDescent="0.3">
      <c r="A19" s="390" t="s">
        <v>125</v>
      </c>
      <c r="B19" s="391"/>
      <c r="C19" s="391"/>
      <c r="D19" s="391"/>
      <c r="E19" s="391"/>
      <c r="F19" s="391"/>
      <c r="G19" s="391"/>
      <c r="H19" s="391"/>
      <c r="I19" s="391"/>
      <c r="J19" s="392" t="s">
        <v>129</v>
      </c>
      <c r="K19" s="393"/>
      <c r="L19" s="388"/>
    </row>
    <row r="20" spans="1:12" ht="15.75" customHeight="1" thickBot="1" x14ac:dyDescent="0.35">
      <c r="A20" s="394" t="s">
        <v>173</v>
      </c>
      <c r="B20" s="395"/>
      <c r="C20" s="395"/>
      <c r="D20" s="395"/>
      <c r="E20" s="395"/>
      <c r="F20" s="395"/>
      <c r="G20" s="395"/>
      <c r="H20" s="395"/>
      <c r="I20" s="395"/>
      <c r="J20" s="396" t="s">
        <v>130</v>
      </c>
      <c r="K20" s="397"/>
      <c r="L20" s="389"/>
    </row>
    <row r="21" spans="1:12" ht="15.75" customHeight="1" thickBot="1" x14ac:dyDescent="0.35">
      <c r="A21" s="16">
        <v>2</v>
      </c>
      <c r="B21" s="375" t="s">
        <v>184</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387"/>
    </row>
    <row r="23" spans="1:12" ht="15" customHeight="1" x14ac:dyDescent="0.3">
      <c r="A23" s="390" t="s">
        <v>134</v>
      </c>
      <c r="B23" s="391"/>
      <c r="C23" s="391"/>
      <c r="D23" s="391"/>
      <c r="E23" s="391"/>
      <c r="F23" s="391"/>
      <c r="G23" s="391"/>
      <c r="H23" s="391"/>
      <c r="I23" s="391"/>
      <c r="J23" s="392" t="s">
        <v>128</v>
      </c>
      <c r="K23" s="392"/>
      <c r="L23" s="388"/>
    </row>
    <row r="24" spans="1:12" ht="15" customHeight="1" x14ac:dyDescent="0.3">
      <c r="A24" s="390" t="s">
        <v>135</v>
      </c>
      <c r="B24" s="391"/>
      <c r="C24" s="391"/>
      <c r="D24" s="391"/>
      <c r="E24" s="391"/>
      <c r="F24" s="391"/>
      <c r="G24" s="391"/>
      <c r="H24" s="391"/>
      <c r="I24" s="391"/>
      <c r="J24" s="392" t="s">
        <v>131</v>
      </c>
      <c r="K24" s="392"/>
      <c r="L24" s="388"/>
    </row>
    <row r="25" spans="1:12" ht="15" customHeight="1" x14ac:dyDescent="0.3">
      <c r="A25" s="390" t="s">
        <v>174</v>
      </c>
      <c r="B25" s="391"/>
      <c r="C25" s="391"/>
      <c r="D25" s="391"/>
      <c r="E25" s="391"/>
      <c r="F25" s="391"/>
      <c r="G25" s="391"/>
      <c r="H25" s="391"/>
      <c r="I25" s="391"/>
      <c r="J25" s="392" t="s">
        <v>129</v>
      </c>
      <c r="K25" s="392"/>
      <c r="L25" s="388"/>
    </row>
    <row r="26" spans="1:12" ht="15.75" customHeight="1" thickBot="1" x14ac:dyDescent="0.35">
      <c r="A26" s="394" t="s">
        <v>166</v>
      </c>
      <c r="B26" s="395"/>
      <c r="C26" s="395"/>
      <c r="D26" s="395"/>
      <c r="E26" s="395"/>
      <c r="F26" s="395"/>
      <c r="G26" s="395"/>
      <c r="H26" s="395"/>
      <c r="I26" s="395"/>
      <c r="J26" s="396" t="s">
        <v>130</v>
      </c>
      <c r="K26" s="396"/>
      <c r="L26" s="389"/>
    </row>
    <row r="27" spans="1:12" ht="15" customHeight="1" thickBot="1" x14ac:dyDescent="0.35">
      <c r="A27" s="16">
        <v>3</v>
      </c>
      <c r="B27" s="375" t="s">
        <v>185</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387"/>
    </row>
    <row r="29" spans="1:12" ht="15" customHeight="1" x14ac:dyDescent="0.3">
      <c r="A29" s="390" t="s">
        <v>134</v>
      </c>
      <c r="B29" s="391"/>
      <c r="C29" s="391"/>
      <c r="D29" s="391"/>
      <c r="E29" s="391"/>
      <c r="F29" s="391"/>
      <c r="G29" s="391"/>
      <c r="H29" s="391"/>
      <c r="I29" s="391"/>
      <c r="J29" s="392" t="s">
        <v>128</v>
      </c>
      <c r="K29" s="392"/>
      <c r="L29" s="388"/>
    </row>
    <row r="30" spans="1:12" ht="15" customHeight="1" x14ac:dyDescent="0.3">
      <c r="A30" s="390" t="s">
        <v>135</v>
      </c>
      <c r="B30" s="391"/>
      <c r="C30" s="391"/>
      <c r="D30" s="391"/>
      <c r="E30" s="391"/>
      <c r="F30" s="391"/>
      <c r="G30" s="391"/>
      <c r="H30" s="391"/>
      <c r="I30" s="391"/>
      <c r="J30" s="392" t="s">
        <v>131</v>
      </c>
      <c r="K30" s="392"/>
      <c r="L30" s="388"/>
    </row>
    <row r="31" spans="1:12" ht="15" customHeight="1" x14ac:dyDescent="0.3">
      <c r="A31" s="390" t="s">
        <v>174</v>
      </c>
      <c r="B31" s="391"/>
      <c r="C31" s="391"/>
      <c r="D31" s="391"/>
      <c r="E31" s="391"/>
      <c r="F31" s="391"/>
      <c r="G31" s="391"/>
      <c r="H31" s="391"/>
      <c r="I31" s="391"/>
      <c r="J31" s="392" t="s">
        <v>129</v>
      </c>
      <c r="K31" s="392"/>
      <c r="L31" s="388"/>
    </row>
    <row r="32" spans="1:12" ht="15.75" customHeight="1" thickBot="1" x14ac:dyDescent="0.35">
      <c r="A32" s="394" t="s">
        <v>166</v>
      </c>
      <c r="B32" s="395"/>
      <c r="C32" s="395"/>
      <c r="D32" s="395"/>
      <c r="E32" s="395"/>
      <c r="F32" s="395"/>
      <c r="G32" s="395"/>
      <c r="H32" s="395"/>
      <c r="I32" s="395"/>
      <c r="J32" s="396" t="s">
        <v>130</v>
      </c>
      <c r="K32" s="396"/>
      <c r="L32" s="389"/>
    </row>
    <row r="33" spans="1:12" ht="15" thickBot="1" x14ac:dyDescent="0.35">
      <c r="A33" s="371" t="s">
        <v>3</v>
      </c>
      <c r="B33" s="372"/>
      <c r="C33" s="372"/>
      <c r="D33" s="372"/>
      <c r="E33" s="372"/>
      <c r="F33" s="372"/>
      <c r="G33" s="372"/>
      <c r="H33" s="372"/>
      <c r="I33" s="372"/>
      <c r="J33" s="372"/>
      <c r="K33" s="372"/>
      <c r="L33" s="373"/>
    </row>
    <row r="34" spans="1:12" ht="15" customHeight="1" thickBot="1" x14ac:dyDescent="0.35">
      <c r="A34" s="16">
        <v>4</v>
      </c>
      <c r="B34" s="375" t="s">
        <v>142</v>
      </c>
      <c r="C34" s="375"/>
      <c r="D34" s="375"/>
      <c r="E34" s="375"/>
      <c r="F34" s="375"/>
      <c r="G34" s="375"/>
      <c r="H34" s="375"/>
      <c r="I34" s="375"/>
      <c r="J34" s="375"/>
      <c r="K34" s="375"/>
      <c r="L34" s="376"/>
    </row>
    <row r="35" spans="1:12" ht="15" customHeight="1" x14ac:dyDescent="0.3">
      <c r="A35" s="398" t="s">
        <v>137</v>
      </c>
      <c r="B35" s="399"/>
      <c r="C35" s="399"/>
      <c r="D35" s="399"/>
      <c r="E35" s="399"/>
      <c r="F35" s="399"/>
      <c r="G35" s="399"/>
      <c r="H35" s="399"/>
      <c r="I35" s="399"/>
      <c r="J35" s="400" t="s">
        <v>124</v>
      </c>
      <c r="K35" s="400"/>
      <c r="L35" s="403">
        <v>4</v>
      </c>
    </row>
    <row r="36" spans="1:12" ht="15" customHeight="1" x14ac:dyDescent="0.3">
      <c r="A36" s="390" t="s">
        <v>138</v>
      </c>
      <c r="B36" s="391"/>
      <c r="C36" s="391"/>
      <c r="D36" s="391"/>
      <c r="E36" s="391"/>
      <c r="F36" s="391"/>
      <c r="G36" s="391"/>
      <c r="H36" s="391"/>
      <c r="I36" s="391"/>
      <c r="J36" s="392" t="s">
        <v>128</v>
      </c>
      <c r="K36" s="392"/>
      <c r="L36" s="404"/>
    </row>
    <row r="37" spans="1:12" ht="15" customHeight="1" x14ac:dyDescent="0.3">
      <c r="A37" s="390" t="s">
        <v>139</v>
      </c>
      <c r="B37" s="391"/>
      <c r="C37" s="391"/>
      <c r="D37" s="391"/>
      <c r="E37" s="391"/>
      <c r="F37" s="391"/>
      <c r="G37" s="391"/>
      <c r="H37" s="391"/>
      <c r="I37" s="391"/>
      <c r="J37" s="392" t="s">
        <v>131</v>
      </c>
      <c r="K37" s="392"/>
      <c r="L37" s="404"/>
    </row>
    <row r="38" spans="1:12" ht="15" customHeight="1" x14ac:dyDescent="0.3">
      <c r="A38" s="390" t="s">
        <v>140</v>
      </c>
      <c r="B38" s="391"/>
      <c r="C38" s="391"/>
      <c r="D38" s="391"/>
      <c r="E38" s="391"/>
      <c r="F38" s="391"/>
      <c r="G38" s="391"/>
      <c r="H38" s="391"/>
      <c r="I38" s="391"/>
      <c r="J38" s="392" t="s">
        <v>129</v>
      </c>
      <c r="K38" s="392"/>
      <c r="L38" s="404"/>
    </row>
    <row r="39" spans="1:12" ht="15.75" customHeight="1" thickBot="1" x14ac:dyDescent="0.35">
      <c r="A39" s="394" t="s">
        <v>141</v>
      </c>
      <c r="B39" s="395"/>
      <c r="C39" s="395"/>
      <c r="D39" s="395"/>
      <c r="E39" s="395"/>
      <c r="F39" s="395"/>
      <c r="G39" s="395"/>
      <c r="H39" s="395"/>
      <c r="I39" s="395"/>
      <c r="J39" s="396" t="s">
        <v>130</v>
      </c>
      <c r="K39" s="396"/>
      <c r="L39" s="405"/>
    </row>
    <row r="40" spans="1:12" ht="15" customHeight="1" thickBot="1" x14ac:dyDescent="0.35">
      <c r="A40" s="17">
        <v>5</v>
      </c>
      <c r="B40" s="375" t="s">
        <v>143</v>
      </c>
      <c r="C40" s="401"/>
      <c r="D40" s="401"/>
      <c r="E40" s="401"/>
      <c r="F40" s="401"/>
      <c r="G40" s="401"/>
      <c r="H40" s="401"/>
      <c r="I40" s="401"/>
      <c r="J40" s="401"/>
      <c r="K40" s="401"/>
      <c r="L40" s="402"/>
    </row>
    <row r="41" spans="1:12" ht="15" customHeight="1" x14ac:dyDescent="0.3">
      <c r="A41" s="398" t="s">
        <v>144</v>
      </c>
      <c r="B41" s="399"/>
      <c r="C41" s="399"/>
      <c r="D41" s="399"/>
      <c r="E41" s="399"/>
      <c r="F41" s="399"/>
      <c r="G41" s="399"/>
      <c r="H41" s="399"/>
      <c r="I41" s="399"/>
      <c r="J41" s="400" t="s">
        <v>124</v>
      </c>
      <c r="K41" s="400"/>
      <c r="L41" s="403">
        <v>4.5</v>
      </c>
    </row>
    <row r="42" spans="1:12" ht="15" customHeight="1" x14ac:dyDescent="0.3">
      <c r="A42" s="390" t="s">
        <v>145</v>
      </c>
      <c r="B42" s="391"/>
      <c r="C42" s="391"/>
      <c r="D42" s="391"/>
      <c r="E42" s="391"/>
      <c r="F42" s="391"/>
      <c r="G42" s="391"/>
      <c r="H42" s="391"/>
      <c r="I42" s="391"/>
      <c r="J42" s="392" t="s">
        <v>128</v>
      </c>
      <c r="K42" s="392"/>
      <c r="L42" s="404"/>
    </row>
    <row r="43" spans="1:12" ht="15" customHeight="1" x14ac:dyDescent="0.3">
      <c r="A43" s="390" t="s">
        <v>146</v>
      </c>
      <c r="B43" s="391"/>
      <c r="C43" s="391"/>
      <c r="D43" s="391"/>
      <c r="E43" s="391"/>
      <c r="F43" s="391"/>
      <c r="G43" s="391"/>
      <c r="H43" s="391"/>
      <c r="I43" s="391"/>
      <c r="J43" s="392" t="s">
        <v>131</v>
      </c>
      <c r="K43" s="392"/>
      <c r="L43" s="404"/>
    </row>
    <row r="44" spans="1:12" ht="15" customHeight="1" x14ac:dyDescent="0.3">
      <c r="A44" s="390" t="s">
        <v>147</v>
      </c>
      <c r="B44" s="391"/>
      <c r="C44" s="391"/>
      <c r="D44" s="391"/>
      <c r="E44" s="391"/>
      <c r="F44" s="391"/>
      <c r="G44" s="391"/>
      <c r="H44" s="391"/>
      <c r="I44" s="391"/>
      <c r="J44" s="392" t="s">
        <v>129</v>
      </c>
      <c r="K44" s="392"/>
      <c r="L44" s="404"/>
    </row>
    <row r="45" spans="1:12" ht="15.75" customHeight="1" thickBot="1" x14ac:dyDescent="0.35">
      <c r="A45" s="394" t="s">
        <v>148</v>
      </c>
      <c r="B45" s="395"/>
      <c r="C45" s="395"/>
      <c r="D45" s="395"/>
      <c r="E45" s="395"/>
      <c r="F45" s="395"/>
      <c r="G45" s="395"/>
      <c r="H45" s="395"/>
      <c r="I45" s="395"/>
      <c r="J45" s="396" t="s">
        <v>130</v>
      </c>
      <c r="K45" s="396"/>
      <c r="L45" s="405"/>
    </row>
    <row r="46" spans="1:12" ht="15" customHeight="1" x14ac:dyDescent="0.3">
      <c r="A46" s="377" t="s">
        <v>4</v>
      </c>
      <c r="B46" s="378"/>
      <c r="C46" s="378"/>
      <c r="D46" s="378"/>
      <c r="E46" s="410"/>
      <c r="F46" s="410"/>
      <c r="G46" s="410"/>
      <c r="H46" s="410"/>
      <c r="I46" s="410"/>
      <c r="J46" s="410"/>
      <c r="K46" s="410"/>
      <c r="L46" s="411"/>
    </row>
    <row r="47" spans="1:12" ht="15.75" customHeight="1" thickBot="1" x14ac:dyDescent="0.35">
      <c r="A47" s="380"/>
      <c r="B47" s="381"/>
      <c r="C47" s="381"/>
      <c r="D47" s="381"/>
      <c r="E47" s="412"/>
      <c r="F47" s="412"/>
      <c r="G47" s="412"/>
      <c r="H47" s="412"/>
      <c r="I47" s="412"/>
      <c r="J47" s="412"/>
      <c r="K47" s="412"/>
      <c r="L47" s="413"/>
    </row>
    <row r="48" spans="1:12"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SUM(Assets!K9)</f>
        <v>5</v>
      </c>
      <c r="D49" s="407"/>
      <c r="E49" s="406">
        <f>SUM((L16+L22+L28)/3)</f>
        <v>0</v>
      </c>
      <c r="F49" s="407"/>
      <c r="G49" s="406">
        <f>SUM((((L35*3)+L41)/4))</f>
        <v>4.125</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Line Run and/or Commuter Bus Service</v>
      </c>
      <c r="D52" s="378"/>
      <c r="E52" s="378"/>
      <c r="F52" s="378"/>
      <c r="G52" s="378"/>
      <c r="H52" s="379"/>
      <c r="I52" s="378" t="str">
        <f>T(I9)</f>
        <v/>
      </c>
      <c r="J52" s="378"/>
      <c r="K52" s="378"/>
      <c r="L52" s="379"/>
    </row>
    <row r="53" spans="1:12" ht="15.75" customHeight="1" thickBot="1" x14ac:dyDescent="0.35">
      <c r="A53" s="361"/>
      <c r="B53" s="362"/>
      <c r="C53" s="380"/>
      <c r="D53" s="381"/>
      <c r="E53" s="381"/>
      <c r="F53" s="381"/>
      <c r="G53" s="381"/>
      <c r="H53" s="382"/>
      <c r="I53" s="381"/>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428" t="s">
        <v>2</v>
      </c>
      <c r="B56" s="429"/>
      <c r="C56" s="429"/>
      <c r="D56" s="429"/>
      <c r="E56" s="429"/>
      <c r="F56" s="429"/>
      <c r="G56" s="429"/>
      <c r="H56" s="429"/>
      <c r="I56" s="429"/>
      <c r="J56" s="429"/>
      <c r="K56" s="429"/>
      <c r="L56" s="430"/>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387"/>
    </row>
    <row r="60" spans="1:12" ht="15" customHeight="1" x14ac:dyDescent="0.3">
      <c r="A60" s="390" t="s">
        <v>126</v>
      </c>
      <c r="B60" s="391"/>
      <c r="C60" s="391"/>
      <c r="D60" s="391"/>
      <c r="E60" s="391"/>
      <c r="F60" s="391"/>
      <c r="G60" s="391"/>
      <c r="H60" s="391"/>
      <c r="I60" s="391"/>
      <c r="J60" s="392" t="s">
        <v>128</v>
      </c>
      <c r="K60" s="393"/>
      <c r="L60" s="388"/>
    </row>
    <row r="61" spans="1:12" ht="15" customHeight="1" x14ac:dyDescent="0.3">
      <c r="A61" s="390" t="s">
        <v>127</v>
      </c>
      <c r="B61" s="391"/>
      <c r="C61" s="391"/>
      <c r="D61" s="391"/>
      <c r="E61" s="391"/>
      <c r="F61" s="391"/>
      <c r="G61" s="391"/>
      <c r="H61" s="391"/>
      <c r="I61" s="391"/>
      <c r="J61" s="392" t="s">
        <v>131</v>
      </c>
      <c r="K61" s="393"/>
      <c r="L61" s="388"/>
    </row>
    <row r="62" spans="1:12" ht="15" customHeight="1" x14ac:dyDescent="0.3">
      <c r="A62" s="390" t="s">
        <v>125</v>
      </c>
      <c r="B62" s="391"/>
      <c r="C62" s="391"/>
      <c r="D62" s="391"/>
      <c r="E62" s="391"/>
      <c r="F62" s="391"/>
      <c r="G62" s="391"/>
      <c r="H62" s="391"/>
      <c r="I62" s="391"/>
      <c r="J62" s="392" t="s">
        <v>129</v>
      </c>
      <c r="K62" s="393"/>
      <c r="L62" s="388"/>
    </row>
    <row r="63" spans="1:12" ht="15.75" customHeight="1" thickBot="1" x14ac:dyDescent="0.35">
      <c r="A63" s="394" t="s">
        <v>173</v>
      </c>
      <c r="B63" s="395"/>
      <c r="C63" s="395"/>
      <c r="D63" s="395"/>
      <c r="E63" s="395"/>
      <c r="F63" s="395"/>
      <c r="G63" s="395"/>
      <c r="H63" s="395"/>
      <c r="I63" s="395"/>
      <c r="J63" s="396" t="s">
        <v>130</v>
      </c>
      <c r="K63" s="397"/>
      <c r="L63" s="389"/>
    </row>
    <row r="64" spans="1:12" ht="21.6" thickBot="1" x14ac:dyDescent="0.35">
      <c r="A64" s="16">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387"/>
    </row>
    <row r="66" spans="1:12" ht="15" customHeight="1" x14ac:dyDescent="0.3">
      <c r="A66" s="390" t="s">
        <v>134</v>
      </c>
      <c r="B66" s="391"/>
      <c r="C66" s="391"/>
      <c r="D66" s="391"/>
      <c r="E66" s="391"/>
      <c r="F66" s="391"/>
      <c r="G66" s="391"/>
      <c r="H66" s="391"/>
      <c r="I66" s="391"/>
      <c r="J66" s="392" t="s">
        <v>128</v>
      </c>
      <c r="K66" s="392"/>
      <c r="L66" s="388"/>
    </row>
    <row r="67" spans="1:12" ht="15" customHeight="1" x14ac:dyDescent="0.3">
      <c r="A67" s="390" t="s">
        <v>135</v>
      </c>
      <c r="B67" s="391"/>
      <c r="C67" s="391"/>
      <c r="D67" s="391"/>
      <c r="E67" s="391"/>
      <c r="F67" s="391"/>
      <c r="G67" s="391"/>
      <c r="H67" s="391"/>
      <c r="I67" s="391"/>
      <c r="J67" s="392" t="s">
        <v>131</v>
      </c>
      <c r="K67" s="392"/>
      <c r="L67" s="388"/>
    </row>
    <row r="68" spans="1:12" ht="15" customHeight="1" x14ac:dyDescent="0.3">
      <c r="A68" s="390" t="s">
        <v>174</v>
      </c>
      <c r="B68" s="391"/>
      <c r="C68" s="391"/>
      <c r="D68" s="391"/>
      <c r="E68" s="391"/>
      <c r="F68" s="391"/>
      <c r="G68" s="391"/>
      <c r="H68" s="391"/>
      <c r="I68" s="391"/>
      <c r="J68" s="392" t="s">
        <v>129</v>
      </c>
      <c r="K68" s="392"/>
      <c r="L68" s="388"/>
    </row>
    <row r="69" spans="1:12" ht="15.75" customHeight="1" thickBot="1" x14ac:dyDescent="0.35">
      <c r="A69" s="394" t="s">
        <v>166</v>
      </c>
      <c r="B69" s="395"/>
      <c r="C69" s="395"/>
      <c r="D69" s="395"/>
      <c r="E69" s="395"/>
      <c r="F69" s="395"/>
      <c r="G69" s="395"/>
      <c r="H69" s="395"/>
      <c r="I69" s="395"/>
      <c r="J69" s="396" t="s">
        <v>130</v>
      </c>
      <c r="K69" s="396"/>
      <c r="L69" s="389"/>
    </row>
    <row r="70" spans="1:12" ht="21.6" thickBot="1" x14ac:dyDescent="0.35">
      <c r="A70" s="16">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387"/>
    </row>
    <row r="72" spans="1:12" ht="15" customHeight="1" x14ac:dyDescent="0.3">
      <c r="A72" s="390" t="s">
        <v>134</v>
      </c>
      <c r="B72" s="391"/>
      <c r="C72" s="391"/>
      <c r="D72" s="391"/>
      <c r="E72" s="391"/>
      <c r="F72" s="391"/>
      <c r="G72" s="391"/>
      <c r="H72" s="391"/>
      <c r="I72" s="391"/>
      <c r="J72" s="392" t="s">
        <v>128</v>
      </c>
      <c r="K72" s="392"/>
      <c r="L72" s="388"/>
    </row>
    <row r="73" spans="1:12" ht="15" customHeight="1" x14ac:dyDescent="0.3">
      <c r="A73" s="390" t="s">
        <v>135</v>
      </c>
      <c r="B73" s="391"/>
      <c r="C73" s="391"/>
      <c r="D73" s="391"/>
      <c r="E73" s="391"/>
      <c r="F73" s="391"/>
      <c r="G73" s="391"/>
      <c r="H73" s="391"/>
      <c r="I73" s="391"/>
      <c r="J73" s="392" t="s">
        <v>131</v>
      </c>
      <c r="K73" s="392"/>
      <c r="L73" s="388"/>
    </row>
    <row r="74" spans="1:12" ht="15" customHeight="1" x14ac:dyDescent="0.3">
      <c r="A74" s="390" t="s">
        <v>174</v>
      </c>
      <c r="B74" s="391"/>
      <c r="C74" s="391"/>
      <c r="D74" s="391"/>
      <c r="E74" s="391"/>
      <c r="F74" s="391"/>
      <c r="G74" s="391"/>
      <c r="H74" s="391"/>
      <c r="I74" s="391"/>
      <c r="J74" s="392" t="s">
        <v>129</v>
      </c>
      <c r="K74" s="392"/>
      <c r="L74" s="388"/>
    </row>
    <row r="75" spans="1:12" ht="15.75" customHeight="1" thickBot="1" x14ac:dyDescent="0.35">
      <c r="A75" s="394" t="s">
        <v>166</v>
      </c>
      <c r="B75" s="395"/>
      <c r="C75" s="395"/>
      <c r="D75" s="395"/>
      <c r="E75" s="395"/>
      <c r="F75" s="395"/>
      <c r="G75" s="395"/>
      <c r="H75" s="395"/>
      <c r="I75" s="395"/>
      <c r="J75" s="396" t="s">
        <v>130</v>
      </c>
      <c r="K75" s="396"/>
      <c r="L75" s="389"/>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03">
        <v>4</v>
      </c>
    </row>
    <row r="79" spans="1:12" ht="15" customHeight="1" x14ac:dyDescent="0.3">
      <c r="A79" s="390" t="s">
        <v>138</v>
      </c>
      <c r="B79" s="391"/>
      <c r="C79" s="391"/>
      <c r="D79" s="391"/>
      <c r="E79" s="391"/>
      <c r="F79" s="391"/>
      <c r="G79" s="391"/>
      <c r="H79" s="391"/>
      <c r="I79" s="391"/>
      <c r="J79" s="392" t="s">
        <v>128</v>
      </c>
      <c r="K79" s="392"/>
      <c r="L79" s="404"/>
    </row>
    <row r="80" spans="1:12" ht="15" customHeight="1" x14ac:dyDescent="0.3">
      <c r="A80" s="390" t="s">
        <v>139</v>
      </c>
      <c r="B80" s="391"/>
      <c r="C80" s="391"/>
      <c r="D80" s="391"/>
      <c r="E80" s="391"/>
      <c r="F80" s="391"/>
      <c r="G80" s="391"/>
      <c r="H80" s="391"/>
      <c r="I80" s="391"/>
      <c r="J80" s="392" t="s">
        <v>131</v>
      </c>
      <c r="K80" s="392"/>
      <c r="L80" s="404"/>
    </row>
    <row r="81" spans="1:12" ht="15" customHeight="1" x14ac:dyDescent="0.3">
      <c r="A81" s="390" t="s">
        <v>140</v>
      </c>
      <c r="B81" s="391"/>
      <c r="C81" s="391"/>
      <c r="D81" s="391"/>
      <c r="E81" s="391"/>
      <c r="F81" s="391"/>
      <c r="G81" s="391"/>
      <c r="H81" s="391"/>
      <c r="I81" s="391"/>
      <c r="J81" s="392" t="s">
        <v>129</v>
      </c>
      <c r="K81" s="392"/>
      <c r="L81" s="404"/>
    </row>
    <row r="82" spans="1:12" ht="15.75" customHeight="1" thickBot="1" x14ac:dyDescent="0.35">
      <c r="A82" s="394" t="s">
        <v>141</v>
      </c>
      <c r="B82" s="395"/>
      <c r="C82" s="395"/>
      <c r="D82" s="395"/>
      <c r="E82" s="395"/>
      <c r="F82" s="395"/>
      <c r="G82" s="395"/>
      <c r="H82" s="395"/>
      <c r="I82" s="395"/>
      <c r="J82" s="396" t="s">
        <v>130</v>
      </c>
      <c r="K82" s="396"/>
      <c r="L82" s="405"/>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03">
        <v>4.5</v>
      </c>
    </row>
    <row r="85" spans="1:12" ht="15" customHeight="1" x14ac:dyDescent="0.3">
      <c r="A85" s="390" t="s">
        <v>145</v>
      </c>
      <c r="B85" s="391"/>
      <c r="C85" s="391"/>
      <c r="D85" s="391"/>
      <c r="E85" s="391"/>
      <c r="F85" s="391"/>
      <c r="G85" s="391"/>
      <c r="H85" s="391"/>
      <c r="I85" s="391"/>
      <c r="J85" s="392" t="s">
        <v>128</v>
      </c>
      <c r="K85" s="392"/>
      <c r="L85" s="404"/>
    </row>
    <row r="86" spans="1:12" ht="15" customHeight="1" x14ac:dyDescent="0.3">
      <c r="A86" s="390" t="s">
        <v>146</v>
      </c>
      <c r="B86" s="391"/>
      <c r="C86" s="391"/>
      <c r="D86" s="391"/>
      <c r="E86" s="391"/>
      <c r="F86" s="391"/>
      <c r="G86" s="391"/>
      <c r="H86" s="391"/>
      <c r="I86" s="391"/>
      <c r="J86" s="392" t="s">
        <v>131</v>
      </c>
      <c r="K86" s="392"/>
      <c r="L86" s="404"/>
    </row>
    <row r="87" spans="1:12" ht="15" customHeight="1" x14ac:dyDescent="0.3">
      <c r="A87" s="390" t="s">
        <v>147</v>
      </c>
      <c r="B87" s="391"/>
      <c r="C87" s="391"/>
      <c r="D87" s="391"/>
      <c r="E87" s="391"/>
      <c r="F87" s="391"/>
      <c r="G87" s="391"/>
      <c r="H87" s="391"/>
      <c r="I87" s="391"/>
      <c r="J87" s="392" t="s">
        <v>129</v>
      </c>
      <c r="K87" s="392"/>
      <c r="L87" s="404"/>
    </row>
    <row r="88" spans="1:12" ht="15.75" customHeight="1" thickBot="1" x14ac:dyDescent="0.35">
      <c r="A88" s="394" t="s">
        <v>148</v>
      </c>
      <c r="B88" s="395"/>
      <c r="C88" s="395"/>
      <c r="D88" s="395"/>
      <c r="E88" s="395"/>
      <c r="F88" s="395"/>
      <c r="G88" s="395"/>
      <c r="H88" s="395"/>
      <c r="I88" s="395"/>
      <c r="J88" s="396" t="s">
        <v>130</v>
      </c>
      <c r="K88" s="396"/>
      <c r="L88" s="405"/>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5</v>
      </c>
      <c r="D92" s="407"/>
      <c r="E92" s="406">
        <f>SUM((L59+L65+L71)/3)</f>
        <v>0</v>
      </c>
      <c r="F92" s="407"/>
      <c r="G92" s="406">
        <f>SUM((((L78*3)+L84)/4))</f>
        <v>4.125</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Line Run and/or Commuter Bus Service</v>
      </c>
      <c r="D95" s="378"/>
      <c r="E95" s="378"/>
      <c r="F95" s="378"/>
      <c r="G95" s="378"/>
      <c r="H95" s="379"/>
      <c r="I95" s="378" t="str">
        <f>T(I52)</f>
        <v/>
      </c>
      <c r="J95" s="378"/>
      <c r="K95" s="378"/>
      <c r="L95" s="379"/>
    </row>
    <row r="96" spans="1:12" ht="15.75" customHeight="1" thickBot="1" x14ac:dyDescent="0.35">
      <c r="A96" s="361"/>
      <c r="B96" s="362"/>
      <c r="C96" s="380"/>
      <c r="D96" s="381"/>
      <c r="E96" s="381"/>
      <c r="F96" s="381"/>
      <c r="G96" s="381"/>
      <c r="H96" s="382"/>
      <c r="I96" s="381"/>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371" t="s">
        <v>2</v>
      </c>
      <c r="B99" s="372"/>
      <c r="C99" s="372"/>
      <c r="D99" s="372"/>
      <c r="E99" s="372"/>
      <c r="F99" s="372"/>
      <c r="G99" s="372"/>
      <c r="H99" s="372"/>
      <c r="I99" s="372"/>
      <c r="J99" s="372"/>
      <c r="K99" s="372"/>
      <c r="L99" s="373"/>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387"/>
    </row>
    <row r="103" spans="1:12" ht="15" customHeight="1" x14ac:dyDescent="0.3">
      <c r="A103" s="390" t="s">
        <v>126</v>
      </c>
      <c r="B103" s="391"/>
      <c r="C103" s="391"/>
      <c r="D103" s="391"/>
      <c r="E103" s="391"/>
      <c r="F103" s="391"/>
      <c r="G103" s="391"/>
      <c r="H103" s="391"/>
      <c r="I103" s="391"/>
      <c r="J103" s="392" t="s">
        <v>128</v>
      </c>
      <c r="K103" s="393"/>
      <c r="L103" s="388"/>
    </row>
    <row r="104" spans="1:12" ht="15" customHeight="1" x14ac:dyDescent="0.3">
      <c r="A104" s="390" t="s">
        <v>127</v>
      </c>
      <c r="B104" s="391"/>
      <c r="C104" s="391"/>
      <c r="D104" s="391"/>
      <c r="E104" s="391"/>
      <c r="F104" s="391"/>
      <c r="G104" s="391"/>
      <c r="H104" s="391"/>
      <c r="I104" s="391"/>
      <c r="J104" s="392" t="s">
        <v>131</v>
      </c>
      <c r="K104" s="393"/>
      <c r="L104" s="388"/>
    </row>
    <row r="105" spans="1:12" ht="15" customHeight="1" x14ac:dyDescent="0.3">
      <c r="A105" s="390" t="s">
        <v>125</v>
      </c>
      <c r="B105" s="391"/>
      <c r="C105" s="391"/>
      <c r="D105" s="391"/>
      <c r="E105" s="391"/>
      <c r="F105" s="391"/>
      <c r="G105" s="391"/>
      <c r="H105" s="391"/>
      <c r="I105" s="391"/>
      <c r="J105" s="392" t="s">
        <v>129</v>
      </c>
      <c r="K105" s="393"/>
      <c r="L105" s="388"/>
    </row>
    <row r="106" spans="1:12" ht="15.75" customHeight="1" thickBot="1" x14ac:dyDescent="0.35">
      <c r="A106" s="394" t="s">
        <v>173</v>
      </c>
      <c r="B106" s="395"/>
      <c r="C106" s="395"/>
      <c r="D106" s="395"/>
      <c r="E106" s="395"/>
      <c r="F106" s="395"/>
      <c r="G106" s="395"/>
      <c r="H106" s="395"/>
      <c r="I106" s="395"/>
      <c r="J106" s="396" t="s">
        <v>130</v>
      </c>
      <c r="K106" s="397"/>
      <c r="L106" s="389"/>
    </row>
    <row r="107" spans="1:12" ht="21.6" thickBot="1" x14ac:dyDescent="0.35">
      <c r="A107" s="16">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387"/>
    </row>
    <row r="109" spans="1:12" ht="15" customHeight="1" x14ac:dyDescent="0.3">
      <c r="A109" s="390" t="s">
        <v>134</v>
      </c>
      <c r="B109" s="391"/>
      <c r="C109" s="391"/>
      <c r="D109" s="391"/>
      <c r="E109" s="391"/>
      <c r="F109" s="391"/>
      <c r="G109" s="391"/>
      <c r="H109" s="391"/>
      <c r="I109" s="391"/>
      <c r="J109" s="392" t="s">
        <v>128</v>
      </c>
      <c r="K109" s="392"/>
      <c r="L109" s="388"/>
    </row>
    <row r="110" spans="1:12" ht="15" customHeight="1" x14ac:dyDescent="0.3">
      <c r="A110" s="390" t="s">
        <v>135</v>
      </c>
      <c r="B110" s="391"/>
      <c r="C110" s="391"/>
      <c r="D110" s="391"/>
      <c r="E110" s="391"/>
      <c r="F110" s="391"/>
      <c r="G110" s="391"/>
      <c r="H110" s="391"/>
      <c r="I110" s="391"/>
      <c r="J110" s="392" t="s">
        <v>131</v>
      </c>
      <c r="K110" s="392"/>
      <c r="L110" s="388"/>
    </row>
    <row r="111" spans="1:12" ht="15" customHeight="1" x14ac:dyDescent="0.3">
      <c r="A111" s="390" t="s">
        <v>174</v>
      </c>
      <c r="B111" s="391"/>
      <c r="C111" s="391"/>
      <c r="D111" s="391"/>
      <c r="E111" s="391"/>
      <c r="F111" s="391"/>
      <c r="G111" s="391"/>
      <c r="H111" s="391"/>
      <c r="I111" s="391"/>
      <c r="J111" s="392" t="s">
        <v>129</v>
      </c>
      <c r="K111" s="392"/>
      <c r="L111" s="388"/>
    </row>
    <row r="112" spans="1:12" ht="15.75" customHeight="1" thickBot="1" x14ac:dyDescent="0.35">
      <c r="A112" s="394" t="s">
        <v>166</v>
      </c>
      <c r="B112" s="395"/>
      <c r="C112" s="395"/>
      <c r="D112" s="395"/>
      <c r="E112" s="395"/>
      <c r="F112" s="395"/>
      <c r="G112" s="395"/>
      <c r="H112" s="395"/>
      <c r="I112" s="395"/>
      <c r="J112" s="396" t="s">
        <v>130</v>
      </c>
      <c r="K112" s="396"/>
      <c r="L112" s="389"/>
    </row>
    <row r="113" spans="1:12" ht="21.6" thickBot="1" x14ac:dyDescent="0.35">
      <c r="A113" s="16">
        <v>3</v>
      </c>
      <c r="B113" s="375" t="s">
        <v>186</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387"/>
    </row>
    <row r="115" spans="1:12" ht="15" customHeight="1" x14ac:dyDescent="0.3">
      <c r="A115" s="390" t="s">
        <v>134</v>
      </c>
      <c r="B115" s="391"/>
      <c r="C115" s="391"/>
      <c r="D115" s="391"/>
      <c r="E115" s="391"/>
      <c r="F115" s="391"/>
      <c r="G115" s="391"/>
      <c r="H115" s="391"/>
      <c r="I115" s="391"/>
      <c r="J115" s="392" t="s">
        <v>128</v>
      </c>
      <c r="K115" s="392"/>
      <c r="L115" s="388"/>
    </row>
    <row r="116" spans="1:12" ht="15" customHeight="1" x14ac:dyDescent="0.3">
      <c r="A116" s="390" t="s">
        <v>135</v>
      </c>
      <c r="B116" s="391"/>
      <c r="C116" s="391"/>
      <c r="D116" s="391"/>
      <c r="E116" s="391"/>
      <c r="F116" s="391"/>
      <c r="G116" s="391"/>
      <c r="H116" s="391"/>
      <c r="I116" s="391"/>
      <c r="J116" s="392" t="s">
        <v>131</v>
      </c>
      <c r="K116" s="392"/>
      <c r="L116" s="388"/>
    </row>
    <row r="117" spans="1:12" ht="15" customHeight="1" x14ac:dyDescent="0.3">
      <c r="A117" s="390" t="s">
        <v>174</v>
      </c>
      <c r="B117" s="391"/>
      <c r="C117" s="391"/>
      <c r="D117" s="391"/>
      <c r="E117" s="391"/>
      <c r="F117" s="391"/>
      <c r="G117" s="391"/>
      <c r="H117" s="391"/>
      <c r="I117" s="391"/>
      <c r="J117" s="392" t="s">
        <v>129</v>
      </c>
      <c r="K117" s="392"/>
      <c r="L117" s="388"/>
    </row>
    <row r="118" spans="1:12" ht="15.75" customHeight="1" thickBot="1" x14ac:dyDescent="0.35">
      <c r="A118" s="394" t="s">
        <v>166</v>
      </c>
      <c r="B118" s="395"/>
      <c r="C118" s="395"/>
      <c r="D118" s="395"/>
      <c r="E118" s="395"/>
      <c r="F118" s="395"/>
      <c r="G118" s="395"/>
      <c r="H118" s="395"/>
      <c r="I118" s="395"/>
      <c r="J118" s="396" t="s">
        <v>130</v>
      </c>
      <c r="K118" s="396"/>
      <c r="L118" s="389"/>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03">
        <v>3</v>
      </c>
    </row>
    <row r="122" spans="1:12" ht="15" customHeight="1" x14ac:dyDescent="0.3">
      <c r="A122" s="390" t="s">
        <v>138</v>
      </c>
      <c r="B122" s="391"/>
      <c r="C122" s="391"/>
      <c r="D122" s="391"/>
      <c r="E122" s="391"/>
      <c r="F122" s="391"/>
      <c r="G122" s="391"/>
      <c r="H122" s="391"/>
      <c r="I122" s="391"/>
      <c r="J122" s="392" t="s">
        <v>128</v>
      </c>
      <c r="K122" s="392"/>
      <c r="L122" s="404"/>
    </row>
    <row r="123" spans="1:12" ht="15" customHeight="1" x14ac:dyDescent="0.3">
      <c r="A123" s="390" t="s">
        <v>139</v>
      </c>
      <c r="B123" s="391"/>
      <c r="C123" s="391"/>
      <c r="D123" s="391"/>
      <c r="E123" s="391"/>
      <c r="F123" s="391"/>
      <c r="G123" s="391"/>
      <c r="H123" s="391"/>
      <c r="I123" s="391"/>
      <c r="J123" s="392" t="s">
        <v>131</v>
      </c>
      <c r="K123" s="392"/>
      <c r="L123" s="404"/>
    </row>
    <row r="124" spans="1:12" ht="15" customHeight="1" x14ac:dyDescent="0.3">
      <c r="A124" s="390" t="s">
        <v>140</v>
      </c>
      <c r="B124" s="391"/>
      <c r="C124" s="391"/>
      <c r="D124" s="391"/>
      <c r="E124" s="391"/>
      <c r="F124" s="391"/>
      <c r="G124" s="391"/>
      <c r="H124" s="391"/>
      <c r="I124" s="391"/>
      <c r="J124" s="392" t="s">
        <v>129</v>
      </c>
      <c r="K124" s="392"/>
      <c r="L124" s="404"/>
    </row>
    <row r="125" spans="1:12" ht="15.75" customHeight="1" thickBot="1" x14ac:dyDescent="0.35">
      <c r="A125" s="394" t="s">
        <v>141</v>
      </c>
      <c r="B125" s="395"/>
      <c r="C125" s="395"/>
      <c r="D125" s="395"/>
      <c r="E125" s="395"/>
      <c r="F125" s="395"/>
      <c r="G125" s="395"/>
      <c r="H125" s="395"/>
      <c r="I125" s="395"/>
      <c r="J125" s="396" t="s">
        <v>130</v>
      </c>
      <c r="K125" s="396"/>
      <c r="L125" s="405"/>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03">
        <v>2</v>
      </c>
    </row>
    <row r="128" spans="1:12" ht="15" customHeight="1" x14ac:dyDescent="0.3">
      <c r="A128" s="390" t="s">
        <v>145</v>
      </c>
      <c r="B128" s="391"/>
      <c r="C128" s="391"/>
      <c r="D128" s="391"/>
      <c r="E128" s="391"/>
      <c r="F128" s="391"/>
      <c r="G128" s="391"/>
      <c r="H128" s="391"/>
      <c r="I128" s="391"/>
      <c r="J128" s="392" t="s">
        <v>128</v>
      </c>
      <c r="K128" s="392"/>
      <c r="L128" s="404"/>
    </row>
    <row r="129" spans="1:12" ht="15" customHeight="1" x14ac:dyDescent="0.3">
      <c r="A129" s="390" t="s">
        <v>146</v>
      </c>
      <c r="B129" s="391"/>
      <c r="C129" s="391"/>
      <c r="D129" s="391"/>
      <c r="E129" s="391"/>
      <c r="F129" s="391"/>
      <c r="G129" s="391"/>
      <c r="H129" s="391"/>
      <c r="I129" s="391"/>
      <c r="J129" s="392" t="s">
        <v>131</v>
      </c>
      <c r="K129" s="392"/>
      <c r="L129" s="404"/>
    </row>
    <row r="130" spans="1:12" ht="15" customHeight="1" x14ac:dyDescent="0.3">
      <c r="A130" s="390" t="s">
        <v>147</v>
      </c>
      <c r="B130" s="391"/>
      <c r="C130" s="391"/>
      <c r="D130" s="391"/>
      <c r="E130" s="391"/>
      <c r="F130" s="391"/>
      <c r="G130" s="391"/>
      <c r="H130" s="391"/>
      <c r="I130" s="391"/>
      <c r="J130" s="392" t="s">
        <v>129</v>
      </c>
      <c r="K130" s="392"/>
      <c r="L130" s="404"/>
    </row>
    <row r="131" spans="1:12" ht="15.75" customHeight="1" thickBot="1" x14ac:dyDescent="0.35">
      <c r="A131" s="394" t="s">
        <v>148</v>
      </c>
      <c r="B131" s="395"/>
      <c r="C131" s="395"/>
      <c r="D131" s="395"/>
      <c r="E131" s="395"/>
      <c r="F131" s="395"/>
      <c r="G131" s="395"/>
      <c r="H131" s="395"/>
      <c r="I131" s="395"/>
      <c r="J131" s="396" t="s">
        <v>130</v>
      </c>
      <c r="K131" s="396"/>
      <c r="L131" s="405"/>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5</v>
      </c>
      <c r="D135" s="407"/>
      <c r="E135" s="406">
        <f>SUM((L102+L108+L114)/3)</f>
        <v>0</v>
      </c>
      <c r="F135" s="407"/>
      <c r="G135" s="406">
        <f>SUM((((L121*3)+L127)/4))</f>
        <v>2.75</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Line Run and/or Commuter Bus Service</v>
      </c>
      <c r="D138" s="378"/>
      <c r="E138" s="378"/>
      <c r="F138" s="378"/>
      <c r="G138" s="378"/>
      <c r="H138" s="379"/>
      <c r="I138" s="378" t="str">
        <f>T(I95)</f>
        <v/>
      </c>
      <c r="J138" s="378"/>
      <c r="K138" s="378"/>
      <c r="L138" s="379"/>
    </row>
    <row r="139" spans="1:12" ht="15.75" customHeight="1" thickBot="1" x14ac:dyDescent="0.35">
      <c r="A139" s="361"/>
      <c r="B139" s="362"/>
      <c r="C139" s="380"/>
      <c r="D139" s="381"/>
      <c r="E139" s="381"/>
      <c r="F139" s="381"/>
      <c r="G139" s="381"/>
      <c r="H139" s="382"/>
      <c r="I139" s="381"/>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387"/>
    </row>
    <row r="146" spans="1:12" ht="15" customHeight="1" x14ac:dyDescent="0.3">
      <c r="A146" s="390" t="s">
        <v>126</v>
      </c>
      <c r="B146" s="391"/>
      <c r="C146" s="391"/>
      <c r="D146" s="391"/>
      <c r="E146" s="391"/>
      <c r="F146" s="391"/>
      <c r="G146" s="391"/>
      <c r="H146" s="391"/>
      <c r="I146" s="391"/>
      <c r="J146" s="392" t="s">
        <v>128</v>
      </c>
      <c r="K146" s="393"/>
      <c r="L146" s="388"/>
    </row>
    <row r="147" spans="1:12" ht="15" customHeight="1" x14ac:dyDescent="0.3">
      <c r="A147" s="390" t="s">
        <v>127</v>
      </c>
      <c r="B147" s="391"/>
      <c r="C147" s="391"/>
      <c r="D147" s="391"/>
      <c r="E147" s="391"/>
      <c r="F147" s="391"/>
      <c r="G147" s="391"/>
      <c r="H147" s="391"/>
      <c r="I147" s="391"/>
      <c r="J147" s="392" t="s">
        <v>131</v>
      </c>
      <c r="K147" s="393"/>
      <c r="L147" s="388"/>
    </row>
    <row r="148" spans="1:12" ht="15" customHeight="1" x14ac:dyDescent="0.3">
      <c r="A148" s="390" t="s">
        <v>125</v>
      </c>
      <c r="B148" s="391"/>
      <c r="C148" s="391"/>
      <c r="D148" s="391"/>
      <c r="E148" s="391"/>
      <c r="F148" s="391"/>
      <c r="G148" s="391"/>
      <c r="H148" s="391"/>
      <c r="I148" s="391"/>
      <c r="J148" s="392" t="s">
        <v>129</v>
      </c>
      <c r="K148" s="393"/>
      <c r="L148" s="388"/>
    </row>
    <row r="149" spans="1:12" ht="15.75" customHeight="1" thickBot="1" x14ac:dyDescent="0.35">
      <c r="A149" s="394" t="s">
        <v>173</v>
      </c>
      <c r="B149" s="395"/>
      <c r="C149" s="395"/>
      <c r="D149" s="395"/>
      <c r="E149" s="395"/>
      <c r="F149" s="395"/>
      <c r="G149" s="395"/>
      <c r="H149" s="395"/>
      <c r="I149" s="395"/>
      <c r="J149" s="396" t="s">
        <v>130</v>
      </c>
      <c r="K149" s="397"/>
      <c r="L149" s="389"/>
    </row>
    <row r="150" spans="1:12" ht="21.6" thickBot="1" x14ac:dyDescent="0.35">
      <c r="A150" s="16">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387"/>
    </row>
    <row r="152" spans="1:12" ht="15" customHeight="1" x14ac:dyDescent="0.3">
      <c r="A152" s="390" t="s">
        <v>134</v>
      </c>
      <c r="B152" s="391"/>
      <c r="C152" s="391"/>
      <c r="D152" s="391"/>
      <c r="E152" s="391"/>
      <c r="F152" s="391"/>
      <c r="G152" s="391"/>
      <c r="H152" s="391"/>
      <c r="I152" s="391"/>
      <c r="J152" s="392" t="s">
        <v>128</v>
      </c>
      <c r="K152" s="392"/>
      <c r="L152" s="388"/>
    </row>
    <row r="153" spans="1:12" ht="15" customHeight="1" x14ac:dyDescent="0.3">
      <c r="A153" s="390" t="s">
        <v>135</v>
      </c>
      <c r="B153" s="391"/>
      <c r="C153" s="391"/>
      <c r="D153" s="391"/>
      <c r="E153" s="391"/>
      <c r="F153" s="391"/>
      <c r="G153" s="391"/>
      <c r="H153" s="391"/>
      <c r="I153" s="391"/>
      <c r="J153" s="392" t="s">
        <v>131</v>
      </c>
      <c r="K153" s="392"/>
      <c r="L153" s="388"/>
    </row>
    <row r="154" spans="1:12" ht="15" customHeight="1" x14ac:dyDescent="0.3">
      <c r="A154" s="390" t="s">
        <v>174</v>
      </c>
      <c r="B154" s="391"/>
      <c r="C154" s="391"/>
      <c r="D154" s="391"/>
      <c r="E154" s="391"/>
      <c r="F154" s="391"/>
      <c r="G154" s="391"/>
      <c r="H154" s="391"/>
      <c r="I154" s="391"/>
      <c r="J154" s="392" t="s">
        <v>129</v>
      </c>
      <c r="K154" s="392"/>
      <c r="L154" s="388"/>
    </row>
    <row r="155" spans="1:12" ht="15.75" customHeight="1" thickBot="1" x14ac:dyDescent="0.35">
      <c r="A155" s="394" t="s">
        <v>166</v>
      </c>
      <c r="B155" s="395"/>
      <c r="C155" s="395"/>
      <c r="D155" s="395"/>
      <c r="E155" s="395"/>
      <c r="F155" s="395"/>
      <c r="G155" s="395"/>
      <c r="H155" s="395"/>
      <c r="I155" s="395"/>
      <c r="J155" s="396" t="s">
        <v>130</v>
      </c>
      <c r="K155" s="396"/>
      <c r="L155" s="389"/>
    </row>
    <row r="156" spans="1:12" ht="21.6" thickBot="1" x14ac:dyDescent="0.35">
      <c r="A156" s="16">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387"/>
    </row>
    <row r="158" spans="1:12" ht="15" customHeight="1" x14ac:dyDescent="0.3">
      <c r="A158" s="390" t="s">
        <v>134</v>
      </c>
      <c r="B158" s="391"/>
      <c r="C158" s="391"/>
      <c r="D158" s="391"/>
      <c r="E158" s="391"/>
      <c r="F158" s="391"/>
      <c r="G158" s="391"/>
      <c r="H158" s="391"/>
      <c r="I158" s="391"/>
      <c r="J158" s="392" t="s">
        <v>128</v>
      </c>
      <c r="K158" s="392"/>
      <c r="L158" s="388"/>
    </row>
    <row r="159" spans="1:12" ht="15" customHeight="1" x14ac:dyDescent="0.3">
      <c r="A159" s="390" t="s">
        <v>135</v>
      </c>
      <c r="B159" s="391"/>
      <c r="C159" s="391"/>
      <c r="D159" s="391"/>
      <c r="E159" s="391"/>
      <c r="F159" s="391"/>
      <c r="G159" s="391"/>
      <c r="H159" s="391"/>
      <c r="I159" s="391"/>
      <c r="J159" s="392" t="s">
        <v>131</v>
      </c>
      <c r="K159" s="392"/>
      <c r="L159" s="388"/>
    </row>
    <row r="160" spans="1:12" ht="15" customHeight="1" x14ac:dyDescent="0.3">
      <c r="A160" s="390" t="s">
        <v>174</v>
      </c>
      <c r="B160" s="391"/>
      <c r="C160" s="391"/>
      <c r="D160" s="391"/>
      <c r="E160" s="391"/>
      <c r="F160" s="391"/>
      <c r="G160" s="391"/>
      <c r="H160" s="391"/>
      <c r="I160" s="391"/>
      <c r="J160" s="392" t="s">
        <v>129</v>
      </c>
      <c r="K160" s="392"/>
      <c r="L160" s="388"/>
    </row>
    <row r="161" spans="1:12" ht="15.75" customHeight="1" thickBot="1" x14ac:dyDescent="0.35">
      <c r="A161" s="394" t="s">
        <v>166</v>
      </c>
      <c r="B161" s="395"/>
      <c r="C161" s="395"/>
      <c r="D161" s="395"/>
      <c r="E161" s="395"/>
      <c r="F161" s="395"/>
      <c r="G161" s="395"/>
      <c r="H161" s="395"/>
      <c r="I161" s="395"/>
      <c r="J161" s="396" t="s">
        <v>130</v>
      </c>
      <c r="K161" s="396"/>
      <c r="L161" s="389"/>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03">
        <v>1.5</v>
      </c>
    </row>
    <row r="165" spans="1:12" ht="15" customHeight="1" x14ac:dyDescent="0.3">
      <c r="A165" s="390" t="s">
        <v>138</v>
      </c>
      <c r="B165" s="391"/>
      <c r="C165" s="391"/>
      <c r="D165" s="391"/>
      <c r="E165" s="391"/>
      <c r="F165" s="391"/>
      <c r="G165" s="391"/>
      <c r="H165" s="391"/>
      <c r="I165" s="391"/>
      <c r="J165" s="392" t="s">
        <v>128</v>
      </c>
      <c r="K165" s="392"/>
      <c r="L165" s="404"/>
    </row>
    <row r="166" spans="1:12" ht="15" customHeight="1" x14ac:dyDescent="0.3">
      <c r="A166" s="390" t="s">
        <v>139</v>
      </c>
      <c r="B166" s="391"/>
      <c r="C166" s="391"/>
      <c r="D166" s="391"/>
      <c r="E166" s="391"/>
      <c r="F166" s="391"/>
      <c r="G166" s="391"/>
      <c r="H166" s="391"/>
      <c r="I166" s="391"/>
      <c r="J166" s="392" t="s">
        <v>131</v>
      </c>
      <c r="K166" s="392"/>
      <c r="L166" s="404"/>
    </row>
    <row r="167" spans="1:12" ht="15" customHeight="1" x14ac:dyDescent="0.3">
      <c r="A167" s="390" t="s">
        <v>140</v>
      </c>
      <c r="B167" s="391"/>
      <c r="C167" s="391"/>
      <c r="D167" s="391"/>
      <c r="E167" s="391"/>
      <c r="F167" s="391"/>
      <c r="G167" s="391"/>
      <c r="H167" s="391"/>
      <c r="I167" s="391"/>
      <c r="J167" s="392" t="s">
        <v>129</v>
      </c>
      <c r="K167" s="392"/>
      <c r="L167" s="404"/>
    </row>
    <row r="168" spans="1:12" ht="15.75" customHeight="1" thickBot="1" x14ac:dyDescent="0.35">
      <c r="A168" s="394" t="s">
        <v>141</v>
      </c>
      <c r="B168" s="395"/>
      <c r="C168" s="395"/>
      <c r="D168" s="395"/>
      <c r="E168" s="395"/>
      <c r="F168" s="395"/>
      <c r="G168" s="395"/>
      <c r="H168" s="395"/>
      <c r="I168" s="395"/>
      <c r="J168" s="396" t="s">
        <v>130</v>
      </c>
      <c r="K168" s="396"/>
      <c r="L168" s="405"/>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03">
        <v>4</v>
      </c>
    </row>
    <row r="171" spans="1:12" ht="15" customHeight="1" x14ac:dyDescent="0.3">
      <c r="A171" s="390" t="s">
        <v>145</v>
      </c>
      <c r="B171" s="391"/>
      <c r="C171" s="391"/>
      <c r="D171" s="391"/>
      <c r="E171" s="391"/>
      <c r="F171" s="391"/>
      <c r="G171" s="391"/>
      <c r="H171" s="391"/>
      <c r="I171" s="391"/>
      <c r="J171" s="392" t="s">
        <v>128</v>
      </c>
      <c r="K171" s="392"/>
      <c r="L171" s="404"/>
    </row>
    <row r="172" spans="1:12" ht="15" customHeight="1" x14ac:dyDescent="0.3">
      <c r="A172" s="390" t="s">
        <v>146</v>
      </c>
      <c r="B172" s="391"/>
      <c r="C172" s="391"/>
      <c r="D172" s="391"/>
      <c r="E172" s="391"/>
      <c r="F172" s="391"/>
      <c r="G172" s="391"/>
      <c r="H172" s="391"/>
      <c r="I172" s="391"/>
      <c r="J172" s="392" t="s">
        <v>131</v>
      </c>
      <c r="K172" s="392"/>
      <c r="L172" s="404"/>
    </row>
    <row r="173" spans="1:12" ht="15" customHeight="1" x14ac:dyDescent="0.3">
      <c r="A173" s="390" t="s">
        <v>147</v>
      </c>
      <c r="B173" s="391"/>
      <c r="C173" s="391"/>
      <c r="D173" s="391"/>
      <c r="E173" s="391"/>
      <c r="F173" s="391"/>
      <c r="G173" s="391"/>
      <c r="H173" s="391"/>
      <c r="I173" s="391"/>
      <c r="J173" s="392" t="s">
        <v>129</v>
      </c>
      <c r="K173" s="392"/>
      <c r="L173" s="404"/>
    </row>
    <row r="174" spans="1:12" ht="15.75" customHeight="1" thickBot="1" x14ac:dyDescent="0.35">
      <c r="A174" s="394" t="s">
        <v>148</v>
      </c>
      <c r="B174" s="395"/>
      <c r="C174" s="395"/>
      <c r="D174" s="395"/>
      <c r="E174" s="395"/>
      <c r="F174" s="395"/>
      <c r="G174" s="395"/>
      <c r="H174" s="395"/>
      <c r="I174" s="395"/>
      <c r="J174" s="396" t="s">
        <v>130</v>
      </c>
      <c r="K174" s="396"/>
      <c r="L174" s="405"/>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5</v>
      </c>
      <c r="D178" s="407"/>
      <c r="E178" s="406">
        <f>SUM((L145+L151+L157)/3)</f>
        <v>0</v>
      </c>
      <c r="F178" s="407"/>
      <c r="G178" s="406">
        <f>SUM((((L164*3)+L170)/4))</f>
        <v>2.125</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Line Run and/or Commuter Bus Service</v>
      </c>
      <c r="D181" s="378"/>
      <c r="E181" s="378"/>
      <c r="F181" s="378"/>
      <c r="G181" s="378"/>
      <c r="H181" s="379"/>
      <c r="I181" s="378" t="str">
        <f>T(I138)</f>
        <v/>
      </c>
      <c r="J181" s="378"/>
      <c r="K181" s="378"/>
      <c r="L181" s="379"/>
    </row>
    <row r="182" spans="1:12" ht="15.75" customHeight="1" thickBot="1" x14ac:dyDescent="0.35">
      <c r="A182" s="361"/>
      <c r="B182" s="362"/>
      <c r="C182" s="380"/>
      <c r="D182" s="381"/>
      <c r="E182" s="381"/>
      <c r="F182" s="381"/>
      <c r="G182" s="381"/>
      <c r="H182" s="382"/>
      <c r="I182" s="381"/>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387"/>
    </row>
    <row r="189" spans="1:12" ht="15" customHeight="1" x14ac:dyDescent="0.3">
      <c r="A189" s="390" t="s">
        <v>126</v>
      </c>
      <c r="B189" s="391"/>
      <c r="C189" s="391"/>
      <c r="D189" s="391"/>
      <c r="E189" s="391"/>
      <c r="F189" s="391"/>
      <c r="G189" s="391"/>
      <c r="H189" s="391"/>
      <c r="I189" s="391"/>
      <c r="J189" s="392" t="s">
        <v>128</v>
      </c>
      <c r="K189" s="393"/>
      <c r="L189" s="388"/>
    </row>
    <row r="190" spans="1:12" ht="15" customHeight="1" x14ac:dyDescent="0.3">
      <c r="A190" s="390" t="s">
        <v>127</v>
      </c>
      <c r="B190" s="391"/>
      <c r="C190" s="391"/>
      <c r="D190" s="391"/>
      <c r="E190" s="391"/>
      <c r="F190" s="391"/>
      <c r="G190" s="391"/>
      <c r="H190" s="391"/>
      <c r="I190" s="391"/>
      <c r="J190" s="392" t="s">
        <v>131</v>
      </c>
      <c r="K190" s="393"/>
      <c r="L190" s="388"/>
    </row>
    <row r="191" spans="1:12" ht="15" customHeight="1" x14ac:dyDescent="0.3">
      <c r="A191" s="390" t="s">
        <v>125</v>
      </c>
      <c r="B191" s="391"/>
      <c r="C191" s="391"/>
      <c r="D191" s="391"/>
      <c r="E191" s="391"/>
      <c r="F191" s="391"/>
      <c r="G191" s="391"/>
      <c r="H191" s="391"/>
      <c r="I191" s="391"/>
      <c r="J191" s="392" t="s">
        <v>129</v>
      </c>
      <c r="K191" s="393"/>
      <c r="L191" s="388"/>
    </row>
    <row r="192" spans="1:12" ht="15.75" customHeight="1" thickBot="1" x14ac:dyDescent="0.35">
      <c r="A192" s="394" t="s">
        <v>173</v>
      </c>
      <c r="B192" s="395"/>
      <c r="C192" s="395"/>
      <c r="D192" s="395"/>
      <c r="E192" s="395"/>
      <c r="F192" s="395"/>
      <c r="G192" s="395"/>
      <c r="H192" s="395"/>
      <c r="I192" s="395"/>
      <c r="J192" s="396" t="s">
        <v>130</v>
      </c>
      <c r="K192" s="397"/>
      <c r="L192" s="389"/>
    </row>
    <row r="193" spans="1:12" ht="21.6" thickBot="1" x14ac:dyDescent="0.35">
      <c r="A193" s="16">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387"/>
    </row>
    <row r="195" spans="1:12" ht="15" customHeight="1" x14ac:dyDescent="0.3">
      <c r="A195" s="390" t="s">
        <v>134</v>
      </c>
      <c r="B195" s="391"/>
      <c r="C195" s="391"/>
      <c r="D195" s="391"/>
      <c r="E195" s="391"/>
      <c r="F195" s="391"/>
      <c r="G195" s="391"/>
      <c r="H195" s="391"/>
      <c r="I195" s="391"/>
      <c r="J195" s="392" t="s">
        <v>128</v>
      </c>
      <c r="K195" s="392"/>
      <c r="L195" s="388"/>
    </row>
    <row r="196" spans="1:12" ht="15" customHeight="1" x14ac:dyDescent="0.3">
      <c r="A196" s="390" t="s">
        <v>135</v>
      </c>
      <c r="B196" s="391"/>
      <c r="C196" s="391"/>
      <c r="D196" s="391"/>
      <c r="E196" s="391"/>
      <c r="F196" s="391"/>
      <c r="G196" s="391"/>
      <c r="H196" s="391"/>
      <c r="I196" s="391"/>
      <c r="J196" s="392" t="s">
        <v>131</v>
      </c>
      <c r="K196" s="392"/>
      <c r="L196" s="388"/>
    </row>
    <row r="197" spans="1:12" ht="15" customHeight="1" x14ac:dyDescent="0.3">
      <c r="A197" s="390" t="s">
        <v>174</v>
      </c>
      <c r="B197" s="391"/>
      <c r="C197" s="391"/>
      <c r="D197" s="391"/>
      <c r="E197" s="391"/>
      <c r="F197" s="391"/>
      <c r="G197" s="391"/>
      <c r="H197" s="391"/>
      <c r="I197" s="391"/>
      <c r="J197" s="392" t="s">
        <v>129</v>
      </c>
      <c r="K197" s="392"/>
      <c r="L197" s="388"/>
    </row>
    <row r="198" spans="1:12" ht="15.75" customHeight="1" thickBot="1" x14ac:dyDescent="0.35">
      <c r="A198" s="394" t="s">
        <v>166</v>
      </c>
      <c r="B198" s="395"/>
      <c r="C198" s="395"/>
      <c r="D198" s="395"/>
      <c r="E198" s="395"/>
      <c r="F198" s="395"/>
      <c r="G198" s="395"/>
      <c r="H198" s="395"/>
      <c r="I198" s="395"/>
      <c r="J198" s="396" t="s">
        <v>130</v>
      </c>
      <c r="K198" s="396"/>
      <c r="L198" s="389"/>
    </row>
    <row r="199" spans="1:12" ht="21.6" thickBot="1" x14ac:dyDescent="0.35">
      <c r="A199" s="16">
        <v>3</v>
      </c>
      <c r="B199" s="375" t="s">
        <v>186</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387"/>
    </row>
    <row r="201" spans="1:12" ht="15" customHeight="1" x14ac:dyDescent="0.3">
      <c r="A201" s="390" t="s">
        <v>134</v>
      </c>
      <c r="B201" s="391"/>
      <c r="C201" s="391"/>
      <c r="D201" s="391"/>
      <c r="E201" s="391"/>
      <c r="F201" s="391"/>
      <c r="G201" s="391"/>
      <c r="H201" s="391"/>
      <c r="I201" s="391"/>
      <c r="J201" s="392" t="s">
        <v>128</v>
      </c>
      <c r="K201" s="392"/>
      <c r="L201" s="388"/>
    </row>
    <row r="202" spans="1:12" ht="15" customHeight="1" x14ac:dyDescent="0.3">
      <c r="A202" s="390" t="s">
        <v>135</v>
      </c>
      <c r="B202" s="391"/>
      <c r="C202" s="391"/>
      <c r="D202" s="391"/>
      <c r="E202" s="391"/>
      <c r="F202" s="391"/>
      <c r="G202" s="391"/>
      <c r="H202" s="391"/>
      <c r="I202" s="391"/>
      <c r="J202" s="392" t="s">
        <v>131</v>
      </c>
      <c r="K202" s="392"/>
      <c r="L202" s="388"/>
    </row>
    <row r="203" spans="1:12" ht="15" customHeight="1" x14ac:dyDescent="0.3">
      <c r="A203" s="390" t="s">
        <v>174</v>
      </c>
      <c r="B203" s="391"/>
      <c r="C203" s="391"/>
      <c r="D203" s="391"/>
      <c r="E203" s="391"/>
      <c r="F203" s="391"/>
      <c r="G203" s="391"/>
      <c r="H203" s="391"/>
      <c r="I203" s="391"/>
      <c r="J203" s="392" t="s">
        <v>129</v>
      </c>
      <c r="K203" s="392"/>
      <c r="L203" s="388"/>
    </row>
    <row r="204" spans="1:12" ht="15.75" customHeight="1" thickBot="1" x14ac:dyDescent="0.35">
      <c r="A204" s="394" t="s">
        <v>166</v>
      </c>
      <c r="B204" s="395"/>
      <c r="C204" s="395"/>
      <c r="D204" s="395"/>
      <c r="E204" s="395"/>
      <c r="F204" s="395"/>
      <c r="G204" s="395"/>
      <c r="H204" s="395"/>
      <c r="I204" s="395"/>
      <c r="J204" s="396" t="s">
        <v>130</v>
      </c>
      <c r="K204" s="396"/>
      <c r="L204" s="389"/>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03">
        <v>1</v>
      </c>
    </row>
    <row r="208" spans="1:12" ht="15" customHeight="1" x14ac:dyDescent="0.3">
      <c r="A208" s="390" t="s">
        <v>138</v>
      </c>
      <c r="B208" s="391"/>
      <c r="C208" s="391"/>
      <c r="D208" s="391"/>
      <c r="E208" s="391"/>
      <c r="F208" s="391"/>
      <c r="G208" s="391"/>
      <c r="H208" s="391"/>
      <c r="I208" s="391"/>
      <c r="J208" s="392" t="s">
        <v>128</v>
      </c>
      <c r="K208" s="392"/>
      <c r="L208" s="404"/>
    </row>
    <row r="209" spans="1:12" ht="15" customHeight="1" x14ac:dyDescent="0.3">
      <c r="A209" s="390" t="s">
        <v>139</v>
      </c>
      <c r="B209" s="391"/>
      <c r="C209" s="391"/>
      <c r="D209" s="391"/>
      <c r="E209" s="391"/>
      <c r="F209" s="391"/>
      <c r="G209" s="391"/>
      <c r="H209" s="391"/>
      <c r="I209" s="391"/>
      <c r="J209" s="392" t="s">
        <v>131</v>
      </c>
      <c r="K209" s="392"/>
      <c r="L209" s="404"/>
    </row>
    <row r="210" spans="1:12" ht="15" customHeight="1" x14ac:dyDescent="0.3">
      <c r="A210" s="390" t="s">
        <v>140</v>
      </c>
      <c r="B210" s="391"/>
      <c r="C210" s="391"/>
      <c r="D210" s="391"/>
      <c r="E210" s="391"/>
      <c r="F210" s="391"/>
      <c r="G210" s="391"/>
      <c r="H210" s="391"/>
      <c r="I210" s="391"/>
      <c r="J210" s="392" t="s">
        <v>129</v>
      </c>
      <c r="K210" s="392"/>
      <c r="L210" s="404"/>
    </row>
    <row r="211" spans="1:12" ht="15.75" customHeight="1" thickBot="1" x14ac:dyDescent="0.35">
      <c r="A211" s="394" t="s">
        <v>141</v>
      </c>
      <c r="B211" s="395"/>
      <c r="C211" s="395"/>
      <c r="D211" s="395"/>
      <c r="E211" s="395"/>
      <c r="F211" s="395"/>
      <c r="G211" s="395"/>
      <c r="H211" s="395"/>
      <c r="I211" s="395"/>
      <c r="J211" s="396" t="s">
        <v>130</v>
      </c>
      <c r="K211" s="396"/>
      <c r="L211" s="405"/>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03">
        <v>1</v>
      </c>
    </row>
    <row r="214" spans="1:12" ht="15" customHeight="1" x14ac:dyDescent="0.3">
      <c r="A214" s="390" t="s">
        <v>145</v>
      </c>
      <c r="B214" s="391"/>
      <c r="C214" s="391"/>
      <c r="D214" s="391"/>
      <c r="E214" s="391"/>
      <c r="F214" s="391"/>
      <c r="G214" s="391"/>
      <c r="H214" s="391"/>
      <c r="I214" s="391"/>
      <c r="J214" s="392" t="s">
        <v>128</v>
      </c>
      <c r="K214" s="392"/>
      <c r="L214" s="404"/>
    </row>
    <row r="215" spans="1:12" ht="15" customHeight="1" x14ac:dyDescent="0.3">
      <c r="A215" s="390" t="s">
        <v>146</v>
      </c>
      <c r="B215" s="391"/>
      <c r="C215" s="391"/>
      <c r="D215" s="391"/>
      <c r="E215" s="391"/>
      <c r="F215" s="391"/>
      <c r="G215" s="391"/>
      <c r="H215" s="391"/>
      <c r="I215" s="391"/>
      <c r="J215" s="392" t="s">
        <v>131</v>
      </c>
      <c r="K215" s="392"/>
      <c r="L215" s="404"/>
    </row>
    <row r="216" spans="1:12" ht="15" customHeight="1" x14ac:dyDescent="0.3">
      <c r="A216" s="390" t="s">
        <v>147</v>
      </c>
      <c r="B216" s="391"/>
      <c r="C216" s="391"/>
      <c r="D216" s="391"/>
      <c r="E216" s="391"/>
      <c r="F216" s="391"/>
      <c r="G216" s="391"/>
      <c r="H216" s="391"/>
      <c r="I216" s="391"/>
      <c r="J216" s="392" t="s">
        <v>129</v>
      </c>
      <c r="K216" s="392"/>
      <c r="L216" s="404"/>
    </row>
    <row r="217" spans="1:12" ht="15.75" customHeight="1" thickBot="1" x14ac:dyDescent="0.35">
      <c r="A217" s="394" t="s">
        <v>148</v>
      </c>
      <c r="B217" s="395"/>
      <c r="C217" s="395"/>
      <c r="D217" s="395"/>
      <c r="E217" s="395"/>
      <c r="F217" s="395"/>
      <c r="G217" s="395"/>
      <c r="H217" s="395"/>
      <c r="I217" s="395"/>
      <c r="J217" s="396" t="s">
        <v>130</v>
      </c>
      <c r="K217" s="396"/>
      <c r="L217" s="405"/>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5</v>
      </c>
      <c r="D221" s="407"/>
      <c r="E221" s="406">
        <f>SUM((L188+L194+L200)/3)</f>
        <v>0</v>
      </c>
      <c r="F221" s="407"/>
      <c r="G221" s="406">
        <f>SUM((((L207*3)+L213)/4))</f>
        <v>1</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Line Run and/or Commuter Bus Service</v>
      </c>
      <c r="D224" s="378"/>
      <c r="E224" s="378"/>
      <c r="F224" s="378"/>
      <c r="G224" s="378"/>
      <c r="H224" s="379"/>
      <c r="I224" s="378" t="str">
        <f>T(I181)</f>
        <v/>
      </c>
      <c r="J224" s="378"/>
      <c r="K224" s="378"/>
      <c r="L224" s="379"/>
    </row>
    <row r="225" spans="1:12" ht="15.75" customHeight="1" thickBot="1" x14ac:dyDescent="0.35">
      <c r="A225" s="361"/>
      <c r="B225" s="362"/>
      <c r="C225" s="380"/>
      <c r="D225" s="381"/>
      <c r="E225" s="381"/>
      <c r="F225" s="381"/>
      <c r="G225" s="381"/>
      <c r="H225" s="382"/>
      <c r="I225" s="381"/>
      <c r="J225" s="381"/>
      <c r="K225" s="381"/>
      <c r="L225" s="382"/>
    </row>
    <row r="226" spans="1:12" x14ac:dyDescent="0.3">
      <c r="A226" s="363" t="s">
        <v>0</v>
      </c>
      <c r="B226" s="364"/>
      <c r="C226" s="431"/>
      <c r="D226" s="432" t="str">
        <f>(Incidents!B15)</f>
        <v>Natural Disaster</v>
      </c>
      <c r="E226" s="432"/>
      <c r="F226" s="432"/>
      <c r="G226" s="432"/>
      <c r="H226" s="432"/>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433" t="s">
        <v>181</v>
      </c>
      <c r="C229" s="433"/>
      <c r="D229" s="433"/>
      <c r="E229" s="433"/>
      <c r="F229" s="433"/>
      <c r="G229" s="433"/>
      <c r="H229" s="433"/>
      <c r="I229" s="433"/>
      <c r="J229" s="433"/>
      <c r="K229" s="433"/>
      <c r="L229" s="434"/>
    </row>
    <row r="230" spans="1:12" ht="15" thickBot="1" x14ac:dyDescent="0.35">
      <c r="A230" s="374"/>
      <c r="B230" s="433"/>
      <c r="C230" s="433"/>
      <c r="D230" s="433"/>
      <c r="E230" s="433"/>
      <c r="F230" s="433"/>
      <c r="G230" s="433"/>
      <c r="H230" s="433"/>
      <c r="I230" s="433"/>
      <c r="J230" s="433"/>
      <c r="K230" s="433"/>
      <c r="L230" s="434"/>
    </row>
    <row r="231" spans="1:12" ht="15" customHeight="1" x14ac:dyDescent="0.3">
      <c r="A231" s="383" t="s">
        <v>123</v>
      </c>
      <c r="B231" s="384"/>
      <c r="C231" s="384"/>
      <c r="D231" s="384"/>
      <c r="E231" s="384"/>
      <c r="F231" s="384"/>
      <c r="G231" s="384"/>
      <c r="H231" s="384"/>
      <c r="I231" s="384"/>
      <c r="J231" s="385" t="s">
        <v>124</v>
      </c>
      <c r="K231" s="386"/>
      <c r="L231" s="387"/>
    </row>
    <row r="232" spans="1:12" ht="15" customHeight="1" x14ac:dyDescent="0.3">
      <c r="A232" s="390" t="s">
        <v>151</v>
      </c>
      <c r="B232" s="391"/>
      <c r="C232" s="391"/>
      <c r="D232" s="391"/>
      <c r="E232" s="391"/>
      <c r="F232" s="391"/>
      <c r="G232" s="391"/>
      <c r="H232" s="391"/>
      <c r="I232" s="391"/>
      <c r="J232" s="392" t="s">
        <v>128</v>
      </c>
      <c r="K232" s="393"/>
      <c r="L232" s="388"/>
    </row>
    <row r="233" spans="1:12" ht="15" customHeight="1" x14ac:dyDescent="0.3">
      <c r="A233" s="390" t="s">
        <v>177</v>
      </c>
      <c r="B233" s="391"/>
      <c r="C233" s="391"/>
      <c r="D233" s="391"/>
      <c r="E233" s="391"/>
      <c r="F233" s="391"/>
      <c r="G233" s="391"/>
      <c r="H233" s="391"/>
      <c r="I233" s="391"/>
      <c r="J233" s="392" t="s">
        <v>131</v>
      </c>
      <c r="K233" s="393"/>
      <c r="L233" s="388"/>
    </row>
    <row r="234" spans="1:12" ht="15" customHeight="1" x14ac:dyDescent="0.3">
      <c r="A234" s="390" t="s">
        <v>150</v>
      </c>
      <c r="B234" s="391"/>
      <c r="C234" s="391"/>
      <c r="D234" s="391"/>
      <c r="E234" s="391"/>
      <c r="F234" s="391"/>
      <c r="G234" s="391"/>
      <c r="H234" s="391"/>
      <c r="I234" s="391"/>
      <c r="J234" s="392" t="s">
        <v>129</v>
      </c>
      <c r="K234" s="393"/>
      <c r="L234" s="388"/>
    </row>
    <row r="235" spans="1:12" ht="15.75" customHeight="1" thickBot="1" x14ac:dyDescent="0.35">
      <c r="A235" s="435" t="s">
        <v>173</v>
      </c>
      <c r="B235" s="436"/>
      <c r="C235" s="436"/>
      <c r="D235" s="436"/>
      <c r="E235" s="436"/>
      <c r="F235" s="436"/>
      <c r="G235" s="436"/>
      <c r="H235" s="436"/>
      <c r="I235" s="436"/>
      <c r="J235" s="396" t="s">
        <v>130</v>
      </c>
      <c r="K235" s="397"/>
      <c r="L235" s="389"/>
    </row>
    <row r="236" spans="1:12" ht="21.6" thickBot="1" x14ac:dyDescent="0.35">
      <c r="A236" s="16">
        <v>2</v>
      </c>
      <c r="B236" s="437" t="s">
        <v>184</v>
      </c>
      <c r="C236" s="437"/>
      <c r="D236" s="437"/>
      <c r="E236" s="437"/>
      <c r="F236" s="437"/>
      <c r="G236" s="437"/>
      <c r="H236" s="437"/>
      <c r="I236" s="437"/>
      <c r="J236" s="437"/>
      <c r="K236" s="437"/>
      <c r="L236" s="438"/>
    </row>
    <row r="237" spans="1:12" ht="15" customHeight="1" x14ac:dyDescent="0.3">
      <c r="A237" s="398" t="s">
        <v>133</v>
      </c>
      <c r="B237" s="399"/>
      <c r="C237" s="399"/>
      <c r="D237" s="399"/>
      <c r="E237" s="399"/>
      <c r="F237" s="399"/>
      <c r="G237" s="399"/>
      <c r="H237" s="399"/>
      <c r="I237" s="399"/>
      <c r="J237" s="400" t="s">
        <v>124</v>
      </c>
      <c r="K237" s="400"/>
      <c r="L237" s="387"/>
    </row>
    <row r="238" spans="1:12" ht="15" customHeight="1" x14ac:dyDescent="0.3">
      <c r="A238" s="390" t="s">
        <v>134</v>
      </c>
      <c r="B238" s="391"/>
      <c r="C238" s="391"/>
      <c r="D238" s="391"/>
      <c r="E238" s="391"/>
      <c r="F238" s="391"/>
      <c r="G238" s="391"/>
      <c r="H238" s="391"/>
      <c r="I238" s="391"/>
      <c r="J238" s="392" t="s">
        <v>128</v>
      </c>
      <c r="K238" s="392"/>
      <c r="L238" s="388"/>
    </row>
    <row r="239" spans="1:12" ht="15" customHeight="1" x14ac:dyDescent="0.3">
      <c r="A239" s="390" t="s">
        <v>135</v>
      </c>
      <c r="B239" s="391"/>
      <c r="C239" s="391"/>
      <c r="D239" s="391"/>
      <c r="E239" s="391"/>
      <c r="F239" s="391"/>
      <c r="G239" s="391"/>
      <c r="H239" s="391"/>
      <c r="I239" s="391"/>
      <c r="J239" s="392" t="s">
        <v>131</v>
      </c>
      <c r="K239" s="392"/>
      <c r="L239" s="388"/>
    </row>
    <row r="240" spans="1:12" ht="15" customHeight="1" x14ac:dyDescent="0.3">
      <c r="A240" s="390" t="s">
        <v>174</v>
      </c>
      <c r="B240" s="391"/>
      <c r="C240" s="391"/>
      <c r="D240" s="391"/>
      <c r="E240" s="391"/>
      <c r="F240" s="391"/>
      <c r="G240" s="391"/>
      <c r="H240" s="391"/>
      <c r="I240" s="391"/>
      <c r="J240" s="392" t="s">
        <v>129</v>
      </c>
      <c r="K240" s="392"/>
      <c r="L240" s="388"/>
    </row>
    <row r="241" spans="1:12" ht="15.75" customHeight="1" thickBot="1" x14ac:dyDescent="0.35">
      <c r="A241" s="435" t="s">
        <v>166</v>
      </c>
      <c r="B241" s="436"/>
      <c r="C241" s="436"/>
      <c r="D241" s="436"/>
      <c r="E241" s="436"/>
      <c r="F241" s="436"/>
      <c r="G241" s="436"/>
      <c r="H241" s="436"/>
      <c r="I241" s="436"/>
      <c r="J241" s="396" t="s">
        <v>130</v>
      </c>
      <c r="K241" s="396"/>
      <c r="L241" s="389"/>
    </row>
    <row r="242" spans="1:12" ht="21.6" thickBot="1" x14ac:dyDescent="0.35">
      <c r="A242" s="16">
        <v>3</v>
      </c>
      <c r="B242" s="433" t="s">
        <v>185</v>
      </c>
      <c r="C242" s="433"/>
      <c r="D242" s="433"/>
      <c r="E242" s="433"/>
      <c r="F242" s="433"/>
      <c r="G242" s="433"/>
      <c r="H242" s="433"/>
      <c r="I242" s="433"/>
      <c r="J242" s="433"/>
      <c r="K242" s="433"/>
      <c r="L242" s="434"/>
    </row>
    <row r="243" spans="1:12" ht="15" customHeight="1" x14ac:dyDescent="0.3">
      <c r="A243" s="398" t="s">
        <v>133</v>
      </c>
      <c r="B243" s="399"/>
      <c r="C243" s="399"/>
      <c r="D243" s="399"/>
      <c r="E243" s="399"/>
      <c r="F243" s="399"/>
      <c r="G243" s="399"/>
      <c r="H243" s="399"/>
      <c r="I243" s="399"/>
      <c r="J243" s="400" t="s">
        <v>124</v>
      </c>
      <c r="K243" s="400"/>
      <c r="L243" s="387"/>
    </row>
    <row r="244" spans="1:12" ht="15" customHeight="1" x14ac:dyDescent="0.3">
      <c r="A244" s="390" t="s">
        <v>134</v>
      </c>
      <c r="B244" s="391"/>
      <c r="C244" s="391"/>
      <c r="D244" s="391"/>
      <c r="E244" s="391"/>
      <c r="F244" s="391"/>
      <c r="G244" s="391"/>
      <c r="H244" s="391"/>
      <c r="I244" s="391"/>
      <c r="J244" s="392" t="s">
        <v>128</v>
      </c>
      <c r="K244" s="392"/>
      <c r="L244" s="388"/>
    </row>
    <row r="245" spans="1:12" ht="15" customHeight="1" x14ac:dyDescent="0.3">
      <c r="A245" s="390" t="s">
        <v>135</v>
      </c>
      <c r="B245" s="391"/>
      <c r="C245" s="391"/>
      <c r="D245" s="391"/>
      <c r="E245" s="391"/>
      <c r="F245" s="391"/>
      <c r="G245" s="391"/>
      <c r="H245" s="391"/>
      <c r="I245" s="391"/>
      <c r="J245" s="392" t="s">
        <v>131</v>
      </c>
      <c r="K245" s="392"/>
      <c r="L245" s="388"/>
    </row>
    <row r="246" spans="1:12" ht="15" customHeight="1" x14ac:dyDescent="0.3">
      <c r="A246" s="390" t="s">
        <v>174</v>
      </c>
      <c r="B246" s="391"/>
      <c r="C246" s="391"/>
      <c r="D246" s="391"/>
      <c r="E246" s="391"/>
      <c r="F246" s="391"/>
      <c r="G246" s="391"/>
      <c r="H246" s="391"/>
      <c r="I246" s="391"/>
      <c r="J246" s="392" t="s">
        <v>129</v>
      </c>
      <c r="K246" s="392"/>
      <c r="L246" s="388"/>
    </row>
    <row r="247" spans="1:12" ht="15.75" customHeight="1" thickBot="1" x14ac:dyDescent="0.35">
      <c r="A247" s="435" t="s">
        <v>166</v>
      </c>
      <c r="B247" s="436"/>
      <c r="C247" s="436"/>
      <c r="D247" s="436"/>
      <c r="E247" s="436"/>
      <c r="F247" s="436"/>
      <c r="G247" s="436"/>
      <c r="H247" s="436"/>
      <c r="I247" s="436"/>
      <c r="J247" s="396" t="s">
        <v>130</v>
      </c>
      <c r="K247" s="396"/>
      <c r="L247" s="389"/>
    </row>
    <row r="248" spans="1:12" ht="15" thickBot="1" x14ac:dyDescent="0.35">
      <c r="A248" s="428" t="s">
        <v>3</v>
      </c>
      <c r="B248" s="429"/>
      <c r="C248" s="429"/>
      <c r="D248" s="429"/>
      <c r="E248" s="429"/>
      <c r="F248" s="429"/>
      <c r="G248" s="429"/>
      <c r="H248" s="429"/>
      <c r="I248" s="429"/>
      <c r="J248" s="429"/>
      <c r="K248" s="429"/>
      <c r="L248" s="430"/>
    </row>
    <row r="249" spans="1:12" ht="21.6" thickBot="1" x14ac:dyDescent="0.35">
      <c r="A249" s="16">
        <v>4</v>
      </c>
      <c r="B249" s="433" t="s">
        <v>142</v>
      </c>
      <c r="C249" s="433"/>
      <c r="D249" s="433"/>
      <c r="E249" s="433"/>
      <c r="F249" s="433"/>
      <c r="G249" s="433"/>
      <c r="H249" s="433"/>
      <c r="I249" s="433"/>
      <c r="J249" s="433"/>
      <c r="K249" s="433"/>
      <c r="L249" s="434"/>
    </row>
    <row r="250" spans="1:12" ht="15" customHeight="1" x14ac:dyDescent="0.3">
      <c r="A250" s="398" t="s">
        <v>137</v>
      </c>
      <c r="B250" s="399"/>
      <c r="C250" s="399"/>
      <c r="D250" s="399"/>
      <c r="E250" s="399"/>
      <c r="F250" s="399"/>
      <c r="G250" s="399"/>
      <c r="H250" s="399"/>
      <c r="I250" s="399"/>
      <c r="J250" s="400" t="s">
        <v>124</v>
      </c>
      <c r="K250" s="400"/>
      <c r="L250" s="403">
        <v>1</v>
      </c>
    </row>
    <row r="251" spans="1:12" ht="15" customHeight="1" x14ac:dyDescent="0.3">
      <c r="A251" s="390" t="s">
        <v>138</v>
      </c>
      <c r="B251" s="391"/>
      <c r="C251" s="391"/>
      <c r="D251" s="391"/>
      <c r="E251" s="391"/>
      <c r="F251" s="391"/>
      <c r="G251" s="391"/>
      <c r="H251" s="391"/>
      <c r="I251" s="391"/>
      <c r="J251" s="392" t="s">
        <v>128</v>
      </c>
      <c r="K251" s="392"/>
      <c r="L251" s="404"/>
    </row>
    <row r="252" spans="1:12" ht="15" customHeight="1" x14ac:dyDescent="0.3">
      <c r="A252" s="390" t="s">
        <v>139</v>
      </c>
      <c r="B252" s="391"/>
      <c r="C252" s="391"/>
      <c r="D252" s="391"/>
      <c r="E252" s="391"/>
      <c r="F252" s="391"/>
      <c r="G252" s="391"/>
      <c r="H252" s="391"/>
      <c r="I252" s="391"/>
      <c r="J252" s="392" t="s">
        <v>131</v>
      </c>
      <c r="K252" s="392"/>
      <c r="L252" s="404"/>
    </row>
    <row r="253" spans="1:12" ht="15" customHeight="1" x14ac:dyDescent="0.3">
      <c r="A253" s="390" t="s">
        <v>140</v>
      </c>
      <c r="B253" s="391"/>
      <c r="C253" s="391"/>
      <c r="D253" s="391"/>
      <c r="E253" s="391"/>
      <c r="F253" s="391"/>
      <c r="G253" s="391"/>
      <c r="H253" s="391"/>
      <c r="I253" s="391"/>
      <c r="J253" s="392" t="s">
        <v>129</v>
      </c>
      <c r="K253" s="392"/>
      <c r="L253" s="404"/>
    </row>
    <row r="254" spans="1:12" ht="15.75" customHeight="1" thickBot="1" x14ac:dyDescent="0.35">
      <c r="A254" s="435" t="s">
        <v>141</v>
      </c>
      <c r="B254" s="436"/>
      <c r="C254" s="436"/>
      <c r="D254" s="436"/>
      <c r="E254" s="436"/>
      <c r="F254" s="436"/>
      <c r="G254" s="436"/>
      <c r="H254" s="436"/>
      <c r="I254" s="436"/>
      <c r="J254" s="396" t="s">
        <v>130</v>
      </c>
      <c r="K254" s="396"/>
      <c r="L254" s="405"/>
    </row>
    <row r="255" spans="1:12" ht="21.6" thickBot="1" x14ac:dyDescent="0.35">
      <c r="A255" s="17">
        <v>5</v>
      </c>
      <c r="B255" s="433" t="s">
        <v>143</v>
      </c>
      <c r="C255" s="439"/>
      <c r="D255" s="439"/>
      <c r="E255" s="439"/>
      <c r="F255" s="439"/>
      <c r="G255" s="439"/>
      <c r="H255" s="439"/>
      <c r="I255" s="439"/>
      <c r="J255" s="439"/>
      <c r="K255" s="439"/>
      <c r="L255" s="440"/>
    </row>
    <row r="256" spans="1:12" ht="15" customHeight="1" x14ac:dyDescent="0.3">
      <c r="A256" s="398" t="s">
        <v>144</v>
      </c>
      <c r="B256" s="399"/>
      <c r="C256" s="399"/>
      <c r="D256" s="399"/>
      <c r="E256" s="399"/>
      <c r="F256" s="399"/>
      <c r="G256" s="399"/>
      <c r="H256" s="399"/>
      <c r="I256" s="399"/>
      <c r="J256" s="400" t="s">
        <v>124</v>
      </c>
      <c r="K256" s="400"/>
      <c r="L256" s="403">
        <v>4</v>
      </c>
    </row>
    <row r="257" spans="1:12" ht="15" customHeight="1" x14ac:dyDescent="0.3">
      <c r="A257" s="390" t="s">
        <v>145</v>
      </c>
      <c r="B257" s="391"/>
      <c r="C257" s="391"/>
      <c r="D257" s="391"/>
      <c r="E257" s="391"/>
      <c r="F257" s="391"/>
      <c r="G257" s="391"/>
      <c r="H257" s="391"/>
      <c r="I257" s="391"/>
      <c r="J257" s="392" t="s">
        <v>128</v>
      </c>
      <c r="K257" s="392"/>
      <c r="L257" s="404"/>
    </row>
    <row r="258" spans="1:12" ht="15" customHeight="1" x14ac:dyDescent="0.3">
      <c r="A258" s="390" t="s">
        <v>146</v>
      </c>
      <c r="B258" s="391"/>
      <c r="C258" s="391"/>
      <c r="D258" s="391"/>
      <c r="E258" s="391"/>
      <c r="F258" s="391"/>
      <c r="G258" s="391"/>
      <c r="H258" s="391"/>
      <c r="I258" s="391"/>
      <c r="J258" s="392" t="s">
        <v>131</v>
      </c>
      <c r="K258" s="392"/>
      <c r="L258" s="404"/>
    </row>
    <row r="259" spans="1:12" ht="15" customHeight="1" x14ac:dyDescent="0.3">
      <c r="A259" s="390" t="s">
        <v>147</v>
      </c>
      <c r="B259" s="391"/>
      <c r="C259" s="391"/>
      <c r="D259" s="391"/>
      <c r="E259" s="391"/>
      <c r="F259" s="391"/>
      <c r="G259" s="391"/>
      <c r="H259" s="391"/>
      <c r="I259" s="391"/>
      <c r="J259" s="392" t="s">
        <v>129</v>
      </c>
      <c r="K259" s="392"/>
      <c r="L259" s="404"/>
    </row>
    <row r="260" spans="1:12" ht="15.75" customHeight="1" thickBot="1" x14ac:dyDescent="0.35">
      <c r="A260" s="435" t="s">
        <v>148</v>
      </c>
      <c r="B260" s="436"/>
      <c r="C260" s="436"/>
      <c r="D260" s="436"/>
      <c r="E260" s="436"/>
      <c r="F260" s="436"/>
      <c r="G260" s="436"/>
      <c r="H260" s="436"/>
      <c r="I260" s="436"/>
      <c r="J260" s="396" t="s">
        <v>130</v>
      </c>
      <c r="K260" s="396"/>
      <c r="L260" s="405"/>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5</v>
      </c>
      <c r="D264" s="407"/>
      <c r="E264" s="406">
        <f>SUM((L231+L237+L243)/3)</f>
        <v>0</v>
      </c>
      <c r="F264" s="407"/>
      <c r="G264" s="406">
        <f>SUM((((L250*3)+L256)/4))</f>
        <v>1.75</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Line Run and/or Commuter Bus Service</v>
      </c>
      <c r="D267" s="378"/>
      <c r="E267" s="378"/>
      <c r="F267" s="378"/>
      <c r="G267" s="378"/>
      <c r="H267" s="379"/>
      <c r="I267" s="378" t="str">
        <f>T(I224)</f>
        <v/>
      </c>
      <c r="J267" s="378"/>
      <c r="K267" s="378"/>
      <c r="L267" s="379"/>
    </row>
    <row r="268" spans="1:12" ht="15.75" customHeight="1" thickBot="1" x14ac:dyDescent="0.35">
      <c r="A268" s="361"/>
      <c r="B268" s="362"/>
      <c r="C268" s="380"/>
      <c r="D268" s="381"/>
      <c r="E268" s="381"/>
      <c r="F268" s="381"/>
      <c r="G268" s="381"/>
      <c r="H268" s="382"/>
      <c r="I268" s="381"/>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182</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387"/>
    </row>
    <row r="275" spans="1:12" ht="15" customHeight="1" x14ac:dyDescent="0.3">
      <c r="A275" s="390" t="s">
        <v>126</v>
      </c>
      <c r="B275" s="391"/>
      <c r="C275" s="391"/>
      <c r="D275" s="391"/>
      <c r="E275" s="391"/>
      <c r="F275" s="391"/>
      <c r="G275" s="391"/>
      <c r="H275" s="391"/>
      <c r="I275" s="391"/>
      <c r="J275" s="392" t="s">
        <v>128</v>
      </c>
      <c r="K275" s="393"/>
      <c r="L275" s="388"/>
    </row>
    <row r="276" spans="1:12" ht="15" customHeight="1" x14ac:dyDescent="0.3">
      <c r="A276" s="390" t="s">
        <v>127</v>
      </c>
      <c r="B276" s="391"/>
      <c r="C276" s="391"/>
      <c r="D276" s="391"/>
      <c r="E276" s="391"/>
      <c r="F276" s="391"/>
      <c r="G276" s="391"/>
      <c r="H276" s="391"/>
      <c r="I276" s="391"/>
      <c r="J276" s="392" t="s">
        <v>131</v>
      </c>
      <c r="K276" s="393"/>
      <c r="L276" s="388"/>
    </row>
    <row r="277" spans="1:12" ht="15" customHeight="1" x14ac:dyDescent="0.3">
      <c r="A277" s="390" t="s">
        <v>125</v>
      </c>
      <c r="B277" s="391"/>
      <c r="C277" s="391"/>
      <c r="D277" s="391"/>
      <c r="E277" s="391"/>
      <c r="F277" s="391"/>
      <c r="G277" s="391"/>
      <c r="H277" s="391"/>
      <c r="I277" s="391"/>
      <c r="J277" s="392" t="s">
        <v>129</v>
      </c>
      <c r="K277" s="393"/>
      <c r="L277" s="388"/>
    </row>
    <row r="278" spans="1:12" ht="15.75" customHeight="1" thickBot="1" x14ac:dyDescent="0.35">
      <c r="A278" s="394" t="s">
        <v>173</v>
      </c>
      <c r="B278" s="395"/>
      <c r="C278" s="395"/>
      <c r="D278" s="395"/>
      <c r="E278" s="395"/>
      <c r="F278" s="395"/>
      <c r="G278" s="395"/>
      <c r="H278" s="395"/>
      <c r="I278" s="395"/>
      <c r="J278" s="396" t="s">
        <v>130</v>
      </c>
      <c r="K278" s="397"/>
      <c r="L278" s="389"/>
    </row>
    <row r="279" spans="1:12" ht="21.6" thickBot="1" x14ac:dyDescent="0.35">
      <c r="A279" s="16">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387"/>
    </row>
    <row r="281" spans="1:12" ht="15" customHeight="1" x14ac:dyDescent="0.3">
      <c r="A281" s="390" t="s">
        <v>134</v>
      </c>
      <c r="B281" s="391"/>
      <c r="C281" s="391"/>
      <c r="D281" s="391"/>
      <c r="E281" s="391"/>
      <c r="F281" s="391"/>
      <c r="G281" s="391"/>
      <c r="H281" s="391"/>
      <c r="I281" s="391"/>
      <c r="J281" s="392" t="s">
        <v>128</v>
      </c>
      <c r="K281" s="392"/>
      <c r="L281" s="388"/>
    </row>
    <row r="282" spans="1:12" ht="15" customHeight="1" x14ac:dyDescent="0.3">
      <c r="A282" s="390" t="s">
        <v>135</v>
      </c>
      <c r="B282" s="391"/>
      <c r="C282" s="391"/>
      <c r="D282" s="391"/>
      <c r="E282" s="391"/>
      <c r="F282" s="391"/>
      <c r="G282" s="391"/>
      <c r="H282" s="391"/>
      <c r="I282" s="391"/>
      <c r="J282" s="392" t="s">
        <v>131</v>
      </c>
      <c r="K282" s="392"/>
      <c r="L282" s="388"/>
    </row>
    <row r="283" spans="1:12" ht="15" customHeight="1" x14ac:dyDescent="0.3">
      <c r="A283" s="390" t="s">
        <v>174</v>
      </c>
      <c r="B283" s="391"/>
      <c r="C283" s="391"/>
      <c r="D283" s="391"/>
      <c r="E283" s="391"/>
      <c r="F283" s="391"/>
      <c r="G283" s="391"/>
      <c r="H283" s="391"/>
      <c r="I283" s="391"/>
      <c r="J283" s="392" t="s">
        <v>129</v>
      </c>
      <c r="K283" s="392"/>
      <c r="L283" s="388"/>
    </row>
    <row r="284" spans="1:12" ht="15.75" customHeight="1" thickBot="1" x14ac:dyDescent="0.35">
      <c r="A284" s="394" t="s">
        <v>166</v>
      </c>
      <c r="B284" s="395"/>
      <c r="C284" s="395"/>
      <c r="D284" s="395"/>
      <c r="E284" s="395"/>
      <c r="F284" s="395"/>
      <c r="G284" s="395"/>
      <c r="H284" s="395"/>
      <c r="I284" s="395"/>
      <c r="J284" s="396" t="s">
        <v>130</v>
      </c>
      <c r="K284" s="396"/>
      <c r="L284" s="389"/>
    </row>
    <row r="285" spans="1:12" ht="21.6" thickBot="1" x14ac:dyDescent="0.35">
      <c r="A285" s="16">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387"/>
    </row>
    <row r="287" spans="1:12" ht="15" customHeight="1" x14ac:dyDescent="0.3">
      <c r="A287" s="390" t="s">
        <v>134</v>
      </c>
      <c r="B287" s="391"/>
      <c r="C287" s="391"/>
      <c r="D287" s="391"/>
      <c r="E287" s="391"/>
      <c r="F287" s="391"/>
      <c r="G287" s="391"/>
      <c r="H287" s="391"/>
      <c r="I287" s="391"/>
      <c r="J287" s="392" t="s">
        <v>128</v>
      </c>
      <c r="K287" s="392"/>
      <c r="L287" s="388"/>
    </row>
    <row r="288" spans="1:12" ht="15" customHeight="1" x14ac:dyDescent="0.3">
      <c r="A288" s="390" t="s">
        <v>135</v>
      </c>
      <c r="B288" s="391"/>
      <c r="C288" s="391"/>
      <c r="D288" s="391"/>
      <c r="E288" s="391"/>
      <c r="F288" s="391"/>
      <c r="G288" s="391"/>
      <c r="H288" s="391"/>
      <c r="I288" s="391"/>
      <c r="J288" s="392" t="s">
        <v>131</v>
      </c>
      <c r="K288" s="392"/>
      <c r="L288" s="388"/>
    </row>
    <row r="289" spans="1:12" ht="15" customHeight="1" x14ac:dyDescent="0.3">
      <c r="A289" s="390" t="s">
        <v>174</v>
      </c>
      <c r="B289" s="391"/>
      <c r="C289" s="391"/>
      <c r="D289" s="391"/>
      <c r="E289" s="391"/>
      <c r="F289" s="391"/>
      <c r="G289" s="391"/>
      <c r="H289" s="391"/>
      <c r="I289" s="391"/>
      <c r="J289" s="392" t="s">
        <v>129</v>
      </c>
      <c r="K289" s="392"/>
      <c r="L289" s="388"/>
    </row>
    <row r="290" spans="1:12" ht="15.75" customHeight="1" thickBot="1" x14ac:dyDescent="0.35">
      <c r="A290" s="394" t="s">
        <v>166</v>
      </c>
      <c r="B290" s="395"/>
      <c r="C290" s="395"/>
      <c r="D290" s="395"/>
      <c r="E290" s="395"/>
      <c r="F290" s="395"/>
      <c r="G290" s="395"/>
      <c r="H290" s="395"/>
      <c r="I290" s="395"/>
      <c r="J290" s="396" t="s">
        <v>130</v>
      </c>
      <c r="K290" s="396"/>
      <c r="L290" s="389"/>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03">
        <v>4</v>
      </c>
    </row>
    <row r="294" spans="1:12" ht="15" customHeight="1" x14ac:dyDescent="0.3">
      <c r="A294" s="390" t="s">
        <v>138</v>
      </c>
      <c r="B294" s="391"/>
      <c r="C294" s="391"/>
      <c r="D294" s="391"/>
      <c r="E294" s="391"/>
      <c r="F294" s="391"/>
      <c r="G294" s="391"/>
      <c r="H294" s="391"/>
      <c r="I294" s="391"/>
      <c r="J294" s="392" t="s">
        <v>128</v>
      </c>
      <c r="K294" s="392"/>
      <c r="L294" s="404"/>
    </row>
    <row r="295" spans="1:12" ht="15" customHeight="1" x14ac:dyDescent="0.3">
      <c r="A295" s="390" t="s">
        <v>139</v>
      </c>
      <c r="B295" s="391"/>
      <c r="C295" s="391"/>
      <c r="D295" s="391"/>
      <c r="E295" s="391"/>
      <c r="F295" s="391"/>
      <c r="G295" s="391"/>
      <c r="H295" s="391"/>
      <c r="I295" s="391"/>
      <c r="J295" s="392" t="s">
        <v>131</v>
      </c>
      <c r="K295" s="392"/>
      <c r="L295" s="404"/>
    </row>
    <row r="296" spans="1:12" ht="15" customHeight="1" x14ac:dyDescent="0.3">
      <c r="A296" s="390" t="s">
        <v>140</v>
      </c>
      <c r="B296" s="391"/>
      <c r="C296" s="391"/>
      <c r="D296" s="391"/>
      <c r="E296" s="391"/>
      <c r="F296" s="391"/>
      <c r="G296" s="391"/>
      <c r="H296" s="391"/>
      <c r="I296" s="391"/>
      <c r="J296" s="392" t="s">
        <v>129</v>
      </c>
      <c r="K296" s="392"/>
      <c r="L296" s="404"/>
    </row>
    <row r="297" spans="1:12" ht="15.75" customHeight="1" thickBot="1" x14ac:dyDescent="0.35">
      <c r="A297" s="394" t="s">
        <v>141</v>
      </c>
      <c r="B297" s="395"/>
      <c r="C297" s="395"/>
      <c r="D297" s="395"/>
      <c r="E297" s="395"/>
      <c r="F297" s="395"/>
      <c r="G297" s="395"/>
      <c r="H297" s="395"/>
      <c r="I297" s="395"/>
      <c r="J297" s="396" t="s">
        <v>130</v>
      </c>
      <c r="K297" s="396"/>
      <c r="L297" s="405"/>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03">
        <v>1</v>
      </c>
    </row>
    <row r="300" spans="1:12" ht="15" customHeight="1" x14ac:dyDescent="0.3">
      <c r="A300" s="390" t="s">
        <v>145</v>
      </c>
      <c r="B300" s="391"/>
      <c r="C300" s="391"/>
      <c r="D300" s="391"/>
      <c r="E300" s="391"/>
      <c r="F300" s="391"/>
      <c r="G300" s="391"/>
      <c r="H300" s="391"/>
      <c r="I300" s="391"/>
      <c r="J300" s="392" t="s">
        <v>128</v>
      </c>
      <c r="K300" s="392"/>
      <c r="L300" s="404"/>
    </row>
    <row r="301" spans="1:12" ht="15" customHeight="1" x14ac:dyDescent="0.3">
      <c r="A301" s="390" t="s">
        <v>146</v>
      </c>
      <c r="B301" s="391"/>
      <c r="C301" s="391"/>
      <c r="D301" s="391"/>
      <c r="E301" s="391"/>
      <c r="F301" s="391"/>
      <c r="G301" s="391"/>
      <c r="H301" s="391"/>
      <c r="I301" s="391"/>
      <c r="J301" s="392" t="s">
        <v>131</v>
      </c>
      <c r="K301" s="392"/>
      <c r="L301" s="404"/>
    </row>
    <row r="302" spans="1:12" ht="15" customHeight="1" x14ac:dyDescent="0.3">
      <c r="A302" s="390" t="s">
        <v>147</v>
      </c>
      <c r="B302" s="391"/>
      <c r="C302" s="391"/>
      <c r="D302" s="391"/>
      <c r="E302" s="391"/>
      <c r="F302" s="391"/>
      <c r="G302" s="391"/>
      <c r="H302" s="391"/>
      <c r="I302" s="391"/>
      <c r="J302" s="392" t="s">
        <v>129</v>
      </c>
      <c r="K302" s="392"/>
      <c r="L302" s="404"/>
    </row>
    <row r="303" spans="1:12" ht="15.75" customHeight="1" thickBot="1" x14ac:dyDescent="0.35">
      <c r="A303" s="394" t="s">
        <v>148</v>
      </c>
      <c r="B303" s="395"/>
      <c r="C303" s="395"/>
      <c r="D303" s="395"/>
      <c r="E303" s="395"/>
      <c r="F303" s="395"/>
      <c r="G303" s="395"/>
      <c r="H303" s="395"/>
      <c r="I303" s="395"/>
      <c r="J303" s="396" t="s">
        <v>130</v>
      </c>
      <c r="K303" s="396"/>
      <c r="L303" s="405"/>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5</v>
      </c>
      <c r="D307" s="407"/>
      <c r="E307" s="406">
        <f>SUM((L274+L280+L286)/3)</f>
        <v>0</v>
      </c>
      <c r="F307" s="407"/>
      <c r="G307" s="406">
        <f>SUM((((L293*3)+L299)/4))</f>
        <v>3.25</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Line Run and/or Commuter Bus Service</v>
      </c>
      <c r="D310" s="378"/>
      <c r="E310" s="378"/>
      <c r="F310" s="378"/>
      <c r="G310" s="378"/>
      <c r="H310" s="379"/>
      <c r="I310" s="378" t="str">
        <f>T(I267)</f>
        <v/>
      </c>
      <c r="J310" s="378"/>
      <c r="K310" s="378"/>
      <c r="L310" s="379"/>
    </row>
    <row r="311" spans="1:12" ht="15.75" customHeight="1" thickBot="1" x14ac:dyDescent="0.35">
      <c r="A311" s="361"/>
      <c r="B311" s="362"/>
      <c r="C311" s="380"/>
      <c r="D311" s="381"/>
      <c r="E311" s="381"/>
      <c r="F311" s="381"/>
      <c r="G311" s="381"/>
      <c r="H311" s="382"/>
      <c r="I311" s="381"/>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387"/>
    </row>
    <row r="318" spans="1:12" ht="15" customHeight="1" x14ac:dyDescent="0.3">
      <c r="A318" s="390" t="s">
        <v>126</v>
      </c>
      <c r="B318" s="391"/>
      <c r="C318" s="391"/>
      <c r="D318" s="391"/>
      <c r="E318" s="391"/>
      <c r="F318" s="391"/>
      <c r="G318" s="391"/>
      <c r="H318" s="391"/>
      <c r="I318" s="391"/>
      <c r="J318" s="392" t="s">
        <v>128</v>
      </c>
      <c r="K318" s="393"/>
      <c r="L318" s="388"/>
    </row>
    <row r="319" spans="1:12" ht="15" customHeight="1" x14ac:dyDescent="0.3">
      <c r="A319" s="390" t="s">
        <v>127</v>
      </c>
      <c r="B319" s="391"/>
      <c r="C319" s="391"/>
      <c r="D319" s="391"/>
      <c r="E319" s="391"/>
      <c r="F319" s="391"/>
      <c r="G319" s="391"/>
      <c r="H319" s="391"/>
      <c r="I319" s="391"/>
      <c r="J319" s="392" t="s">
        <v>131</v>
      </c>
      <c r="K319" s="393"/>
      <c r="L319" s="388"/>
    </row>
    <row r="320" spans="1:12" ht="15" customHeight="1" x14ac:dyDescent="0.3">
      <c r="A320" s="390" t="s">
        <v>125</v>
      </c>
      <c r="B320" s="391"/>
      <c r="C320" s="391"/>
      <c r="D320" s="391"/>
      <c r="E320" s="391"/>
      <c r="F320" s="391"/>
      <c r="G320" s="391"/>
      <c r="H320" s="391"/>
      <c r="I320" s="391"/>
      <c r="J320" s="392" t="s">
        <v>129</v>
      </c>
      <c r="K320" s="393"/>
      <c r="L320" s="388"/>
    </row>
    <row r="321" spans="1:12" ht="15.75" customHeight="1" thickBot="1" x14ac:dyDescent="0.35">
      <c r="A321" s="394" t="s">
        <v>173</v>
      </c>
      <c r="B321" s="395"/>
      <c r="C321" s="395"/>
      <c r="D321" s="395"/>
      <c r="E321" s="395"/>
      <c r="F321" s="395"/>
      <c r="G321" s="395"/>
      <c r="H321" s="395"/>
      <c r="I321" s="395"/>
      <c r="J321" s="396" t="s">
        <v>130</v>
      </c>
      <c r="K321" s="397"/>
      <c r="L321" s="389"/>
    </row>
    <row r="322" spans="1:12" ht="21.6" thickBot="1" x14ac:dyDescent="0.35">
      <c r="A322" s="16">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387"/>
    </row>
    <row r="324" spans="1:12" ht="15" customHeight="1" x14ac:dyDescent="0.3">
      <c r="A324" s="390" t="s">
        <v>134</v>
      </c>
      <c r="B324" s="391"/>
      <c r="C324" s="391"/>
      <c r="D324" s="391"/>
      <c r="E324" s="391"/>
      <c r="F324" s="391"/>
      <c r="G324" s="391"/>
      <c r="H324" s="391"/>
      <c r="I324" s="391"/>
      <c r="J324" s="392" t="s">
        <v>128</v>
      </c>
      <c r="K324" s="392"/>
      <c r="L324" s="388"/>
    </row>
    <row r="325" spans="1:12" ht="15" customHeight="1" x14ac:dyDescent="0.3">
      <c r="A325" s="390" t="s">
        <v>135</v>
      </c>
      <c r="B325" s="391"/>
      <c r="C325" s="391"/>
      <c r="D325" s="391"/>
      <c r="E325" s="391"/>
      <c r="F325" s="391"/>
      <c r="G325" s="391"/>
      <c r="H325" s="391"/>
      <c r="I325" s="391"/>
      <c r="J325" s="392" t="s">
        <v>131</v>
      </c>
      <c r="K325" s="392"/>
      <c r="L325" s="388"/>
    </row>
    <row r="326" spans="1:12" ht="15" customHeight="1" x14ac:dyDescent="0.3">
      <c r="A326" s="390" t="s">
        <v>174</v>
      </c>
      <c r="B326" s="391"/>
      <c r="C326" s="391"/>
      <c r="D326" s="391"/>
      <c r="E326" s="391"/>
      <c r="F326" s="391"/>
      <c r="G326" s="391"/>
      <c r="H326" s="391"/>
      <c r="I326" s="391"/>
      <c r="J326" s="392" t="s">
        <v>129</v>
      </c>
      <c r="K326" s="392"/>
      <c r="L326" s="388"/>
    </row>
    <row r="327" spans="1:12" ht="15.75" customHeight="1" thickBot="1" x14ac:dyDescent="0.35">
      <c r="A327" s="394" t="s">
        <v>166</v>
      </c>
      <c r="B327" s="395"/>
      <c r="C327" s="395"/>
      <c r="D327" s="395"/>
      <c r="E327" s="395"/>
      <c r="F327" s="395"/>
      <c r="G327" s="395"/>
      <c r="H327" s="395"/>
      <c r="I327" s="395"/>
      <c r="J327" s="396" t="s">
        <v>130</v>
      </c>
      <c r="K327" s="396"/>
      <c r="L327" s="389"/>
    </row>
    <row r="328" spans="1:12" ht="21.6" thickBot="1" x14ac:dyDescent="0.35">
      <c r="A328" s="16">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387"/>
    </row>
    <row r="330" spans="1:12" ht="15" customHeight="1" x14ac:dyDescent="0.3">
      <c r="A330" s="390" t="s">
        <v>134</v>
      </c>
      <c r="B330" s="391"/>
      <c r="C330" s="391"/>
      <c r="D330" s="391"/>
      <c r="E330" s="391"/>
      <c r="F330" s="391"/>
      <c r="G330" s="391"/>
      <c r="H330" s="391"/>
      <c r="I330" s="391"/>
      <c r="J330" s="392" t="s">
        <v>128</v>
      </c>
      <c r="K330" s="392"/>
      <c r="L330" s="388"/>
    </row>
    <row r="331" spans="1:12" ht="15" customHeight="1" x14ac:dyDescent="0.3">
      <c r="A331" s="390" t="s">
        <v>135</v>
      </c>
      <c r="B331" s="391"/>
      <c r="C331" s="391"/>
      <c r="D331" s="391"/>
      <c r="E331" s="391"/>
      <c r="F331" s="391"/>
      <c r="G331" s="391"/>
      <c r="H331" s="391"/>
      <c r="I331" s="391"/>
      <c r="J331" s="392" t="s">
        <v>131</v>
      </c>
      <c r="K331" s="392"/>
      <c r="L331" s="388"/>
    </row>
    <row r="332" spans="1:12" ht="15" customHeight="1" x14ac:dyDescent="0.3">
      <c r="A332" s="390" t="s">
        <v>174</v>
      </c>
      <c r="B332" s="391"/>
      <c r="C332" s="391"/>
      <c r="D332" s="391"/>
      <c r="E332" s="391"/>
      <c r="F332" s="391"/>
      <c r="G332" s="391"/>
      <c r="H332" s="391"/>
      <c r="I332" s="391"/>
      <c r="J332" s="392" t="s">
        <v>129</v>
      </c>
      <c r="K332" s="392"/>
      <c r="L332" s="388"/>
    </row>
    <row r="333" spans="1:12" ht="15.75" customHeight="1" thickBot="1" x14ac:dyDescent="0.35">
      <c r="A333" s="394" t="s">
        <v>166</v>
      </c>
      <c r="B333" s="395"/>
      <c r="C333" s="395"/>
      <c r="D333" s="395"/>
      <c r="E333" s="395"/>
      <c r="F333" s="395"/>
      <c r="G333" s="395"/>
      <c r="H333" s="395"/>
      <c r="I333" s="395"/>
      <c r="J333" s="396" t="s">
        <v>130</v>
      </c>
      <c r="K333" s="396"/>
      <c r="L333" s="389"/>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03">
        <v>3</v>
      </c>
    </row>
    <row r="337" spans="1:12" ht="15" customHeight="1" x14ac:dyDescent="0.3">
      <c r="A337" s="390" t="s">
        <v>138</v>
      </c>
      <c r="B337" s="391"/>
      <c r="C337" s="391"/>
      <c r="D337" s="391"/>
      <c r="E337" s="391"/>
      <c r="F337" s="391"/>
      <c r="G337" s="391"/>
      <c r="H337" s="391"/>
      <c r="I337" s="391"/>
      <c r="J337" s="392" t="s">
        <v>128</v>
      </c>
      <c r="K337" s="392"/>
      <c r="L337" s="404"/>
    </row>
    <row r="338" spans="1:12" ht="15" customHeight="1" x14ac:dyDescent="0.3">
      <c r="A338" s="390" t="s">
        <v>139</v>
      </c>
      <c r="B338" s="391"/>
      <c r="C338" s="391"/>
      <c r="D338" s="391"/>
      <c r="E338" s="391"/>
      <c r="F338" s="391"/>
      <c r="G338" s="391"/>
      <c r="H338" s="391"/>
      <c r="I338" s="391"/>
      <c r="J338" s="392" t="s">
        <v>131</v>
      </c>
      <c r="K338" s="392"/>
      <c r="L338" s="404"/>
    </row>
    <row r="339" spans="1:12" ht="15" customHeight="1" x14ac:dyDescent="0.3">
      <c r="A339" s="390" t="s">
        <v>140</v>
      </c>
      <c r="B339" s="391"/>
      <c r="C339" s="391"/>
      <c r="D339" s="391"/>
      <c r="E339" s="391"/>
      <c r="F339" s="391"/>
      <c r="G339" s="391"/>
      <c r="H339" s="391"/>
      <c r="I339" s="391"/>
      <c r="J339" s="392" t="s">
        <v>129</v>
      </c>
      <c r="K339" s="392"/>
      <c r="L339" s="404"/>
    </row>
    <row r="340" spans="1:12" ht="15.75" customHeight="1" thickBot="1" x14ac:dyDescent="0.35">
      <c r="A340" s="394" t="s">
        <v>141</v>
      </c>
      <c r="B340" s="395"/>
      <c r="C340" s="395"/>
      <c r="D340" s="395"/>
      <c r="E340" s="395"/>
      <c r="F340" s="395"/>
      <c r="G340" s="395"/>
      <c r="H340" s="395"/>
      <c r="I340" s="395"/>
      <c r="J340" s="396" t="s">
        <v>130</v>
      </c>
      <c r="K340" s="396"/>
      <c r="L340" s="405"/>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03">
        <v>2.5</v>
      </c>
    </row>
    <row r="343" spans="1:12" ht="15" customHeight="1" x14ac:dyDescent="0.3">
      <c r="A343" s="390" t="s">
        <v>145</v>
      </c>
      <c r="B343" s="391"/>
      <c r="C343" s="391"/>
      <c r="D343" s="391"/>
      <c r="E343" s="391"/>
      <c r="F343" s="391"/>
      <c r="G343" s="391"/>
      <c r="H343" s="391"/>
      <c r="I343" s="391"/>
      <c r="J343" s="392" t="s">
        <v>128</v>
      </c>
      <c r="K343" s="392"/>
      <c r="L343" s="404"/>
    </row>
    <row r="344" spans="1:12" ht="15" customHeight="1" x14ac:dyDescent="0.3">
      <c r="A344" s="390" t="s">
        <v>146</v>
      </c>
      <c r="B344" s="391"/>
      <c r="C344" s="391"/>
      <c r="D344" s="391"/>
      <c r="E344" s="391"/>
      <c r="F344" s="391"/>
      <c r="G344" s="391"/>
      <c r="H344" s="391"/>
      <c r="I344" s="391"/>
      <c r="J344" s="392" t="s">
        <v>131</v>
      </c>
      <c r="K344" s="392"/>
      <c r="L344" s="404"/>
    </row>
    <row r="345" spans="1:12" ht="15" customHeight="1" x14ac:dyDescent="0.3">
      <c r="A345" s="390" t="s">
        <v>147</v>
      </c>
      <c r="B345" s="391"/>
      <c r="C345" s="391"/>
      <c r="D345" s="391"/>
      <c r="E345" s="391"/>
      <c r="F345" s="391"/>
      <c r="G345" s="391"/>
      <c r="H345" s="391"/>
      <c r="I345" s="391"/>
      <c r="J345" s="392" t="s">
        <v>129</v>
      </c>
      <c r="K345" s="392"/>
      <c r="L345" s="404"/>
    </row>
    <row r="346" spans="1:12" ht="15.75" customHeight="1" thickBot="1" x14ac:dyDescent="0.35">
      <c r="A346" s="394" t="s">
        <v>148</v>
      </c>
      <c r="B346" s="395"/>
      <c r="C346" s="395"/>
      <c r="D346" s="395"/>
      <c r="E346" s="395"/>
      <c r="F346" s="395"/>
      <c r="G346" s="395"/>
      <c r="H346" s="395"/>
      <c r="I346" s="395"/>
      <c r="J346" s="396" t="s">
        <v>130</v>
      </c>
      <c r="K346" s="396"/>
      <c r="L346" s="405"/>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5</v>
      </c>
      <c r="D350" s="407"/>
      <c r="E350" s="406">
        <f>SUM((L317+L323+L329)/3)</f>
        <v>0</v>
      </c>
      <c r="F350" s="407"/>
      <c r="G350" s="406">
        <f>SUM((((L336*3)+L342)/4))</f>
        <v>2.875</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Line Run and/or Commuter Bus Service</v>
      </c>
      <c r="D353" s="378"/>
      <c r="E353" s="378"/>
      <c r="F353" s="378"/>
      <c r="G353" s="378"/>
      <c r="H353" s="379"/>
      <c r="I353" s="378" t="str">
        <f>T(I310)</f>
        <v/>
      </c>
      <c r="J353" s="378"/>
      <c r="K353" s="378"/>
      <c r="L353" s="379"/>
    </row>
    <row r="354" spans="1:12" ht="15.75" customHeight="1" thickBot="1" x14ac:dyDescent="0.35">
      <c r="A354" s="361"/>
      <c r="B354" s="362"/>
      <c r="C354" s="380"/>
      <c r="D354" s="381"/>
      <c r="E354" s="381"/>
      <c r="F354" s="381"/>
      <c r="G354" s="381"/>
      <c r="H354" s="382"/>
      <c r="I354" s="381"/>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183</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387"/>
    </row>
    <row r="361" spans="1:12" ht="15" customHeight="1" x14ac:dyDescent="0.3">
      <c r="A361" s="390" t="s">
        <v>126</v>
      </c>
      <c r="B361" s="391"/>
      <c r="C361" s="391"/>
      <c r="D361" s="391"/>
      <c r="E361" s="391"/>
      <c r="F361" s="391"/>
      <c r="G361" s="391"/>
      <c r="H361" s="391"/>
      <c r="I361" s="391"/>
      <c r="J361" s="392" t="s">
        <v>128</v>
      </c>
      <c r="K361" s="393"/>
      <c r="L361" s="388"/>
    </row>
    <row r="362" spans="1:12" ht="15" customHeight="1" x14ac:dyDescent="0.3">
      <c r="A362" s="390" t="s">
        <v>127</v>
      </c>
      <c r="B362" s="391"/>
      <c r="C362" s="391"/>
      <c r="D362" s="391"/>
      <c r="E362" s="391"/>
      <c r="F362" s="391"/>
      <c r="G362" s="391"/>
      <c r="H362" s="391"/>
      <c r="I362" s="391"/>
      <c r="J362" s="392" t="s">
        <v>131</v>
      </c>
      <c r="K362" s="393"/>
      <c r="L362" s="388"/>
    </row>
    <row r="363" spans="1:12" ht="15" customHeight="1" x14ac:dyDescent="0.3">
      <c r="A363" s="390" t="s">
        <v>125</v>
      </c>
      <c r="B363" s="391"/>
      <c r="C363" s="391"/>
      <c r="D363" s="391"/>
      <c r="E363" s="391"/>
      <c r="F363" s="391"/>
      <c r="G363" s="391"/>
      <c r="H363" s="391"/>
      <c r="I363" s="391"/>
      <c r="J363" s="392" t="s">
        <v>129</v>
      </c>
      <c r="K363" s="393"/>
      <c r="L363" s="388"/>
    </row>
    <row r="364" spans="1:12" ht="15.75" customHeight="1" thickBot="1" x14ac:dyDescent="0.35">
      <c r="A364" s="394" t="s">
        <v>173</v>
      </c>
      <c r="B364" s="395"/>
      <c r="C364" s="395"/>
      <c r="D364" s="395"/>
      <c r="E364" s="395"/>
      <c r="F364" s="395"/>
      <c r="G364" s="395"/>
      <c r="H364" s="395"/>
      <c r="I364" s="395"/>
      <c r="J364" s="396" t="s">
        <v>130</v>
      </c>
      <c r="K364" s="397"/>
      <c r="L364" s="389"/>
    </row>
    <row r="365" spans="1:12" ht="21.6" thickBot="1" x14ac:dyDescent="0.35">
      <c r="A365" s="16">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387"/>
    </row>
    <row r="367" spans="1:12" ht="15" customHeight="1" x14ac:dyDescent="0.3">
      <c r="A367" s="390" t="s">
        <v>134</v>
      </c>
      <c r="B367" s="391"/>
      <c r="C367" s="391"/>
      <c r="D367" s="391"/>
      <c r="E367" s="391"/>
      <c r="F367" s="391"/>
      <c r="G367" s="391"/>
      <c r="H367" s="391"/>
      <c r="I367" s="391"/>
      <c r="J367" s="392" t="s">
        <v>128</v>
      </c>
      <c r="K367" s="392"/>
      <c r="L367" s="388"/>
    </row>
    <row r="368" spans="1:12" ht="15" customHeight="1" x14ac:dyDescent="0.3">
      <c r="A368" s="390" t="s">
        <v>135</v>
      </c>
      <c r="B368" s="391"/>
      <c r="C368" s="391"/>
      <c r="D368" s="391"/>
      <c r="E368" s="391"/>
      <c r="F368" s="391"/>
      <c r="G368" s="391"/>
      <c r="H368" s="391"/>
      <c r="I368" s="391"/>
      <c r="J368" s="392" t="s">
        <v>131</v>
      </c>
      <c r="K368" s="392"/>
      <c r="L368" s="388"/>
    </row>
    <row r="369" spans="1:12" ht="15" customHeight="1" x14ac:dyDescent="0.3">
      <c r="A369" s="390" t="s">
        <v>174</v>
      </c>
      <c r="B369" s="391"/>
      <c r="C369" s="391"/>
      <c r="D369" s="391"/>
      <c r="E369" s="391"/>
      <c r="F369" s="391"/>
      <c r="G369" s="391"/>
      <c r="H369" s="391"/>
      <c r="I369" s="391"/>
      <c r="J369" s="392" t="s">
        <v>129</v>
      </c>
      <c r="K369" s="392"/>
      <c r="L369" s="388"/>
    </row>
    <row r="370" spans="1:12" ht="15.75" customHeight="1" thickBot="1" x14ac:dyDescent="0.35">
      <c r="A370" s="394" t="s">
        <v>166</v>
      </c>
      <c r="B370" s="395"/>
      <c r="C370" s="395"/>
      <c r="D370" s="395"/>
      <c r="E370" s="395"/>
      <c r="F370" s="395"/>
      <c r="G370" s="395"/>
      <c r="H370" s="395"/>
      <c r="I370" s="395"/>
      <c r="J370" s="396" t="s">
        <v>130</v>
      </c>
      <c r="K370" s="396"/>
      <c r="L370" s="389"/>
    </row>
    <row r="371" spans="1:12" ht="21.6" thickBot="1" x14ac:dyDescent="0.35">
      <c r="A371" s="16">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387"/>
    </row>
    <row r="373" spans="1:12" ht="15" customHeight="1" x14ac:dyDescent="0.3">
      <c r="A373" s="390" t="s">
        <v>134</v>
      </c>
      <c r="B373" s="391"/>
      <c r="C373" s="391"/>
      <c r="D373" s="391"/>
      <c r="E373" s="391"/>
      <c r="F373" s="391"/>
      <c r="G373" s="391"/>
      <c r="H373" s="391"/>
      <c r="I373" s="391"/>
      <c r="J373" s="392" t="s">
        <v>128</v>
      </c>
      <c r="K373" s="392"/>
      <c r="L373" s="388"/>
    </row>
    <row r="374" spans="1:12" ht="15" customHeight="1" x14ac:dyDescent="0.3">
      <c r="A374" s="390" t="s">
        <v>135</v>
      </c>
      <c r="B374" s="391"/>
      <c r="C374" s="391"/>
      <c r="D374" s="391"/>
      <c r="E374" s="391"/>
      <c r="F374" s="391"/>
      <c r="G374" s="391"/>
      <c r="H374" s="391"/>
      <c r="I374" s="391"/>
      <c r="J374" s="392" t="s">
        <v>131</v>
      </c>
      <c r="K374" s="392"/>
      <c r="L374" s="388"/>
    </row>
    <row r="375" spans="1:12" ht="15" customHeight="1" x14ac:dyDescent="0.3">
      <c r="A375" s="390" t="s">
        <v>174</v>
      </c>
      <c r="B375" s="391"/>
      <c r="C375" s="391"/>
      <c r="D375" s="391"/>
      <c r="E375" s="391"/>
      <c r="F375" s="391"/>
      <c r="G375" s="391"/>
      <c r="H375" s="391"/>
      <c r="I375" s="391"/>
      <c r="J375" s="392" t="s">
        <v>129</v>
      </c>
      <c r="K375" s="392"/>
      <c r="L375" s="388"/>
    </row>
    <row r="376" spans="1:12" ht="15.75" customHeight="1" thickBot="1" x14ac:dyDescent="0.35">
      <c r="A376" s="394" t="s">
        <v>166</v>
      </c>
      <c r="B376" s="395"/>
      <c r="C376" s="395"/>
      <c r="D376" s="395"/>
      <c r="E376" s="395"/>
      <c r="F376" s="395"/>
      <c r="G376" s="395"/>
      <c r="H376" s="395"/>
      <c r="I376" s="395"/>
      <c r="J376" s="396" t="s">
        <v>130</v>
      </c>
      <c r="K376" s="396"/>
      <c r="L376" s="389"/>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03">
        <v>3</v>
      </c>
    </row>
    <row r="380" spans="1:12" ht="15" customHeight="1" x14ac:dyDescent="0.3">
      <c r="A380" s="390" t="s">
        <v>138</v>
      </c>
      <c r="B380" s="391"/>
      <c r="C380" s="391"/>
      <c r="D380" s="391"/>
      <c r="E380" s="391"/>
      <c r="F380" s="391"/>
      <c r="G380" s="391"/>
      <c r="H380" s="391"/>
      <c r="I380" s="391"/>
      <c r="J380" s="392" t="s">
        <v>128</v>
      </c>
      <c r="K380" s="392"/>
      <c r="L380" s="404"/>
    </row>
    <row r="381" spans="1:12" ht="15" customHeight="1" x14ac:dyDescent="0.3">
      <c r="A381" s="390" t="s">
        <v>139</v>
      </c>
      <c r="B381" s="391"/>
      <c r="C381" s="391"/>
      <c r="D381" s="391"/>
      <c r="E381" s="391"/>
      <c r="F381" s="391"/>
      <c r="G381" s="391"/>
      <c r="H381" s="391"/>
      <c r="I381" s="391"/>
      <c r="J381" s="392" t="s">
        <v>131</v>
      </c>
      <c r="K381" s="392"/>
      <c r="L381" s="404"/>
    </row>
    <row r="382" spans="1:12" ht="15" customHeight="1" x14ac:dyDescent="0.3">
      <c r="A382" s="390" t="s">
        <v>140</v>
      </c>
      <c r="B382" s="391"/>
      <c r="C382" s="391"/>
      <c r="D382" s="391"/>
      <c r="E382" s="391"/>
      <c r="F382" s="391"/>
      <c r="G382" s="391"/>
      <c r="H382" s="391"/>
      <c r="I382" s="391"/>
      <c r="J382" s="392" t="s">
        <v>129</v>
      </c>
      <c r="K382" s="392"/>
      <c r="L382" s="404"/>
    </row>
    <row r="383" spans="1:12" ht="15.75" customHeight="1" thickBot="1" x14ac:dyDescent="0.35">
      <c r="A383" s="394" t="s">
        <v>141</v>
      </c>
      <c r="B383" s="395"/>
      <c r="C383" s="395"/>
      <c r="D383" s="395"/>
      <c r="E383" s="395"/>
      <c r="F383" s="395"/>
      <c r="G383" s="395"/>
      <c r="H383" s="395"/>
      <c r="I383" s="395"/>
      <c r="J383" s="396" t="s">
        <v>130</v>
      </c>
      <c r="K383" s="396"/>
      <c r="L383" s="405"/>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03">
        <v>2</v>
      </c>
    </row>
    <row r="386" spans="1:12" ht="15" customHeight="1" x14ac:dyDescent="0.3">
      <c r="A386" s="390" t="s">
        <v>145</v>
      </c>
      <c r="B386" s="391"/>
      <c r="C386" s="391"/>
      <c r="D386" s="391"/>
      <c r="E386" s="391"/>
      <c r="F386" s="391"/>
      <c r="G386" s="391"/>
      <c r="H386" s="391"/>
      <c r="I386" s="391"/>
      <c r="J386" s="392" t="s">
        <v>128</v>
      </c>
      <c r="K386" s="392"/>
      <c r="L386" s="404"/>
    </row>
    <row r="387" spans="1:12" ht="15" customHeight="1" x14ac:dyDescent="0.3">
      <c r="A387" s="390" t="s">
        <v>146</v>
      </c>
      <c r="B387" s="391"/>
      <c r="C387" s="391"/>
      <c r="D387" s="391"/>
      <c r="E387" s="391"/>
      <c r="F387" s="391"/>
      <c r="G387" s="391"/>
      <c r="H387" s="391"/>
      <c r="I387" s="391"/>
      <c r="J387" s="392" t="s">
        <v>131</v>
      </c>
      <c r="K387" s="392"/>
      <c r="L387" s="404"/>
    </row>
    <row r="388" spans="1:12" ht="15" customHeight="1" x14ac:dyDescent="0.3">
      <c r="A388" s="390" t="s">
        <v>147</v>
      </c>
      <c r="B388" s="391"/>
      <c r="C388" s="391"/>
      <c r="D388" s="391"/>
      <c r="E388" s="391"/>
      <c r="F388" s="391"/>
      <c r="G388" s="391"/>
      <c r="H388" s="391"/>
      <c r="I388" s="391"/>
      <c r="J388" s="392" t="s">
        <v>129</v>
      </c>
      <c r="K388" s="392"/>
      <c r="L388" s="404"/>
    </row>
    <row r="389" spans="1:12" ht="15.75" customHeight="1" thickBot="1" x14ac:dyDescent="0.35">
      <c r="A389" s="394" t="s">
        <v>148</v>
      </c>
      <c r="B389" s="395"/>
      <c r="C389" s="395"/>
      <c r="D389" s="395"/>
      <c r="E389" s="395"/>
      <c r="F389" s="395"/>
      <c r="G389" s="395"/>
      <c r="H389" s="395"/>
      <c r="I389" s="395"/>
      <c r="J389" s="396" t="s">
        <v>130</v>
      </c>
      <c r="K389" s="396"/>
      <c r="L389" s="405"/>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5</v>
      </c>
      <c r="D393" s="407"/>
      <c r="E393" s="406">
        <f>SUM((L360+L366+L372)/3)</f>
        <v>0</v>
      </c>
      <c r="F393" s="407"/>
      <c r="G393" s="406">
        <f>SUM((((L379*3)+L385)/4))</f>
        <v>2.75</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Line Run and/or Commuter Bus Service</v>
      </c>
      <c r="D396" s="378"/>
      <c r="E396" s="378"/>
      <c r="F396" s="378"/>
      <c r="G396" s="378"/>
      <c r="H396" s="379"/>
      <c r="I396" s="378" t="str">
        <f>T(I353)</f>
        <v/>
      </c>
      <c r="J396" s="378"/>
      <c r="K396" s="378"/>
      <c r="L396" s="379"/>
    </row>
    <row r="397" spans="1:12" ht="15.75" customHeight="1" thickBot="1" x14ac:dyDescent="0.35">
      <c r="A397" s="361"/>
      <c r="B397" s="362"/>
      <c r="C397" s="380"/>
      <c r="D397" s="381"/>
      <c r="E397" s="381"/>
      <c r="F397" s="381"/>
      <c r="G397" s="381"/>
      <c r="H397" s="382"/>
      <c r="I397" s="381"/>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387"/>
    </row>
    <row r="404" spans="1:12" ht="15" customHeight="1" x14ac:dyDescent="0.3">
      <c r="A404" s="390" t="s">
        <v>126</v>
      </c>
      <c r="B404" s="391"/>
      <c r="C404" s="391"/>
      <c r="D404" s="391"/>
      <c r="E404" s="391"/>
      <c r="F404" s="391"/>
      <c r="G404" s="391"/>
      <c r="H404" s="391"/>
      <c r="I404" s="391"/>
      <c r="J404" s="392" t="s">
        <v>128</v>
      </c>
      <c r="K404" s="393"/>
      <c r="L404" s="388"/>
    </row>
    <row r="405" spans="1:12" ht="15" customHeight="1" x14ac:dyDescent="0.3">
      <c r="A405" s="390" t="s">
        <v>127</v>
      </c>
      <c r="B405" s="391"/>
      <c r="C405" s="391"/>
      <c r="D405" s="391"/>
      <c r="E405" s="391"/>
      <c r="F405" s="391"/>
      <c r="G405" s="391"/>
      <c r="H405" s="391"/>
      <c r="I405" s="391"/>
      <c r="J405" s="392" t="s">
        <v>131</v>
      </c>
      <c r="K405" s="393"/>
      <c r="L405" s="388"/>
    </row>
    <row r="406" spans="1:12" ht="15" customHeight="1" x14ac:dyDescent="0.3">
      <c r="A406" s="390" t="s">
        <v>125</v>
      </c>
      <c r="B406" s="391"/>
      <c r="C406" s="391"/>
      <c r="D406" s="391"/>
      <c r="E406" s="391"/>
      <c r="F406" s="391"/>
      <c r="G406" s="391"/>
      <c r="H406" s="391"/>
      <c r="I406" s="391"/>
      <c r="J406" s="392" t="s">
        <v>129</v>
      </c>
      <c r="K406" s="393"/>
      <c r="L406" s="388"/>
    </row>
    <row r="407" spans="1:12" ht="15.75" customHeight="1" thickBot="1" x14ac:dyDescent="0.35">
      <c r="A407" s="394" t="s">
        <v>173</v>
      </c>
      <c r="B407" s="395"/>
      <c r="C407" s="395"/>
      <c r="D407" s="395"/>
      <c r="E407" s="395"/>
      <c r="F407" s="395"/>
      <c r="G407" s="395"/>
      <c r="H407" s="395"/>
      <c r="I407" s="395"/>
      <c r="J407" s="396" t="s">
        <v>130</v>
      </c>
      <c r="K407" s="397"/>
      <c r="L407" s="389"/>
    </row>
    <row r="408" spans="1:12" ht="21.6" thickBot="1" x14ac:dyDescent="0.35">
      <c r="A408" s="16">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387"/>
    </row>
    <row r="410" spans="1:12" ht="15" customHeight="1" x14ac:dyDescent="0.3">
      <c r="A410" s="390" t="s">
        <v>134</v>
      </c>
      <c r="B410" s="391"/>
      <c r="C410" s="391"/>
      <c r="D410" s="391"/>
      <c r="E410" s="391"/>
      <c r="F410" s="391"/>
      <c r="G410" s="391"/>
      <c r="H410" s="391"/>
      <c r="I410" s="391"/>
      <c r="J410" s="392" t="s">
        <v>128</v>
      </c>
      <c r="K410" s="392"/>
      <c r="L410" s="388"/>
    </row>
    <row r="411" spans="1:12" ht="15" customHeight="1" x14ac:dyDescent="0.3">
      <c r="A411" s="390" t="s">
        <v>135</v>
      </c>
      <c r="B411" s="391"/>
      <c r="C411" s="391"/>
      <c r="D411" s="391"/>
      <c r="E411" s="391"/>
      <c r="F411" s="391"/>
      <c r="G411" s="391"/>
      <c r="H411" s="391"/>
      <c r="I411" s="391"/>
      <c r="J411" s="392" t="s">
        <v>131</v>
      </c>
      <c r="K411" s="392"/>
      <c r="L411" s="388"/>
    </row>
    <row r="412" spans="1:12" ht="15" customHeight="1" x14ac:dyDescent="0.3">
      <c r="A412" s="390" t="s">
        <v>174</v>
      </c>
      <c r="B412" s="391"/>
      <c r="C412" s="391"/>
      <c r="D412" s="391"/>
      <c r="E412" s="391"/>
      <c r="F412" s="391"/>
      <c r="G412" s="391"/>
      <c r="H412" s="391"/>
      <c r="I412" s="391"/>
      <c r="J412" s="392" t="s">
        <v>129</v>
      </c>
      <c r="K412" s="392"/>
      <c r="L412" s="388"/>
    </row>
    <row r="413" spans="1:12" ht="15.75" customHeight="1" thickBot="1" x14ac:dyDescent="0.35">
      <c r="A413" s="394" t="s">
        <v>166</v>
      </c>
      <c r="B413" s="395"/>
      <c r="C413" s="395"/>
      <c r="D413" s="395"/>
      <c r="E413" s="395"/>
      <c r="F413" s="395"/>
      <c r="G413" s="395"/>
      <c r="H413" s="395"/>
      <c r="I413" s="395"/>
      <c r="J413" s="396" t="s">
        <v>130</v>
      </c>
      <c r="K413" s="396"/>
      <c r="L413" s="389"/>
    </row>
    <row r="414" spans="1:12" ht="21.6" thickBot="1" x14ac:dyDescent="0.35">
      <c r="A414" s="16">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387"/>
    </row>
    <row r="416" spans="1:12" ht="15" customHeight="1" x14ac:dyDescent="0.3">
      <c r="A416" s="390" t="s">
        <v>134</v>
      </c>
      <c r="B416" s="391"/>
      <c r="C416" s="391"/>
      <c r="D416" s="391"/>
      <c r="E416" s="391"/>
      <c r="F416" s="391"/>
      <c r="G416" s="391"/>
      <c r="H416" s="391"/>
      <c r="I416" s="391"/>
      <c r="J416" s="392" t="s">
        <v>128</v>
      </c>
      <c r="K416" s="392"/>
      <c r="L416" s="388"/>
    </row>
    <row r="417" spans="1:12" ht="15" customHeight="1" x14ac:dyDescent="0.3">
      <c r="A417" s="390" t="s">
        <v>135</v>
      </c>
      <c r="B417" s="391"/>
      <c r="C417" s="391"/>
      <c r="D417" s="391"/>
      <c r="E417" s="391"/>
      <c r="F417" s="391"/>
      <c r="G417" s="391"/>
      <c r="H417" s="391"/>
      <c r="I417" s="391"/>
      <c r="J417" s="392" t="s">
        <v>131</v>
      </c>
      <c r="K417" s="392"/>
      <c r="L417" s="388"/>
    </row>
    <row r="418" spans="1:12" ht="15" customHeight="1" x14ac:dyDescent="0.3">
      <c r="A418" s="390" t="s">
        <v>174</v>
      </c>
      <c r="B418" s="391"/>
      <c r="C418" s="391"/>
      <c r="D418" s="391"/>
      <c r="E418" s="391"/>
      <c r="F418" s="391"/>
      <c r="G418" s="391"/>
      <c r="H418" s="391"/>
      <c r="I418" s="391"/>
      <c r="J418" s="392" t="s">
        <v>129</v>
      </c>
      <c r="K418" s="392"/>
      <c r="L418" s="388"/>
    </row>
    <row r="419" spans="1:12" ht="15.75" customHeight="1" thickBot="1" x14ac:dyDescent="0.35">
      <c r="A419" s="394" t="s">
        <v>166</v>
      </c>
      <c r="B419" s="395"/>
      <c r="C419" s="395"/>
      <c r="D419" s="395"/>
      <c r="E419" s="395"/>
      <c r="F419" s="395"/>
      <c r="G419" s="395"/>
      <c r="H419" s="395"/>
      <c r="I419" s="395"/>
      <c r="J419" s="396" t="s">
        <v>130</v>
      </c>
      <c r="K419" s="396"/>
      <c r="L419" s="389"/>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03">
        <v>2</v>
      </c>
    </row>
    <row r="423" spans="1:12" ht="15" customHeight="1" x14ac:dyDescent="0.3">
      <c r="A423" s="390" t="s">
        <v>138</v>
      </c>
      <c r="B423" s="391"/>
      <c r="C423" s="391"/>
      <c r="D423" s="391"/>
      <c r="E423" s="391"/>
      <c r="F423" s="391"/>
      <c r="G423" s="391"/>
      <c r="H423" s="391"/>
      <c r="I423" s="391"/>
      <c r="J423" s="392" t="s">
        <v>128</v>
      </c>
      <c r="K423" s="392"/>
      <c r="L423" s="404"/>
    </row>
    <row r="424" spans="1:12" ht="15" customHeight="1" x14ac:dyDescent="0.3">
      <c r="A424" s="390" t="s">
        <v>139</v>
      </c>
      <c r="B424" s="391"/>
      <c r="C424" s="391"/>
      <c r="D424" s="391"/>
      <c r="E424" s="391"/>
      <c r="F424" s="391"/>
      <c r="G424" s="391"/>
      <c r="H424" s="391"/>
      <c r="I424" s="391"/>
      <c r="J424" s="392" t="s">
        <v>131</v>
      </c>
      <c r="K424" s="392"/>
      <c r="L424" s="404"/>
    </row>
    <row r="425" spans="1:12" ht="15" customHeight="1" x14ac:dyDescent="0.3">
      <c r="A425" s="390" t="s">
        <v>140</v>
      </c>
      <c r="B425" s="391"/>
      <c r="C425" s="391"/>
      <c r="D425" s="391"/>
      <c r="E425" s="391"/>
      <c r="F425" s="391"/>
      <c r="G425" s="391"/>
      <c r="H425" s="391"/>
      <c r="I425" s="391"/>
      <c r="J425" s="392" t="s">
        <v>129</v>
      </c>
      <c r="K425" s="392"/>
      <c r="L425" s="404"/>
    </row>
    <row r="426" spans="1:12" ht="15.75" customHeight="1" thickBot="1" x14ac:dyDescent="0.35">
      <c r="A426" s="394" t="s">
        <v>141</v>
      </c>
      <c r="B426" s="395"/>
      <c r="C426" s="395"/>
      <c r="D426" s="395"/>
      <c r="E426" s="395"/>
      <c r="F426" s="395"/>
      <c r="G426" s="395"/>
      <c r="H426" s="395"/>
      <c r="I426" s="395"/>
      <c r="J426" s="396" t="s">
        <v>130</v>
      </c>
      <c r="K426" s="396"/>
      <c r="L426" s="405"/>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03">
        <v>1</v>
      </c>
    </row>
    <row r="429" spans="1:12" ht="15" customHeight="1" x14ac:dyDescent="0.3">
      <c r="A429" s="390" t="s">
        <v>145</v>
      </c>
      <c r="B429" s="391"/>
      <c r="C429" s="391"/>
      <c r="D429" s="391"/>
      <c r="E429" s="391"/>
      <c r="F429" s="391"/>
      <c r="G429" s="391"/>
      <c r="H429" s="391"/>
      <c r="I429" s="391"/>
      <c r="J429" s="392" t="s">
        <v>128</v>
      </c>
      <c r="K429" s="392"/>
      <c r="L429" s="404"/>
    </row>
    <row r="430" spans="1:12" ht="15" customHeight="1" x14ac:dyDescent="0.3">
      <c r="A430" s="390" t="s">
        <v>146</v>
      </c>
      <c r="B430" s="391"/>
      <c r="C430" s="391"/>
      <c r="D430" s="391"/>
      <c r="E430" s="391"/>
      <c r="F430" s="391"/>
      <c r="G430" s="391"/>
      <c r="H430" s="391"/>
      <c r="I430" s="391"/>
      <c r="J430" s="392" t="s">
        <v>131</v>
      </c>
      <c r="K430" s="392"/>
      <c r="L430" s="404"/>
    </row>
    <row r="431" spans="1:12" ht="15" customHeight="1" x14ac:dyDescent="0.3">
      <c r="A431" s="390" t="s">
        <v>147</v>
      </c>
      <c r="B431" s="391"/>
      <c r="C431" s="391"/>
      <c r="D431" s="391"/>
      <c r="E431" s="391"/>
      <c r="F431" s="391"/>
      <c r="G431" s="391"/>
      <c r="H431" s="391"/>
      <c r="I431" s="391"/>
      <c r="J431" s="392" t="s">
        <v>129</v>
      </c>
      <c r="K431" s="392"/>
      <c r="L431" s="404"/>
    </row>
    <row r="432" spans="1:12" ht="15.75" customHeight="1" thickBot="1" x14ac:dyDescent="0.35">
      <c r="A432" s="394" t="s">
        <v>148</v>
      </c>
      <c r="B432" s="395"/>
      <c r="C432" s="395"/>
      <c r="D432" s="395"/>
      <c r="E432" s="395"/>
      <c r="F432" s="395"/>
      <c r="G432" s="395"/>
      <c r="H432" s="395"/>
      <c r="I432" s="395"/>
      <c r="J432" s="396" t="s">
        <v>130</v>
      </c>
      <c r="K432" s="396"/>
      <c r="L432" s="405"/>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5</v>
      </c>
      <c r="D436" s="407"/>
      <c r="E436" s="406">
        <f>SUM((L403+L409+L415)/3)</f>
        <v>0</v>
      </c>
      <c r="F436" s="407"/>
      <c r="G436" s="406">
        <f>SUM((((L422*3)+L428)/4))</f>
        <v>1.75</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108" t="s">
        <v>9</v>
      </c>
      <c r="B441" s="109"/>
      <c r="C441" s="109"/>
      <c r="D441" s="109"/>
      <c r="E441" s="109"/>
      <c r="F441" s="109"/>
      <c r="G441" s="109"/>
      <c r="H441" s="109"/>
      <c r="I441" s="109"/>
      <c r="J441" s="109"/>
      <c r="K441" s="109"/>
      <c r="L441" s="110"/>
    </row>
    <row r="442" spans="1:12" x14ac:dyDescent="0.3">
      <c r="A442" s="111"/>
      <c r="B442" s="112"/>
      <c r="C442" s="112"/>
      <c r="D442" s="112"/>
      <c r="E442" s="112"/>
      <c r="F442" s="112"/>
      <c r="G442" s="112"/>
      <c r="H442" s="112"/>
      <c r="I442" s="112"/>
      <c r="J442" s="112"/>
      <c r="K442" s="112"/>
      <c r="L442" s="113"/>
    </row>
    <row r="443" spans="1:12" x14ac:dyDescent="0.3">
      <c r="A443" s="111"/>
      <c r="B443" s="112"/>
      <c r="C443" s="112"/>
      <c r="D443" s="112"/>
      <c r="E443" s="112"/>
      <c r="F443" s="112"/>
      <c r="G443" s="112"/>
      <c r="H443" s="112"/>
      <c r="I443" s="112"/>
      <c r="J443" s="112"/>
      <c r="K443" s="112"/>
      <c r="L443" s="113"/>
    </row>
    <row r="444" spans="1:12" x14ac:dyDescent="0.3">
      <c r="A444" s="111"/>
      <c r="B444" s="112"/>
      <c r="C444" s="112"/>
      <c r="D444" s="112"/>
      <c r="E444" s="112"/>
      <c r="F444" s="112"/>
      <c r="G444" s="112"/>
      <c r="H444" s="112"/>
      <c r="I444" s="112"/>
      <c r="J444" s="112"/>
      <c r="K444" s="112"/>
      <c r="L444" s="113"/>
    </row>
    <row r="445" spans="1:12" ht="15" thickBot="1" x14ac:dyDescent="0.35">
      <c r="A445" s="114"/>
      <c r="B445" s="115"/>
      <c r="C445" s="115"/>
      <c r="D445" s="115"/>
      <c r="E445" s="115"/>
      <c r="F445" s="115"/>
      <c r="G445" s="115"/>
      <c r="H445" s="115"/>
      <c r="I445" s="115"/>
      <c r="J445" s="115"/>
      <c r="K445" s="115"/>
      <c r="L445" s="116"/>
    </row>
  </sheetData>
  <sheetProtection algorithmName="SHA-512" hashValue="dNwk/52MPEjicry0i82l5pmJOFQjjTrrlm8gf755X0grZ8yoT/Ynrr+nThAvwOyNQQCqvWFuPO3oRU9CUIi8LA==" saltValue="wvm49YWrqvxZLxlLdKX1Ag==" spinCount="100000" sheet="1" objects="1" scenarios="1"/>
  <protectedRanges>
    <protectedRange sqref="L231:L235 L237:L241 L243:L247 L250:L254 L256:L260 L274:L278 L280:L284 L286:L290 L293:L297 L299:L303 L317:L321 L323:L327 L329:L333 L336:L340 L342:L346 L360:L364 L366:L370 L372:L376" name="Range4"/>
    <protectedRange sqref="L59:L63 L65:L69 L71:L75 L78:L82 L84:L88" name="Range2"/>
    <protectedRange sqref="L16:L20 L22:L26 L28:L32 L35:L39 L41:L45" name="Range1"/>
    <protectedRange sqref="L102:L106 L108:L112 L114:L118 L121:L125 L127:L131 L145:L149 L151:L155 L157:L161 L164:L168 L170:L174 L188:L192 L194:L198 L200:L204 L207:L211 L213:L217" name="Range3"/>
  </protectedRanges>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I353:L354"/>
    <mergeCell ref="C353:H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I310:L311"/>
    <mergeCell ref="C310:H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I267:L268"/>
    <mergeCell ref="C267:H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I224:L225"/>
    <mergeCell ref="C224:H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I181:L182"/>
    <mergeCell ref="C181:H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I95:L96"/>
    <mergeCell ref="C95:H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I52:L53"/>
    <mergeCell ref="C52:H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770" priority="86" operator="between">
      <formula>0</formula>
      <formula>4.999</formula>
    </cfRule>
    <cfRule type="cellIs" dxfId="3769" priority="87" operator="between">
      <formula>5</formula>
      <formula>9.999</formula>
    </cfRule>
    <cfRule type="cellIs" dxfId="3768" priority="88" operator="between">
      <formula>10</formula>
      <formula>14.999</formula>
    </cfRule>
    <cfRule type="cellIs" dxfId="3767" priority="89" operator="between">
      <formula>15</formula>
      <formula>19.999</formula>
    </cfRule>
    <cfRule type="cellIs" dxfId="3766" priority="90" operator="greaterThan">
      <formula>19.999</formula>
    </cfRule>
  </conditionalFormatting>
  <conditionalFormatting sqref="K48">
    <cfRule type="cellIs" dxfId="3765" priority="85" operator="equal">
      <formula>0</formula>
    </cfRule>
  </conditionalFormatting>
  <conditionalFormatting sqref="K48">
    <cfRule type="cellIs" dxfId="3764" priority="83" operator="equal">
      <formula>0</formula>
    </cfRule>
    <cfRule type="cellIs" dxfId="3763" priority="84" operator="equal">
      <formula>0</formula>
    </cfRule>
  </conditionalFormatting>
  <conditionalFormatting sqref="K48">
    <cfRule type="cellIs" dxfId="3762" priority="82" operator="equal">
      <formula>0</formula>
    </cfRule>
  </conditionalFormatting>
  <conditionalFormatting sqref="K91">
    <cfRule type="cellIs" dxfId="3761" priority="77" operator="between">
      <formula>0</formula>
      <formula>4.999</formula>
    </cfRule>
    <cfRule type="cellIs" dxfId="3760" priority="78" operator="between">
      <formula>5</formula>
      <formula>9.999</formula>
    </cfRule>
    <cfRule type="cellIs" dxfId="3759" priority="79" operator="between">
      <formula>10</formula>
      <formula>14.999</formula>
    </cfRule>
    <cfRule type="cellIs" dxfId="3758" priority="80" operator="between">
      <formula>15</formula>
      <formula>19.999</formula>
    </cfRule>
    <cfRule type="cellIs" dxfId="3757" priority="81" operator="greaterThan">
      <formula>19.999</formula>
    </cfRule>
  </conditionalFormatting>
  <conditionalFormatting sqref="K91">
    <cfRule type="cellIs" dxfId="3756" priority="76" operator="equal">
      <formula>0</formula>
    </cfRule>
  </conditionalFormatting>
  <conditionalFormatting sqref="K91">
    <cfRule type="cellIs" dxfId="3755" priority="74" operator="equal">
      <formula>0</formula>
    </cfRule>
    <cfRule type="cellIs" dxfId="3754" priority="75" operator="equal">
      <formula>0</formula>
    </cfRule>
  </conditionalFormatting>
  <conditionalFormatting sqref="K91">
    <cfRule type="cellIs" dxfId="3753" priority="73" operator="equal">
      <formula>0</formula>
    </cfRule>
  </conditionalFormatting>
  <conditionalFormatting sqref="K134">
    <cfRule type="cellIs" dxfId="3752" priority="68" operator="between">
      <formula>0</formula>
      <formula>4.999</formula>
    </cfRule>
    <cfRule type="cellIs" dxfId="3751" priority="69" operator="between">
      <formula>5</formula>
      <formula>9.999</formula>
    </cfRule>
    <cfRule type="cellIs" dxfId="3750" priority="70" operator="between">
      <formula>10</formula>
      <formula>14.999</formula>
    </cfRule>
    <cfRule type="cellIs" dxfId="3749" priority="71" operator="between">
      <formula>15</formula>
      <formula>19.999</formula>
    </cfRule>
    <cfRule type="cellIs" dxfId="3748" priority="72" operator="greaterThan">
      <formula>19.999</formula>
    </cfRule>
  </conditionalFormatting>
  <conditionalFormatting sqref="K134">
    <cfRule type="cellIs" dxfId="3747" priority="67" operator="equal">
      <formula>0</formula>
    </cfRule>
  </conditionalFormatting>
  <conditionalFormatting sqref="K134">
    <cfRule type="cellIs" dxfId="3746" priority="65" operator="equal">
      <formula>0</formula>
    </cfRule>
    <cfRule type="cellIs" dxfId="3745" priority="66" operator="equal">
      <formula>0</formula>
    </cfRule>
  </conditionalFormatting>
  <conditionalFormatting sqref="K134">
    <cfRule type="cellIs" dxfId="3744" priority="64" operator="equal">
      <formula>0</formula>
    </cfRule>
  </conditionalFormatting>
  <conditionalFormatting sqref="K177">
    <cfRule type="cellIs" dxfId="3743" priority="59" operator="between">
      <formula>0</formula>
      <formula>4.999</formula>
    </cfRule>
    <cfRule type="cellIs" dxfId="3742" priority="60" operator="between">
      <formula>5</formula>
      <formula>9.999</formula>
    </cfRule>
    <cfRule type="cellIs" dxfId="3741" priority="61" operator="between">
      <formula>10</formula>
      <formula>14.999</formula>
    </cfRule>
    <cfRule type="cellIs" dxfId="3740" priority="62" operator="between">
      <formula>15</formula>
      <formula>19.999</formula>
    </cfRule>
    <cfRule type="cellIs" dxfId="3739" priority="63" operator="greaterThan">
      <formula>19.999</formula>
    </cfRule>
  </conditionalFormatting>
  <conditionalFormatting sqref="K177">
    <cfRule type="cellIs" dxfId="3738" priority="58" operator="equal">
      <formula>0</formula>
    </cfRule>
  </conditionalFormatting>
  <conditionalFormatting sqref="K177">
    <cfRule type="cellIs" dxfId="3737" priority="56" operator="equal">
      <formula>0</formula>
    </cfRule>
    <cfRule type="cellIs" dxfId="3736" priority="57" operator="equal">
      <formula>0</formula>
    </cfRule>
  </conditionalFormatting>
  <conditionalFormatting sqref="K177">
    <cfRule type="cellIs" dxfId="3735" priority="55" operator="equal">
      <formula>0</formula>
    </cfRule>
  </conditionalFormatting>
  <conditionalFormatting sqref="K220">
    <cfRule type="cellIs" dxfId="3734" priority="50" operator="between">
      <formula>0</formula>
      <formula>4.999</formula>
    </cfRule>
    <cfRule type="cellIs" dxfId="3733" priority="51" operator="between">
      <formula>5</formula>
      <formula>9.999</formula>
    </cfRule>
    <cfRule type="cellIs" dxfId="3732" priority="52" operator="between">
      <formula>10</formula>
      <formula>14.999</formula>
    </cfRule>
    <cfRule type="cellIs" dxfId="3731" priority="53" operator="between">
      <formula>15</formula>
      <formula>19.999</formula>
    </cfRule>
    <cfRule type="cellIs" dxfId="3730" priority="54" operator="greaterThan">
      <formula>19.999</formula>
    </cfRule>
  </conditionalFormatting>
  <conditionalFormatting sqref="K220">
    <cfRule type="cellIs" dxfId="3729" priority="49" operator="equal">
      <formula>0</formula>
    </cfRule>
  </conditionalFormatting>
  <conditionalFormatting sqref="K220">
    <cfRule type="cellIs" dxfId="3728" priority="47" operator="equal">
      <formula>0</formula>
    </cfRule>
    <cfRule type="cellIs" dxfId="3727" priority="48" operator="equal">
      <formula>0</formula>
    </cfRule>
  </conditionalFormatting>
  <conditionalFormatting sqref="K220">
    <cfRule type="cellIs" dxfId="3726" priority="46" operator="equal">
      <formula>0</formula>
    </cfRule>
  </conditionalFormatting>
  <conditionalFormatting sqref="K263">
    <cfRule type="cellIs" dxfId="3725" priority="41" operator="between">
      <formula>0</formula>
      <formula>4.999</formula>
    </cfRule>
    <cfRule type="cellIs" dxfId="3724" priority="42" operator="between">
      <formula>5</formula>
      <formula>9.999</formula>
    </cfRule>
    <cfRule type="cellIs" dxfId="3723" priority="43" operator="between">
      <formula>10</formula>
      <formula>14.999</formula>
    </cfRule>
    <cfRule type="cellIs" dxfId="3722" priority="44" operator="between">
      <formula>15</formula>
      <formula>19.999</formula>
    </cfRule>
    <cfRule type="cellIs" dxfId="3721" priority="45" operator="greaterThan">
      <formula>19.999</formula>
    </cfRule>
  </conditionalFormatting>
  <conditionalFormatting sqref="K263">
    <cfRule type="cellIs" dxfId="3720" priority="40" operator="equal">
      <formula>0</formula>
    </cfRule>
  </conditionalFormatting>
  <conditionalFormatting sqref="K263">
    <cfRule type="cellIs" dxfId="3719" priority="38" operator="equal">
      <formula>0</formula>
    </cfRule>
    <cfRule type="cellIs" dxfId="3718" priority="39" operator="equal">
      <formula>0</formula>
    </cfRule>
  </conditionalFormatting>
  <conditionalFormatting sqref="K263">
    <cfRule type="cellIs" dxfId="3717" priority="37" operator="equal">
      <formula>0</formula>
    </cfRule>
  </conditionalFormatting>
  <conditionalFormatting sqref="K306">
    <cfRule type="cellIs" dxfId="3716" priority="32" operator="between">
      <formula>0</formula>
      <formula>4.999</formula>
    </cfRule>
    <cfRule type="cellIs" dxfId="3715" priority="33" operator="between">
      <formula>5</formula>
      <formula>9.999</formula>
    </cfRule>
    <cfRule type="cellIs" dxfId="3714" priority="34" operator="between">
      <formula>10</formula>
      <formula>14.999</formula>
    </cfRule>
    <cfRule type="cellIs" dxfId="3713" priority="35" operator="between">
      <formula>15</formula>
      <formula>19.999</formula>
    </cfRule>
    <cfRule type="cellIs" dxfId="3712" priority="36" operator="greaterThan">
      <formula>19.999</formula>
    </cfRule>
  </conditionalFormatting>
  <conditionalFormatting sqref="K306">
    <cfRule type="cellIs" dxfId="3711" priority="31" operator="equal">
      <formula>0</formula>
    </cfRule>
  </conditionalFormatting>
  <conditionalFormatting sqref="K306">
    <cfRule type="cellIs" dxfId="3710" priority="29" operator="equal">
      <formula>0</formula>
    </cfRule>
    <cfRule type="cellIs" dxfId="3709" priority="30" operator="equal">
      <formula>0</formula>
    </cfRule>
  </conditionalFormatting>
  <conditionalFormatting sqref="K306">
    <cfRule type="cellIs" dxfId="3708" priority="28" operator="equal">
      <formula>0</formula>
    </cfRule>
  </conditionalFormatting>
  <conditionalFormatting sqref="K349">
    <cfRule type="cellIs" dxfId="3707" priority="23" operator="between">
      <formula>0</formula>
      <formula>4.999</formula>
    </cfRule>
    <cfRule type="cellIs" dxfId="3706" priority="24" operator="between">
      <formula>5</formula>
      <formula>9.999</formula>
    </cfRule>
    <cfRule type="cellIs" dxfId="3705" priority="25" operator="between">
      <formula>10</formula>
      <formula>14.999</formula>
    </cfRule>
    <cfRule type="cellIs" dxfId="3704" priority="26" operator="between">
      <formula>15</formula>
      <formula>19.999</formula>
    </cfRule>
    <cfRule type="cellIs" dxfId="3703" priority="27" operator="greaterThan">
      <formula>19.999</formula>
    </cfRule>
  </conditionalFormatting>
  <conditionalFormatting sqref="K349">
    <cfRule type="cellIs" dxfId="3702" priority="22" operator="equal">
      <formula>0</formula>
    </cfRule>
  </conditionalFormatting>
  <conditionalFormatting sqref="K349">
    <cfRule type="cellIs" dxfId="3701" priority="20" operator="equal">
      <formula>0</formula>
    </cfRule>
    <cfRule type="cellIs" dxfId="3700" priority="21" operator="equal">
      <formula>0</formula>
    </cfRule>
  </conditionalFormatting>
  <conditionalFormatting sqref="K349">
    <cfRule type="cellIs" dxfId="3699" priority="19" operator="equal">
      <formula>0</formula>
    </cfRule>
  </conditionalFormatting>
  <conditionalFormatting sqref="K392">
    <cfRule type="cellIs" dxfId="3698" priority="14" operator="between">
      <formula>0</formula>
      <formula>4.999</formula>
    </cfRule>
    <cfRule type="cellIs" dxfId="3697" priority="15" operator="between">
      <formula>5</formula>
      <formula>9.999</formula>
    </cfRule>
    <cfRule type="cellIs" dxfId="3696" priority="16" operator="between">
      <formula>10</formula>
      <formula>14.999</formula>
    </cfRule>
    <cfRule type="cellIs" dxfId="3695" priority="17" operator="between">
      <formula>15</formula>
      <formula>19.999</formula>
    </cfRule>
    <cfRule type="cellIs" dxfId="3694" priority="18" operator="greaterThan">
      <formula>19.999</formula>
    </cfRule>
  </conditionalFormatting>
  <conditionalFormatting sqref="K392">
    <cfRule type="cellIs" dxfId="3693" priority="13" operator="equal">
      <formula>0</formula>
    </cfRule>
  </conditionalFormatting>
  <conditionalFormatting sqref="K392">
    <cfRule type="cellIs" dxfId="3692" priority="11" operator="equal">
      <formula>0</formula>
    </cfRule>
    <cfRule type="cellIs" dxfId="3691" priority="12" operator="equal">
      <formula>0</formula>
    </cfRule>
  </conditionalFormatting>
  <conditionalFormatting sqref="K392">
    <cfRule type="cellIs" dxfId="3690" priority="10" operator="equal">
      <formula>0</formula>
    </cfRule>
  </conditionalFormatting>
  <conditionalFormatting sqref="K435">
    <cfRule type="cellIs" dxfId="3689" priority="5" operator="between">
      <formula>0</formula>
      <formula>4.999</formula>
    </cfRule>
    <cfRule type="cellIs" dxfId="3688" priority="6" operator="between">
      <formula>5</formula>
      <formula>9.999</formula>
    </cfRule>
    <cfRule type="cellIs" dxfId="3687" priority="7" operator="between">
      <formula>10</formula>
      <formula>14.999</formula>
    </cfRule>
    <cfRule type="cellIs" dxfId="3686" priority="8" operator="between">
      <formula>15</formula>
      <formula>19.999</formula>
    </cfRule>
    <cfRule type="cellIs" dxfId="3685" priority="9" operator="greaterThan">
      <formula>19.999</formula>
    </cfRule>
  </conditionalFormatting>
  <conditionalFormatting sqref="K435">
    <cfRule type="cellIs" dxfId="3684" priority="4" operator="equal">
      <formula>0</formula>
    </cfRule>
  </conditionalFormatting>
  <conditionalFormatting sqref="K435">
    <cfRule type="cellIs" dxfId="3683" priority="2" operator="equal">
      <formula>0</formula>
    </cfRule>
    <cfRule type="cellIs" dxfId="3682" priority="3" operator="equal">
      <formula>0</formula>
    </cfRule>
  </conditionalFormatting>
  <conditionalFormatting sqref="K435">
    <cfRule type="cellIs" dxfId="3681" priority="1" operator="equal">
      <formula>0</formula>
    </cfRule>
  </conditionalFormatting>
  <dataValidations count="9">
    <dataValidation type="decimal" allowBlank="1" showInputMessage="1" showErrorMessage="1" sqref="L207:L211 L213:L217 L250:L254 L299:L303 L428:L432">
      <formula1>0</formula1>
      <formula2>2</formula2>
    </dataValidation>
    <dataValidation type="decimal" allowBlank="1" showInputMessage="1" showErrorMessage="1" sqref="L164:L168">
      <formula1>0.5</formula1>
      <formula2>2.5</formula2>
    </dataValidation>
    <dataValidation type="decimal" allowBlank="1" showInputMessage="1" showErrorMessage="1" sqref="L422:L426 L385:L389 L127:L131">
      <formula1>1</formula1>
      <formula2>3</formula2>
    </dataValidation>
    <dataValidation type="decimal" allowBlank="1" showInputMessage="1" showErrorMessage="1" sqref="L342:L346">
      <formula1>1.5</formula1>
      <formula2>3.5</formula2>
    </dataValidation>
    <dataValidation type="decimal" allowBlank="1" showInputMessage="1" showErrorMessage="1" sqref="L379:L383 L336:L340">
      <formula1>2</formula1>
      <formula2>4</formula2>
    </dataValidation>
    <dataValidation type="decimal" allowBlank="1" showInputMessage="1" showErrorMessage="1" sqref="L35:L39 L78:L82 L170:L174 L256:L260 L293:L297">
      <formula1>3</formula1>
      <formula2>5</formula2>
    </dataValidation>
    <dataValidation type="decimal" allowBlank="1" showInputMessage="1" showErrorMessage="1" sqref="L41:L45 L84:L88">
      <formula1>3.5</formula1>
      <formula2>5</formula2>
    </dataValidation>
    <dataValidation type="whole" allowBlank="1" showInputMessage="1" showErrorMessage="1" sqref="L102:L106 L409:L413 L366:L370 L65:L69 L22:L26 L71:L75 L59:L63 L108:L112 L114:L118 L145:L149 L151:L155 L157:L161 L188:L192 L194:L198 L200:L204 L231:L235 L237:L241 L243:L247 L274:L278 L280:L284 L286:L290 L317:L321 L323:L327 L329:L333 L360:L364 L415:L419 L372:L376 L403:L407 L28:L32">
      <formula1>1</formula1>
      <formula2>5</formula2>
    </dataValidation>
    <dataValidation type="decimal" allowBlank="1" showInputMessage="1" showErrorMessage="1" sqref="L16:L20">
      <formula1>1</formula1>
      <formula2>5</formula2>
    </dataValidation>
  </dataValidations>
  <pageMargins left="0.25" right="0.25" top="0.75" bottom="0.75" header="0.3" footer="0.3"/>
  <pageSetup orientation="portrait" r:id="rId1"/>
  <rowBreaks count="10" manualBreakCount="10">
    <brk id="8" max="16383" man="1"/>
    <brk id="50" max="16383" man="1"/>
    <brk id="93" max="16383" man="1"/>
    <brk id="136" max="16383" man="1"/>
    <brk id="179" max="16383" man="1"/>
    <brk id="222" max="16383" man="1"/>
    <brk id="265" max="16383" man="1"/>
    <brk id="308" max="16383" man="1"/>
    <brk id="394" max="16383" man="1"/>
    <brk id="43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5"/>
  <sheetViews>
    <sheetView zoomScaleNormal="100" workbookViewId="0">
      <selection activeCell="L35" sqref="L35:L39"/>
    </sheetView>
  </sheetViews>
  <sheetFormatPr defaultRowHeight="14.4" x14ac:dyDescent="0.3"/>
  <cols>
    <col min="1" max="1" width="5.109375" customWidth="1"/>
    <col min="2" max="12" width="8.5546875" customWidth="1"/>
  </cols>
  <sheetData>
    <row r="1" spans="1:12" ht="15" customHeight="1" x14ac:dyDescent="0.3">
      <c r="A1" s="447" t="s">
        <v>9</v>
      </c>
      <c r="B1" s="448"/>
      <c r="C1" s="448"/>
      <c r="D1" s="448"/>
      <c r="E1" s="448"/>
      <c r="F1" s="448"/>
      <c r="G1" s="448"/>
      <c r="H1" s="448"/>
      <c r="I1" s="448"/>
      <c r="J1" s="448"/>
      <c r="K1" s="448"/>
      <c r="L1" s="449"/>
    </row>
    <row r="2" spans="1:12" ht="15" customHeight="1" x14ac:dyDescent="0.3">
      <c r="A2" s="450"/>
      <c r="B2" s="451"/>
      <c r="C2" s="451"/>
      <c r="D2" s="451"/>
      <c r="E2" s="451"/>
      <c r="F2" s="451"/>
      <c r="G2" s="451"/>
      <c r="H2" s="451"/>
      <c r="I2" s="451"/>
      <c r="J2" s="451"/>
      <c r="K2" s="451"/>
      <c r="L2" s="452"/>
    </row>
    <row r="3" spans="1:12" ht="15" customHeight="1" x14ac:dyDescent="0.3">
      <c r="A3" s="450"/>
      <c r="B3" s="451"/>
      <c r="C3" s="451"/>
      <c r="D3" s="451"/>
      <c r="E3" s="451"/>
      <c r="F3" s="451"/>
      <c r="G3" s="451"/>
      <c r="H3" s="451"/>
      <c r="I3" s="451"/>
      <c r="J3" s="451"/>
      <c r="K3" s="451"/>
      <c r="L3" s="452"/>
    </row>
    <row r="4" spans="1:12" ht="15.75" customHeight="1" x14ac:dyDescent="0.3">
      <c r="A4" s="450"/>
      <c r="B4" s="451"/>
      <c r="C4" s="451"/>
      <c r="D4" s="451"/>
      <c r="E4" s="451"/>
      <c r="F4" s="451"/>
      <c r="G4" s="451"/>
      <c r="H4" s="451"/>
      <c r="I4" s="451"/>
      <c r="J4" s="451"/>
      <c r="K4" s="451"/>
      <c r="L4" s="452"/>
    </row>
    <row r="5" spans="1:12" ht="15.75" customHeight="1" thickBot="1" x14ac:dyDescent="0.35">
      <c r="A5" s="453"/>
      <c r="B5" s="454"/>
      <c r="C5" s="454"/>
      <c r="D5" s="454"/>
      <c r="E5" s="454"/>
      <c r="F5" s="454"/>
      <c r="G5" s="454"/>
      <c r="H5" s="454"/>
      <c r="I5" s="454"/>
      <c r="J5" s="454"/>
      <c r="K5" s="454"/>
      <c r="L5" s="455"/>
    </row>
    <row r="6" spans="1:12" x14ac:dyDescent="0.3">
      <c r="A6" s="49"/>
      <c r="B6" s="50"/>
      <c r="C6" s="50"/>
      <c r="D6" s="50"/>
      <c r="E6" s="50"/>
      <c r="F6" s="50"/>
      <c r="G6" s="50"/>
      <c r="H6" s="50"/>
      <c r="I6" s="50"/>
      <c r="J6" s="50"/>
      <c r="K6" s="50"/>
      <c r="L6" s="52"/>
    </row>
    <row r="7" spans="1:12" ht="16.5" customHeight="1" x14ac:dyDescent="0.3">
      <c r="A7" s="456" t="s">
        <v>10</v>
      </c>
      <c r="B7" s="457"/>
      <c r="C7" s="457"/>
      <c r="D7" s="457"/>
      <c r="E7" s="457"/>
      <c r="F7" s="457"/>
      <c r="G7" s="457"/>
      <c r="H7" s="457"/>
      <c r="I7" s="457"/>
      <c r="J7" s="457"/>
      <c r="K7" s="457"/>
      <c r="L7" s="458"/>
    </row>
    <row r="8" spans="1:12" ht="15" thickBot="1" x14ac:dyDescent="0.35">
      <c r="A8" s="49"/>
      <c r="B8" s="50"/>
      <c r="C8" s="50"/>
      <c r="D8" s="50"/>
      <c r="E8" s="50"/>
      <c r="F8" s="50"/>
      <c r="G8" s="50"/>
      <c r="H8" s="50"/>
      <c r="I8" s="50"/>
      <c r="J8" s="50"/>
      <c r="K8" s="50"/>
      <c r="L8" s="52"/>
    </row>
    <row r="9" spans="1:12" ht="15" customHeight="1" x14ac:dyDescent="0.3">
      <c r="A9" s="459">
        <v>1</v>
      </c>
      <c r="B9" s="460"/>
      <c r="C9" s="441" t="str">
        <f>T(Assets!C10)</f>
        <v>Charter and/or Tour Bus Service</v>
      </c>
      <c r="D9" s="442"/>
      <c r="E9" s="442"/>
      <c r="F9" s="442"/>
      <c r="G9" s="442"/>
      <c r="H9" s="443"/>
      <c r="I9" s="441" t="str">
        <f>T(Assets!G10)</f>
        <v/>
      </c>
      <c r="J9" s="442"/>
      <c r="K9" s="442"/>
      <c r="L9" s="443"/>
    </row>
    <row r="10" spans="1:12" ht="15.75" customHeight="1" thickBot="1" x14ac:dyDescent="0.35">
      <c r="A10" s="461"/>
      <c r="B10" s="462"/>
      <c r="C10" s="444"/>
      <c r="D10" s="445"/>
      <c r="E10" s="445"/>
      <c r="F10" s="445"/>
      <c r="G10" s="445"/>
      <c r="H10" s="446"/>
      <c r="I10" s="444"/>
      <c r="J10" s="445"/>
      <c r="K10" s="445"/>
      <c r="L10" s="446"/>
    </row>
    <row r="11" spans="1:12" ht="15.75" customHeight="1" x14ac:dyDescent="0.3">
      <c r="A11" s="468" t="s">
        <v>0</v>
      </c>
      <c r="B11" s="469"/>
      <c r="C11" s="469"/>
      <c r="D11" s="463" t="str">
        <f>(Incidents!B10)</f>
        <v>Armed Assault/Active Shooter</v>
      </c>
      <c r="E11" s="463"/>
      <c r="F11" s="463"/>
      <c r="G11" s="463"/>
      <c r="H11" s="463"/>
      <c r="I11" s="463"/>
      <c r="J11" s="463"/>
      <c r="K11" s="463"/>
      <c r="L11" s="464"/>
    </row>
    <row r="12" spans="1:12" ht="15.75" customHeight="1" thickBot="1" x14ac:dyDescent="0.35">
      <c r="A12" s="470"/>
      <c r="B12" s="471"/>
      <c r="C12" s="471"/>
      <c r="D12" s="465"/>
      <c r="E12" s="465"/>
      <c r="F12" s="465"/>
      <c r="G12" s="465"/>
      <c r="H12" s="465"/>
      <c r="I12" s="465"/>
      <c r="J12" s="465"/>
      <c r="K12" s="465"/>
      <c r="L12" s="466"/>
    </row>
    <row r="13" spans="1:12" ht="15" thickBot="1" x14ac:dyDescent="0.35">
      <c r="A13" s="484" t="s">
        <v>2</v>
      </c>
      <c r="B13" s="485"/>
      <c r="C13" s="485"/>
      <c r="D13" s="485"/>
      <c r="E13" s="485"/>
      <c r="F13" s="485"/>
      <c r="G13" s="485"/>
      <c r="H13" s="485"/>
      <c r="I13" s="485"/>
      <c r="J13" s="485"/>
      <c r="K13" s="485"/>
      <c r="L13" s="486"/>
    </row>
    <row r="14" spans="1:12" ht="15" customHeight="1" x14ac:dyDescent="0.3">
      <c r="A14" s="492">
        <v>1</v>
      </c>
      <c r="B14" s="472" t="s">
        <v>132</v>
      </c>
      <c r="C14" s="472"/>
      <c r="D14" s="472"/>
      <c r="E14" s="472"/>
      <c r="F14" s="472"/>
      <c r="G14" s="472"/>
      <c r="H14" s="472"/>
      <c r="I14" s="472"/>
      <c r="J14" s="472"/>
      <c r="K14" s="472"/>
      <c r="L14" s="473"/>
    </row>
    <row r="15" spans="1:12" ht="15.75" customHeight="1" thickBot="1" x14ac:dyDescent="0.35">
      <c r="A15" s="492"/>
      <c r="B15" s="472"/>
      <c r="C15" s="472"/>
      <c r="D15" s="472"/>
      <c r="E15" s="472"/>
      <c r="F15" s="472"/>
      <c r="G15" s="472"/>
      <c r="H15" s="472"/>
      <c r="I15" s="472"/>
      <c r="J15" s="472"/>
      <c r="K15" s="472"/>
      <c r="L15" s="473"/>
    </row>
    <row r="16" spans="1:12" ht="15" customHeight="1" x14ac:dyDescent="0.3">
      <c r="A16" s="490" t="s">
        <v>123</v>
      </c>
      <c r="B16" s="491"/>
      <c r="C16" s="491"/>
      <c r="D16" s="491"/>
      <c r="E16" s="491"/>
      <c r="F16" s="491"/>
      <c r="G16" s="491"/>
      <c r="H16" s="491"/>
      <c r="I16" s="491"/>
      <c r="J16" s="493" t="s">
        <v>124</v>
      </c>
      <c r="K16" s="494"/>
      <c r="L16" s="474"/>
    </row>
    <row r="17" spans="1:12" ht="15" customHeight="1" x14ac:dyDescent="0.3">
      <c r="A17" s="480" t="s">
        <v>126</v>
      </c>
      <c r="B17" s="481"/>
      <c r="C17" s="481"/>
      <c r="D17" s="481"/>
      <c r="E17" s="481"/>
      <c r="F17" s="481"/>
      <c r="G17" s="481"/>
      <c r="H17" s="481"/>
      <c r="I17" s="481"/>
      <c r="J17" s="467" t="s">
        <v>128</v>
      </c>
      <c r="K17" s="477"/>
      <c r="L17" s="475"/>
    </row>
    <row r="18" spans="1:12" ht="15" customHeight="1" x14ac:dyDescent="0.3">
      <c r="A18" s="480" t="s">
        <v>127</v>
      </c>
      <c r="B18" s="481"/>
      <c r="C18" s="481"/>
      <c r="D18" s="481"/>
      <c r="E18" s="481"/>
      <c r="F18" s="481"/>
      <c r="G18" s="481"/>
      <c r="H18" s="481"/>
      <c r="I18" s="481"/>
      <c r="J18" s="467" t="s">
        <v>131</v>
      </c>
      <c r="K18" s="477"/>
      <c r="L18" s="475"/>
    </row>
    <row r="19" spans="1:12" ht="15" customHeight="1" x14ac:dyDescent="0.3">
      <c r="A19" s="480" t="s">
        <v>125</v>
      </c>
      <c r="B19" s="481"/>
      <c r="C19" s="481"/>
      <c r="D19" s="481"/>
      <c r="E19" s="481"/>
      <c r="F19" s="481"/>
      <c r="G19" s="481"/>
      <c r="H19" s="481"/>
      <c r="I19" s="481"/>
      <c r="J19" s="467" t="s">
        <v>129</v>
      </c>
      <c r="K19" s="477"/>
      <c r="L19" s="475"/>
    </row>
    <row r="20" spans="1:12" ht="15.75" customHeight="1" thickBot="1" x14ac:dyDescent="0.35">
      <c r="A20" s="482" t="s">
        <v>173</v>
      </c>
      <c r="B20" s="483"/>
      <c r="C20" s="483"/>
      <c r="D20" s="483"/>
      <c r="E20" s="483"/>
      <c r="F20" s="483"/>
      <c r="G20" s="483"/>
      <c r="H20" s="483"/>
      <c r="I20" s="483"/>
      <c r="J20" s="478" t="s">
        <v>130</v>
      </c>
      <c r="K20" s="479"/>
      <c r="L20" s="476"/>
    </row>
    <row r="21" spans="1:12" ht="15.75" customHeight="1" thickBot="1" x14ac:dyDescent="0.35">
      <c r="A21" s="18">
        <v>2</v>
      </c>
      <c r="B21" s="472" t="s">
        <v>184</v>
      </c>
      <c r="C21" s="472"/>
      <c r="D21" s="472"/>
      <c r="E21" s="472"/>
      <c r="F21" s="472"/>
      <c r="G21" s="472"/>
      <c r="H21" s="472"/>
      <c r="I21" s="472"/>
      <c r="J21" s="472"/>
      <c r="K21" s="472"/>
      <c r="L21" s="473"/>
    </row>
    <row r="22" spans="1:12" ht="15" customHeight="1" x14ac:dyDescent="0.3">
      <c r="A22" s="487" t="s">
        <v>133</v>
      </c>
      <c r="B22" s="488"/>
      <c r="C22" s="488"/>
      <c r="D22" s="488"/>
      <c r="E22" s="488"/>
      <c r="F22" s="488"/>
      <c r="G22" s="488"/>
      <c r="H22" s="488"/>
      <c r="I22" s="488"/>
      <c r="J22" s="489" t="s">
        <v>124</v>
      </c>
      <c r="K22" s="489"/>
      <c r="L22" s="474"/>
    </row>
    <row r="23" spans="1:12" ht="15" customHeight="1" x14ac:dyDescent="0.3">
      <c r="A23" s="480" t="s">
        <v>134</v>
      </c>
      <c r="B23" s="481"/>
      <c r="C23" s="481"/>
      <c r="D23" s="481"/>
      <c r="E23" s="481"/>
      <c r="F23" s="481"/>
      <c r="G23" s="481"/>
      <c r="H23" s="481"/>
      <c r="I23" s="481"/>
      <c r="J23" s="467" t="s">
        <v>128</v>
      </c>
      <c r="K23" s="467"/>
      <c r="L23" s="475"/>
    </row>
    <row r="24" spans="1:12" ht="15" customHeight="1" x14ac:dyDescent="0.3">
      <c r="A24" s="480" t="s">
        <v>135</v>
      </c>
      <c r="B24" s="481"/>
      <c r="C24" s="481"/>
      <c r="D24" s="481"/>
      <c r="E24" s="481"/>
      <c r="F24" s="481"/>
      <c r="G24" s="481"/>
      <c r="H24" s="481"/>
      <c r="I24" s="481"/>
      <c r="J24" s="467" t="s">
        <v>131</v>
      </c>
      <c r="K24" s="467"/>
      <c r="L24" s="475"/>
    </row>
    <row r="25" spans="1:12" ht="15" customHeight="1" x14ac:dyDescent="0.3">
      <c r="A25" s="480" t="s">
        <v>174</v>
      </c>
      <c r="B25" s="481"/>
      <c r="C25" s="481"/>
      <c r="D25" s="481"/>
      <c r="E25" s="481"/>
      <c r="F25" s="481"/>
      <c r="G25" s="481"/>
      <c r="H25" s="481"/>
      <c r="I25" s="481"/>
      <c r="J25" s="467" t="s">
        <v>129</v>
      </c>
      <c r="K25" s="467"/>
      <c r="L25" s="475"/>
    </row>
    <row r="26" spans="1:12" ht="15.75" customHeight="1" thickBot="1" x14ac:dyDescent="0.35">
      <c r="A26" s="482" t="s">
        <v>166</v>
      </c>
      <c r="B26" s="483"/>
      <c r="C26" s="483"/>
      <c r="D26" s="483"/>
      <c r="E26" s="483"/>
      <c r="F26" s="483"/>
      <c r="G26" s="483"/>
      <c r="H26" s="483"/>
      <c r="I26" s="483"/>
      <c r="J26" s="478" t="s">
        <v>130</v>
      </c>
      <c r="K26" s="478"/>
      <c r="L26" s="476"/>
    </row>
    <row r="27" spans="1:12" ht="15" customHeight="1" thickBot="1" x14ac:dyDescent="0.35">
      <c r="A27" s="18">
        <v>3</v>
      </c>
      <c r="B27" s="472" t="s">
        <v>185</v>
      </c>
      <c r="C27" s="472"/>
      <c r="D27" s="472"/>
      <c r="E27" s="472"/>
      <c r="F27" s="472"/>
      <c r="G27" s="472"/>
      <c r="H27" s="472"/>
      <c r="I27" s="472"/>
      <c r="J27" s="472"/>
      <c r="K27" s="472"/>
      <c r="L27" s="473"/>
    </row>
    <row r="28" spans="1:12" ht="15" customHeight="1" x14ac:dyDescent="0.3">
      <c r="A28" s="487" t="s">
        <v>133</v>
      </c>
      <c r="B28" s="488"/>
      <c r="C28" s="488"/>
      <c r="D28" s="488"/>
      <c r="E28" s="488"/>
      <c r="F28" s="488"/>
      <c r="G28" s="488"/>
      <c r="H28" s="488"/>
      <c r="I28" s="488"/>
      <c r="J28" s="489" t="s">
        <v>124</v>
      </c>
      <c r="K28" s="489"/>
      <c r="L28" s="474"/>
    </row>
    <row r="29" spans="1:12" ht="15" customHeight="1" x14ac:dyDescent="0.3">
      <c r="A29" s="480" t="s">
        <v>134</v>
      </c>
      <c r="B29" s="481"/>
      <c r="C29" s="481"/>
      <c r="D29" s="481"/>
      <c r="E29" s="481"/>
      <c r="F29" s="481"/>
      <c r="G29" s="481"/>
      <c r="H29" s="481"/>
      <c r="I29" s="481"/>
      <c r="J29" s="467" t="s">
        <v>128</v>
      </c>
      <c r="K29" s="467"/>
      <c r="L29" s="475"/>
    </row>
    <row r="30" spans="1:12" ht="15" customHeight="1" x14ac:dyDescent="0.3">
      <c r="A30" s="480" t="s">
        <v>135</v>
      </c>
      <c r="B30" s="481"/>
      <c r="C30" s="481"/>
      <c r="D30" s="481"/>
      <c r="E30" s="481"/>
      <c r="F30" s="481"/>
      <c r="G30" s="481"/>
      <c r="H30" s="481"/>
      <c r="I30" s="481"/>
      <c r="J30" s="467" t="s">
        <v>131</v>
      </c>
      <c r="K30" s="467"/>
      <c r="L30" s="475"/>
    </row>
    <row r="31" spans="1:12" ht="15" customHeight="1" x14ac:dyDescent="0.3">
      <c r="A31" s="480" t="s">
        <v>174</v>
      </c>
      <c r="B31" s="481"/>
      <c r="C31" s="481"/>
      <c r="D31" s="481"/>
      <c r="E31" s="481"/>
      <c r="F31" s="481"/>
      <c r="G31" s="481"/>
      <c r="H31" s="481"/>
      <c r="I31" s="481"/>
      <c r="J31" s="467" t="s">
        <v>129</v>
      </c>
      <c r="K31" s="467"/>
      <c r="L31" s="475"/>
    </row>
    <row r="32" spans="1:12" ht="15.75" customHeight="1" thickBot="1" x14ac:dyDescent="0.35">
      <c r="A32" s="482" t="s">
        <v>166</v>
      </c>
      <c r="B32" s="483"/>
      <c r="C32" s="483"/>
      <c r="D32" s="483"/>
      <c r="E32" s="483"/>
      <c r="F32" s="483"/>
      <c r="G32" s="483"/>
      <c r="H32" s="483"/>
      <c r="I32" s="483"/>
      <c r="J32" s="478" t="s">
        <v>130</v>
      </c>
      <c r="K32" s="478"/>
      <c r="L32" s="476"/>
    </row>
    <row r="33" spans="1:14" ht="15" thickBot="1" x14ac:dyDescent="0.35">
      <c r="A33" s="484" t="s">
        <v>3</v>
      </c>
      <c r="B33" s="485"/>
      <c r="C33" s="485"/>
      <c r="D33" s="485"/>
      <c r="E33" s="485"/>
      <c r="F33" s="485"/>
      <c r="G33" s="485"/>
      <c r="H33" s="485"/>
      <c r="I33" s="485"/>
      <c r="J33" s="485"/>
      <c r="K33" s="485"/>
      <c r="L33" s="486"/>
    </row>
    <row r="34" spans="1:14" ht="15" customHeight="1" thickBot="1" x14ac:dyDescent="0.35">
      <c r="A34" s="51">
        <v>4</v>
      </c>
      <c r="B34" s="472" t="s">
        <v>142</v>
      </c>
      <c r="C34" s="472"/>
      <c r="D34" s="472"/>
      <c r="E34" s="472"/>
      <c r="F34" s="472"/>
      <c r="G34" s="472"/>
      <c r="H34" s="472"/>
      <c r="I34" s="472"/>
      <c r="J34" s="472"/>
      <c r="K34" s="472"/>
      <c r="L34" s="473"/>
    </row>
    <row r="35" spans="1:14" ht="15" customHeight="1" x14ac:dyDescent="0.3">
      <c r="A35" s="398" t="s">
        <v>137</v>
      </c>
      <c r="B35" s="399"/>
      <c r="C35" s="399"/>
      <c r="D35" s="399"/>
      <c r="E35" s="399"/>
      <c r="F35" s="399"/>
      <c r="G35" s="399"/>
      <c r="H35" s="399"/>
      <c r="I35" s="399"/>
      <c r="J35" s="400" t="s">
        <v>124</v>
      </c>
      <c r="K35" s="400"/>
      <c r="L35" s="403">
        <v>4</v>
      </c>
    </row>
    <row r="36" spans="1:14" ht="15" customHeight="1" x14ac:dyDescent="0.3">
      <c r="A36" s="390" t="s">
        <v>138</v>
      </c>
      <c r="B36" s="391"/>
      <c r="C36" s="391"/>
      <c r="D36" s="391"/>
      <c r="E36" s="391"/>
      <c r="F36" s="391"/>
      <c r="G36" s="391"/>
      <c r="H36" s="391"/>
      <c r="I36" s="391"/>
      <c r="J36" s="392" t="s">
        <v>128</v>
      </c>
      <c r="K36" s="392"/>
      <c r="L36" s="404"/>
    </row>
    <row r="37" spans="1:14" ht="15" customHeight="1" x14ac:dyDescent="0.3">
      <c r="A37" s="390" t="s">
        <v>139</v>
      </c>
      <c r="B37" s="391"/>
      <c r="C37" s="391"/>
      <c r="D37" s="391"/>
      <c r="E37" s="391"/>
      <c r="F37" s="391"/>
      <c r="G37" s="391"/>
      <c r="H37" s="391"/>
      <c r="I37" s="391"/>
      <c r="J37" s="392" t="s">
        <v>131</v>
      </c>
      <c r="K37" s="392"/>
      <c r="L37" s="404"/>
    </row>
    <row r="38" spans="1:14" ht="15" customHeight="1" x14ac:dyDescent="0.3">
      <c r="A38" s="390" t="s">
        <v>140</v>
      </c>
      <c r="B38" s="391"/>
      <c r="C38" s="391"/>
      <c r="D38" s="391"/>
      <c r="E38" s="391"/>
      <c r="F38" s="391"/>
      <c r="G38" s="391"/>
      <c r="H38" s="391"/>
      <c r="I38" s="391"/>
      <c r="J38" s="392" t="s">
        <v>129</v>
      </c>
      <c r="K38" s="392"/>
      <c r="L38" s="404"/>
      <c r="N38" s="10"/>
    </row>
    <row r="39" spans="1:14" ht="15.75" customHeight="1" thickBot="1" x14ac:dyDescent="0.35">
      <c r="A39" s="394" t="s">
        <v>141</v>
      </c>
      <c r="B39" s="395"/>
      <c r="C39" s="395"/>
      <c r="D39" s="395"/>
      <c r="E39" s="395"/>
      <c r="F39" s="395"/>
      <c r="G39" s="395"/>
      <c r="H39" s="395"/>
      <c r="I39" s="395"/>
      <c r="J39" s="396" t="s">
        <v>130</v>
      </c>
      <c r="K39" s="396"/>
      <c r="L39" s="405"/>
      <c r="N39" s="10"/>
    </row>
    <row r="40" spans="1:14" ht="15" customHeight="1" thickBot="1" x14ac:dyDescent="0.35">
      <c r="A40" s="17">
        <v>5</v>
      </c>
      <c r="B40" s="375" t="s">
        <v>143</v>
      </c>
      <c r="C40" s="401"/>
      <c r="D40" s="401"/>
      <c r="E40" s="401"/>
      <c r="F40" s="401"/>
      <c r="G40" s="401"/>
      <c r="H40" s="401"/>
      <c r="I40" s="401"/>
      <c r="J40" s="401"/>
      <c r="K40" s="401"/>
      <c r="L40" s="402"/>
      <c r="N40" s="10"/>
    </row>
    <row r="41" spans="1:14" ht="15" customHeight="1" x14ac:dyDescent="0.3">
      <c r="A41" s="398" t="s">
        <v>144</v>
      </c>
      <c r="B41" s="399"/>
      <c r="C41" s="399"/>
      <c r="D41" s="399"/>
      <c r="E41" s="399"/>
      <c r="F41" s="399"/>
      <c r="G41" s="399"/>
      <c r="H41" s="399"/>
      <c r="I41" s="399"/>
      <c r="J41" s="400" t="s">
        <v>124</v>
      </c>
      <c r="K41" s="400"/>
      <c r="L41" s="403">
        <v>4</v>
      </c>
      <c r="N41" s="10"/>
    </row>
    <row r="42" spans="1:14" ht="15" customHeight="1" x14ac:dyDescent="0.3">
      <c r="A42" s="390" t="s">
        <v>145</v>
      </c>
      <c r="B42" s="391"/>
      <c r="C42" s="391"/>
      <c r="D42" s="391"/>
      <c r="E42" s="391"/>
      <c r="F42" s="391"/>
      <c r="G42" s="391"/>
      <c r="H42" s="391"/>
      <c r="I42" s="391"/>
      <c r="J42" s="392" t="s">
        <v>128</v>
      </c>
      <c r="K42" s="392"/>
      <c r="L42" s="404"/>
      <c r="N42" s="10"/>
    </row>
    <row r="43" spans="1:14" ht="15" customHeight="1" x14ac:dyDescent="0.3">
      <c r="A43" s="390" t="s">
        <v>146</v>
      </c>
      <c r="B43" s="391"/>
      <c r="C43" s="391"/>
      <c r="D43" s="391"/>
      <c r="E43" s="391"/>
      <c r="F43" s="391"/>
      <c r="G43" s="391"/>
      <c r="H43" s="391"/>
      <c r="I43" s="391"/>
      <c r="J43" s="392" t="s">
        <v>131</v>
      </c>
      <c r="K43" s="392"/>
      <c r="L43" s="404"/>
      <c r="N43" s="11"/>
    </row>
    <row r="44" spans="1:14" ht="15" customHeight="1" x14ac:dyDescent="0.3">
      <c r="A44" s="390" t="s">
        <v>147</v>
      </c>
      <c r="B44" s="391"/>
      <c r="C44" s="391"/>
      <c r="D44" s="391"/>
      <c r="E44" s="391"/>
      <c r="F44" s="391"/>
      <c r="G44" s="391"/>
      <c r="H44" s="391"/>
      <c r="I44" s="391"/>
      <c r="J44" s="392" t="s">
        <v>129</v>
      </c>
      <c r="K44" s="392"/>
      <c r="L44" s="404"/>
    </row>
    <row r="45" spans="1:14" ht="15.75" customHeight="1" thickBot="1" x14ac:dyDescent="0.35">
      <c r="A45" s="394" t="s">
        <v>148</v>
      </c>
      <c r="B45" s="395"/>
      <c r="C45" s="395"/>
      <c r="D45" s="395"/>
      <c r="E45" s="395"/>
      <c r="F45" s="395"/>
      <c r="G45" s="395"/>
      <c r="H45" s="395"/>
      <c r="I45" s="395"/>
      <c r="J45" s="396" t="s">
        <v>130</v>
      </c>
      <c r="K45" s="396"/>
      <c r="L45" s="405"/>
    </row>
    <row r="46" spans="1:14" ht="15" customHeight="1" x14ac:dyDescent="0.3">
      <c r="A46" s="377" t="s">
        <v>4</v>
      </c>
      <c r="B46" s="378"/>
      <c r="C46" s="378"/>
      <c r="D46" s="378"/>
      <c r="E46" s="410"/>
      <c r="F46" s="410"/>
      <c r="G46" s="410"/>
      <c r="H46" s="410"/>
      <c r="I46" s="410"/>
      <c r="J46" s="410"/>
      <c r="K46" s="410"/>
      <c r="L46" s="411"/>
    </row>
    <row r="47" spans="1:14" ht="15.75" customHeight="1" thickBot="1" x14ac:dyDescent="0.35">
      <c r="A47" s="380"/>
      <c r="B47" s="381"/>
      <c r="C47" s="381"/>
      <c r="D47" s="381"/>
      <c r="E47" s="412"/>
      <c r="F47" s="412"/>
      <c r="G47" s="412"/>
      <c r="H47" s="412"/>
      <c r="I47" s="412"/>
      <c r="J47" s="412"/>
      <c r="K47" s="412"/>
      <c r="L47" s="413"/>
    </row>
    <row r="48" spans="1:14"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SUM(Assets!K10)</f>
        <v>5</v>
      </c>
      <c r="D49" s="407"/>
      <c r="E49" s="406">
        <f>SUM((L16+L22+L28)/3)</f>
        <v>0</v>
      </c>
      <c r="F49" s="407"/>
      <c r="G49" s="406">
        <f>SUM((((L35*3)+L41)/4))</f>
        <v>4</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Charter and/or Tour Bus Service</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371" t="s">
        <v>2</v>
      </c>
      <c r="B56" s="372"/>
      <c r="C56" s="372"/>
      <c r="D56" s="372"/>
      <c r="E56" s="372"/>
      <c r="F56" s="372"/>
      <c r="G56" s="372"/>
      <c r="H56" s="372"/>
      <c r="I56" s="372"/>
      <c r="J56" s="372"/>
      <c r="K56" s="372"/>
      <c r="L56" s="373"/>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387"/>
    </row>
    <row r="60" spans="1:12" ht="15" customHeight="1" x14ac:dyDescent="0.3">
      <c r="A60" s="390" t="s">
        <v>126</v>
      </c>
      <c r="B60" s="391"/>
      <c r="C60" s="391"/>
      <c r="D60" s="391"/>
      <c r="E60" s="391"/>
      <c r="F60" s="391"/>
      <c r="G60" s="391"/>
      <c r="H60" s="391"/>
      <c r="I60" s="391"/>
      <c r="J60" s="392" t="s">
        <v>128</v>
      </c>
      <c r="K60" s="393"/>
      <c r="L60" s="388"/>
    </row>
    <row r="61" spans="1:12" ht="15" customHeight="1" x14ac:dyDescent="0.3">
      <c r="A61" s="390" t="s">
        <v>127</v>
      </c>
      <c r="B61" s="391"/>
      <c r="C61" s="391"/>
      <c r="D61" s="391"/>
      <c r="E61" s="391"/>
      <c r="F61" s="391"/>
      <c r="G61" s="391"/>
      <c r="H61" s="391"/>
      <c r="I61" s="391"/>
      <c r="J61" s="392" t="s">
        <v>131</v>
      </c>
      <c r="K61" s="393"/>
      <c r="L61" s="388"/>
    </row>
    <row r="62" spans="1:12" ht="15" customHeight="1" x14ac:dyDescent="0.3">
      <c r="A62" s="390" t="s">
        <v>125</v>
      </c>
      <c r="B62" s="391"/>
      <c r="C62" s="391"/>
      <c r="D62" s="391"/>
      <c r="E62" s="391"/>
      <c r="F62" s="391"/>
      <c r="G62" s="391"/>
      <c r="H62" s="391"/>
      <c r="I62" s="391"/>
      <c r="J62" s="392" t="s">
        <v>129</v>
      </c>
      <c r="K62" s="393"/>
      <c r="L62" s="388"/>
    </row>
    <row r="63" spans="1:12" ht="15.75" customHeight="1" thickBot="1" x14ac:dyDescent="0.35">
      <c r="A63" s="394" t="s">
        <v>173</v>
      </c>
      <c r="B63" s="395"/>
      <c r="C63" s="395"/>
      <c r="D63" s="395"/>
      <c r="E63" s="395"/>
      <c r="F63" s="395"/>
      <c r="G63" s="395"/>
      <c r="H63" s="395"/>
      <c r="I63" s="395"/>
      <c r="J63" s="396" t="s">
        <v>130</v>
      </c>
      <c r="K63" s="397"/>
      <c r="L63" s="389"/>
    </row>
    <row r="64" spans="1:12" ht="21.6" thickBot="1" x14ac:dyDescent="0.35">
      <c r="A64" s="16">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387"/>
    </row>
    <row r="66" spans="1:12" ht="15" customHeight="1" x14ac:dyDescent="0.3">
      <c r="A66" s="390" t="s">
        <v>134</v>
      </c>
      <c r="B66" s="391"/>
      <c r="C66" s="391"/>
      <c r="D66" s="391"/>
      <c r="E66" s="391"/>
      <c r="F66" s="391"/>
      <c r="G66" s="391"/>
      <c r="H66" s="391"/>
      <c r="I66" s="391"/>
      <c r="J66" s="392" t="s">
        <v>128</v>
      </c>
      <c r="K66" s="392"/>
      <c r="L66" s="388"/>
    </row>
    <row r="67" spans="1:12" ht="15" customHeight="1" x14ac:dyDescent="0.3">
      <c r="A67" s="390" t="s">
        <v>135</v>
      </c>
      <c r="B67" s="391"/>
      <c r="C67" s="391"/>
      <c r="D67" s="391"/>
      <c r="E67" s="391"/>
      <c r="F67" s="391"/>
      <c r="G67" s="391"/>
      <c r="H67" s="391"/>
      <c r="I67" s="391"/>
      <c r="J67" s="392" t="s">
        <v>131</v>
      </c>
      <c r="K67" s="392"/>
      <c r="L67" s="388"/>
    </row>
    <row r="68" spans="1:12" ht="15" customHeight="1" x14ac:dyDescent="0.3">
      <c r="A68" s="390" t="s">
        <v>174</v>
      </c>
      <c r="B68" s="391"/>
      <c r="C68" s="391"/>
      <c r="D68" s="391"/>
      <c r="E68" s="391"/>
      <c r="F68" s="391"/>
      <c r="G68" s="391"/>
      <c r="H68" s="391"/>
      <c r="I68" s="391"/>
      <c r="J68" s="392" t="s">
        <v>129</v>
      </c>
      <c r="K68" s="392"/>
      <c r="L68" s="388"/>
    </row>
    <row r="69" spans="1:12" ht="15.75" customHeight="1" thickBot="1" x14ac:dyDescent="0.35">
      <c r="A69" s="394" t="s">
        <v>166</v>
      </c>
      <c r="B69" s="395"/>
      <c r="C69" s="395"/>
      <c r="D69" s="395"/>
      <c r="E69" s="395"/>
      <c r="F69" s="395"/>
      <c r="G69" s="395"/>
      <c r="H69" s="395"/>
      <c r="I69" s="395"/>
      <c r="J69" s="396" t="s">
        <v>130</v>
      </c>
      <c r="K69" s="396"/>
      <c r="L69" s="389"/>
    </row>
    <row r="70" spans="1:12" ht="21.6" thickBot="1" x14ac:dyDescent="0.35">
      <c r="A70" s="16">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387"/>
    </row>
    <row r="72" spans="1:12" ht="15" customHeight="1" x14ac:dyDescent="0.3">
      <c r="A72" s="390" t="s">
        <v>134</v>
      </c>
      <c r="B72" s="391"/>
      <c r="C72" s="391"/>
      <c r="D72" s="391"/>
      <c r="E72" s="391"/>
      <c r="F72" s="391"/>
      <c r="G72" s="391"/>
      <c r="H72" s="391"/>
      <c r="I72" s="391"/>
      <c r="J72" s="392" t="s">
        <v>128</v>
      </c>
      <c r="K72" s="392"/>
      <c r="L72" s="388"/>
    </row>
    <row r="73" spans="1:12" ht="15" customHeight="1" x14ac:dyDescent="0.3">
      <c r="A73" s="390" t="s">
        <v>135</v>
      </c>
      <c r="B73" s="391"/>
      <c r="C73" s="391"/>
      <c r="D73" s="391"/>
      <c r="E73" s="391"/>
      <c r="F73" s="391"/>
      <c r="G73" s="391"/>
      <c r="H73" s="391"/>
      <c r="I73" s="391"/>
      <c r="J73" s="392" t="s">
        <v>131</v>
      </c>
      <c r="K73" s="392"/>
      <c r="L73" s="388"/>
    </row>
    <row r="74" spans="1:12" ht="15" customHeight="1" x14ac:dyDescent="0.3">
      <c r="A74" s="390" t="s">
        <v>174</v>
      </c>
      <c r="B74" s="391"/>
      <c r="C74" s="391"/>
      <c r="D74" s="391"/>
      <c r="E74" s="391"/>
      <c r="F74" s="391"/>
      <c r="G74" s="391"/>
      <c r="H74" s="391"/>
      <c r="I74" s="391"/>
      <c r="J74" s="392" t="s">
        <v>129</v>
      </c>
      <c r="K74" s="392"/>
      <c r="L74" s="388"/>
    </row>
    <row r="75" spans="1:12" ht="15.75" customHeight="1" thickBot="1" x14ac:dyDescent="0.35">
      <c r="A75" s="394" t="s">
        <v>166</v>
      </c>
      <c r="B75" s="395"/>
      <c r="C75" s="395"/>
      <c r="D75" s="395"/>
      <c r="E75" s="395"/>
      <c r="F75" s="395"/>
      <c r="G75" s="395"/>
      <c r="H75" s="395"/>
      <c r="I75" s="395"/>
      <c r="J75" s="396" t="s">
        <v>130</v>
      </c>
      <c r="K75" s="396"/>
      <c r="L75" s="389"/>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03">
        <v>5</v>
      </c>
    </row>
    <row r="79" spans="1:12" ht="15" customHeight="1" x14ac:dyDescent="0.3">
      <c r="A79" s="390" t="s">
        <v>138</v>
      </c>
      <c r="B79" s="391"/>
      <c r="C79" s="391"/>
      <c r="D79" s="391"/>
      <c r="E79" s="391"/>
      <c r="F79" s="391"/>
      <c r="G79" s="391"/>
      <c r="H79" s="391"/>
      <c r="I79" s="391"/>
      <c r="J79" s="392" t="s">
        <v>128</v>
      </c>
      <c r="K79" s="392"/>
      <c r="L79" s="404"/>
    </row>
    <row r="80" spans="1:12" ht="15" customHeight="1" x14ac:dyDescent="0.3">
      <c r="A80" s="390" t="s">
        <v>139</v>
      </c>
      <c r="B80" s="391"/>
      <c r="C80" s="391"/>
      <c r="D80" s="391"/>
      <c r="E80" s="391"/>
      <c r="F80" s="391"/>
      <c r="G80" s="391"/>
      <c r="H80" s="391"/>
      <c r="I80" s="391"/>
      <c r="J80" s="392" t="s">
        <v>131</v>
      </c>
      <c r="K80" s="392"/>
      <c r="L80" s="404"/>
    </row>
    <row r="81" spans="1:12" ht="15" customHeight="1" x14ac:dyDescent="0.3">
      <c r="A81" s="390" t="s">
        <v>140</v>
      </c>
      <c r="B81" s="391"/>
      <c r="C81" s="391"/>
      <c r="D81" s="391"/>
      <c r="E81" s="391"/>
      <c r="F81" s="391"/>
      <c r="G81" s="391"/>
      <c r="H81" s="391"/>
      <c r="I81" s="391"/>
      <c r="J81" s="392" t="s">
        <v>129</v>
      </c>
      <c r="K81" s="392"/>
      <c r="L81" s="404"/>
    </row>
    <row r="82" spans="1:12" ht="15.75" customHeight="1" thickBot="1" x14ac:dyDescent="0.35">
      <c r="A82" s="394" t="s">
        <v>141</v>
      </c>
      <c r="B82" s="395"/>
      <c r="C82" s="395"/>
      <c r="D82" s="395"/>
      <c r="E82" s="395"/>
      <c r="F82" s="395"/>
      <c r="G82" s="395"/>
      <c r="H82" s="395"/>
      <c r="I82" s="395"/>
      <c r="J82" s="396" t="s">
        <v>130</v>
      </c>
      <c r="K82" s="396"/>
      <c r="L82" s="405"/>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03">
        <v>4</v>
      </c>
    </row>
    <row r="85" spans="1:12" ht="15" customHeight="1" x14ac:dyDescent="0.3">
      <c r="A85" s="390" t="s">
        <v>145</v>
      </c>
      <c r="B85" s="391"/>
      <c r="C85" s="391"/>
      <c r="D85" s="391"/>
      <c r="E85" s="391"/>
      <c r="F85" s="391"/>
      <c r="G85" s="391"/>
      <c r="H85" s="391"/>
      <c r="I85" s="391"/>
      <c r="J85" s="392" t="s">
        <v>128</v>
      </c>
      <c r="K85" s="392"/>
      <c r="L85" s="404"/>
    </row>
    <row r="86" spans="1:12" ht="15" customHeight="1" x14ac:dyDescent="0.3">
      <c r="A86" s="390" t="s">
        <v>146</v>
      </c>
      <c r="B86" s="391"/>
      <c r="C86" s="391"/>
      <c r="D86" s="391"/>
      <c r="E86" s="391"/>
      <c r="F86" s="391"/>
      <c r="G86" s="391"/>
      <c r="H86" s="391"/>
      <c r="I86" s="391"/>
      <c r="J86" s="392" t="s">
        <v>131</v>
      </c>
      <c r="K86" s="392"/>
      <c r="L86" s="404"/>
    </row>
    <row r="87" spans="1:12" ht="15" customHeight="1" x14ac:dyDescent="0.3">
      <c r="A87" s="390" t="s">
        <v>147</v>
      </c>
      <c r="B87" s="391"/>
      <c r="C87" s="391"/>
      <c r="D87" s="391"/>
      <c r="E87" s="391"/>
      <c r="F87" s="391"/>
      <c r="G87" s="391"/>
      <c r="H87" s="391"/>
      <c r="I87" s="391"/>
      <c r="J87" s="392" t="s">
        <v>129</v>
      </c>
      <c r="K87" s="392"/>
      <c r="L87" s="404"/>
    </row>
    <row r="88" spans="1:12" ht="15.75" customHeight="1" thickBot="1" x14ac:dyDescent="0.35">
      <c r="A88" s="394" t="s">
        <v>148</v>
      </c>
      <c r="B88" s="395"/>
      <c r="C88" s="395"/>
      <c r="D88" s="395"/>
      <c r="E88" s="395"/>
      <c r="F88" s="395"/>
      <c r="G88" s="395"/>
      <c r="H88" s="395"/>
      <c r="I88" s="395"/>
      <c r="J88" s="396" t="s">
        <v>130</v>
      </c>
      <c r="K88" s="396"/>
      <c r="L88" s="405"/>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5</v>
      </c>
      <c r="D92" s="407"/>
      <c r="E92" s="406">
        <f>SUM((L59+L65+L71)/3)</f>
        <v>0</v>
      </c>
      <c r="F92" s="407"/>
      <c r="G92" s="406">
        <f>SUM((((L78*3)+L84)/4))</f>
        <v>4.75</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Charter and/or Tour Bus Service</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371" t="s">
        <v>2</v>
      </c>
      <c r="B99" s="372"/>
      <c r="C99" s="372"/>
      <c r="D99" s="372"/>
      <c r="E99" s="372"/>
      <c r="F99" s="372"/>
      <c r="G99" s="372"/>
      <c r="H99" s="372"/>
      <c r="I99" s="372"/>
      <c r="J99" s="372"/>
      <c r="K99" s="372"/>
      <c r="L99" s="373"/>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387"/>
    </row>
    <row r="103" spans="1:12" ht="15" customHeight="1" x14ac:dyDescent="0.3">
      <c r="A103" s="390" t="s">
        <v>126</v>
      </c>
      <c r="B103" s="391"/>
      <c r="C103" s="391"/>
      <c r="D103" s="391"/>
      <c r="E103" s="391"/>
      <c r="F103" s="391"/>
      <c r="G103" s="391"/>
      <c r="H103" s="391"/>
      <c r="I103" s="391"/>
      <c r="J103" s="392" t="s">
        <v>128</v>
      </c>
      <c r="K103" s="393"/>
      <c r="L103" s="388"/>
    </row>
    <row r="104" spans="1:12" ht="15" customHeight="1" x14ac:dyDescent="0.3">
      <c r="A104" s="390" t="s">
        <v>127</v>
      </c>
      <c r="B104" s="391"/>
      <c r="C104" s="391"/>
      <c r="D104" s="391"/>
      <c r="E104" s="391"/>
      <c r="F104" s="391"/>
      <c r="G104" s="391"/>
      <c r="H104" s="391"/>
      <c r="I104" s="391"/>
      <c r="J104" s="392" t="s">
        <v>131</v>
      </c>
      <c r="K104" s="393"/>
      <c r="L104" s="388"/>
    </row>
    <row r="105" spans="1:12" ht="15" customHeight="1" x14ac:dyDescent="0.3">
      <c r="A105" s="390" t="s">
        <v>125</v>
      </c>
      <c r="B105" s="391"/>
      <c r="C105" s="391"/>
      <c r="D105" s="391"/>
      <c r="E105" s="391"/>
      <c r="F105" s="391"/>
      <c r="G105" s="391"/>
      <c r="H105" s="391"/>
      <c r="I105" s="391"/>
      <c r="J105" s="392" t="s">
        <v>129</v>
      </c>
      <c r="K105" s="393"/>
      <c r="L105" s="388"/>
    </row>
    <row r="106" spans="1:12" ht="15.75" customHeight="1" thickBot="1" x14ac:dyDescent="0.35">
      <c r="A106" s="394" t="s">
        <v>173</v>
      </c>
      <c r="B106" s="395"/>
      <c r="C106" s="395"/>
      <c r="D106" s="395"/>
      <c r="E106" s="395"/>
      <c r="F106" s="395"/>
      <c r="G106" s="395"/>
      <c r="H106" s="395"/>
      <c r="I106" s="395"/>
      <c r="J106" s="396" t="s">
        <v>130</v>
      </c>
      <c r="K106" s="397"/>
      <c r="L106" s="389"/>
    </row>
    <row r="107" spans="1:12" ht="21.6" thickBot="1" x14ac:dyDescent="0.35">
      <c r="A107" s="16">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387"/>
    </row>
    <row r="109" spans="1:12" ht="15" customHeight="1" x14ac:dyDescent="0.3">
      <c r="A109" s="390" t="s">
        <v>134</v>
      </c>
      <c r="B109" s="391"/>
      <c r="C109" s="391"/>
      <c r="D109" s="391"/>
      <c r="E109" s="391"/>
      <c r="F109" s="391"/>
      <c r="G109" s="391"/>
      <c r="H109" s="391"/>
      <c r="I109" s="391"/>
      <c r="J109" s="392" t="s">
        <v>128</v>
      </c>
      <c r="K109" s="392"/>
      <c r="L109" s="388"/>
    </row>
    <row r="110" spans="1:12" ht="15" customHeight="1" x14ac:dyDescent="0.3">
      <c r="A110" s="390" t="s">
        <v>135</v>
      </c>
      <c r="B110" s="391"/>
      <c r="C110" s="391"/>
      <c r="D110" s="391"/>
      <c r="E110" s="391"/>
      <c r="F110" s="391"/>
      <c r="G110" s="391"/>
      <c r="H110" s="391"/>
      <c r="I110" s="391"/>
      <c r="J110" s="392" t="s">
        <v>131</v>
      </c>
      <c r="K110" s="392"/>
      <c r="L110" s="388"/>
    </row>
    <row r="111" spans="1:12" ht="15" customHeight="1" x14ac:dyDescent="0.3">
      <c r="A111" s="390" t="s">
        <v>174</v>
      </c>
      <c r="B111" s="391"/>
      <c r="C111" s="391"/>
      <c r="D111" s="391"/>
      <c r="E111" s="391"/>
      <c r="F111" s="391"/>
      <c r="G111" s="391"/>
      <c r="H111" s="391"/>
      <c r="I111" s="391"/>
      <c r="J111" s="392" t="s">
        <v>129</v>
      </c>
      <c r="K111" s="392"/>
      <c r="L111" s="388"/>
    </row>
    <row r="112" spans="1:12" ht="15.75" customHeight="1" thickBot="1" x14ac:dyDescent="0.35">
      <c r="A112" s="394" t="s">
        <v>166</v>
      </c>
      <c r="B112" s="395"/>
      <c r="C112" s="395"/>
      <c r="D112" s="395"/>
      <c r="E112" s="395"/>
      <c r="F112" s="395"/>
      <c r="G112" s="395"/>
      <c r="H112" s="395"/>
      <c r="I112" s="395"/>
      <c r="J112" s="396" t="s">
        <v>130</v>
      </c>
      <c r="K112" s="396"/>
      <c r="L112" s="389"/>
    </row>
    <row r="113" spans="1:12" ht="21.6" thickBot="1" x14ac:dyDescent="0.35">
      <c r="A113" s="16">
        <v>3</v>
      </c>
      <c r="B113" s="375" t="s">
        <v>185</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387"/>
    </row>
    <row r="115" spans="1:12" ht="15" customHeight="1" x14ac:dyDescent="0.3">
      <c r="A115" s="390" t="s">
        <v>134</v>
      </c>
      <c r="B115" s="391"/>
      <c r="C115" s="391"/>
      <c r="D115" s="391"/>
      <c r="E115" s="391"/>
      <c r="F115" s="391"/>
      <c r="G115" s="391"/>
      <c r="H115" s="391"/>
      <c r="I115" s="391"/>
      <c r="J115" s="392" t="s">
        <v>128</v>
      </c>
      <c r="K115" s="392"/>
      <c r="L115" s="388"/>
    </row>
    <row r="116" spans="1:12" ht="15" customHeight="1" x14ac:dyDescent="0.3">
      <c r="A116" s="390" t="s">
        <v>135</v>
      </c>
      <c r="B116" s="391"/>
      <c r="C116" s="391"/>
      <c r="D116" s="391"/>
      <c r="E116" s="391"/>
      <c r="F116" s="391"/>
      <c r="G116" s="391"/>
      <c r="H116" s="391"/>
      <c r="I116" s="391"/>
      <c r="J116" s="392" t="s">
        <v>131</v>
      </c>
      <c r="K116" s="392"/>
      <c r="L116" s="388"/>
    </row>
    <row r="117" spans="1:12" ht="15" customHeight="1" x14ac:dyDescent="0.3">
      <c r="A117" s="390" t="s">
        <v>174</v>
      </c>
      <c r="B117" s="391"/>
      <c r="C117" s="391"/>
      <c r="D117" s="391"/>
      <c r="E117" s="391"/>
      <c r="F117" s="391"/>
      <c r="G117" s="391"/>
      <c r="H117" s="391"/>
      <c r="I117" s="391"/>
      <c r="J117" s="392" t="s">
        <v>129</v>
      </c>
      <c r="K117" s="392"/>
      <c r="L117" s="388"/>
    </row>
    <row r="118" spans="1:12" ht="15.75" customHeight="1" thickBot="1" x14ac:dyDescent="0.35">
      <c r="A118" s="394" t="s">
        <v>166</v>
      </c>
      <c r="B118" s="395"/>
      <c r="C118" s="395"/>
      <c r="D118" s="395"/>
      <c r="E118" s="395"/>
      <c r="F118" s="395"/>
      <c r="G118" s="395"/>
      <c r="H118" s="395"/>
      <c r="I118" s="395"/>
      <c r="J118" s="396" t="s">
        <v>130</v>
      </c>
      <c r="K118" s="396"/>
      <c r="L118" s="389"/>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03">
        <v>3</v>
      </c>
    </row>
    <row r="122" spans="1:12" ht="15" customHeight="1" x14ac:dyDescent="0.3">
      <c r="A122" s="390" t="s">
        <v>138</v>
      </c>
      <c r="B122" s="391"/>
      <c r="C122" s="391"/>
      <c r="D122" s="391"/>
      <c r="E122" s="391"/>
      <c r="F122" s="391"/>
      <c r="G122" s="391"/>
      <c r="H122" s="391"/>
      <c r="I122" s="391"/>
      <c r="J122" s="392" t="s">
        <v>128</v>
      </c>
      <c r="K122" s="392"/>
      <c r="L122" s="404"/>
    </row>
    <row r="123" spans="1:12" ht="15" customHeight="1" x14ac:dyDescent="0.3">
      <c r="A123" s="390" t="s">
        <v>139</v>
      </c>
      <c r="B123" s="391"/>
      <c r="C123" s="391"/>
      <c r="D123" s="391"/>
      <c r="E123" s="391"/>
      <c r="F123" s="391"/>
      <c r="G123" s="391"/>
      <c r="H123" s="391"/>
      <c r="I123" s="391"/>
      <c r="J123" s="392" t="s">
        <v>131</v>
      </c>
      <c r="K123" s="392"/>
      <c r="L123" s="404"/>
    </row>
    <row r="124" spans="1:12" ht="15" customHeight="1" x14ac:dyDescent="0.3">
      <c r="A124" s="390" t="s">
        <v>140</v>
      </c>
      <c r="B124" s="391"/>
      <c r="C124" s="391"/>
      <c r="D124" s="391"/>
      <c r="E124" s="391"/>
      <c r="F124" s="391"/>
      <c r="G124" s="391"/>
      <c r="H124" s="391"/>
      <c r="I124" s="391"/>
      <c r="J124" s="392" t="s">
        <v>129</v>
      </c>
      <c r="K124" s="392"/>
      <c r="L124" s="404"/>
    </row>
    <row r="125" spans="1:12" ht="15.75" customHeight="1" thickBot="1" x14ac:dyDescent="0.35">
      <c r="A125" s="394" t="s">
        <v>141</v>
      </c>
      <c r="B125" s="395"/>
      <c r="C125" s="395"/>
      <c r="D125" s="395"/>
      <c r="E125" s="395"/>
      <c r="F125" s="395"/>
      <c r="G125" s="395"/>
      <c r="H125" s="395"/>
      <c r="I125" s="395"/>
      <c r="J125" s="396" t="s">
        <v>130</v>
      </c>
      <c r="K125" s="396"/>
      <c r="L125" s="405"/>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03">
        <v>3</v>
      </c>
    </row>
    <row r="128" spans="1:12" ht="15" customHeight="1" x14ac:dyDescent="0.3">
      <c r="A128" s="390" t="s">
        <v>145</v>
      </c>
      <c r="B128" s="391"/>
      <c r="C128" s="391"/>
      <c r="D128" s="391"/>
      <c r="E128" s="391"/>
      <c r="F128" s="391"/>
      <c r="G128" s="391"/>
      <c r="H128" s="391"/>
      <c r="I128" s="391"/>
      <c r="J128" s="392" t="s">
        <v>128</v>
      </c>
      <c r="K128" s="392"/>
      <c r="L128" s="404"/>
    </row>
    <row r="129" spans="1:12" ht="15" customHeight="1" x14ac:dyDescent="0.3">
      <c r="A129" s="390" t="s">
        <v>146</v>
      </c>
      <c r="B129" s="391"/>
      <c r="C129" s="391"/>
      <c r="D129" s="391"/>
      <c r="E129" s="391"/>
      <c r="F129" s="391"/>
      <c r="G129" s="391"/>
      <c r="H129" s="391"/>
      <c r="I129" s="391"/>
      <c r="J129" s="392" t="s">
        <v>131</v>
      </c>
      <c r="K129" s="392"/>
      <c r="L129" s="404"/>
    </row>
    <row r="130" spans="1:12" ht="15" customHeight="1" x14ac:dyDescent="0.3">
      <c r="A130" s="390" t="s">
        <v>147</v>
      </c>
      <c r="B130" s="391"/>
      <c r="C130" s="391"/>
      <c r="D130" s="391"/>
      <c r="E130" s="391"/>
      <c r="F130" s="391"/>
      <c r="G130" s="391"/>
      <c r="H130" s="391"/>
      <c r="I130" s="391"/>
      <c r="J130" s="392" t="s">
        <v>129</v>
      </c>
      <c r="K130" s="392"/>
      <c r="L130" s="404"/>
    </row>
    <row r="131" spans="1:12" ht="15.75" customHeight="1" thickBot="1" x14ac:dyDescent="0.35">
      <c r="A131" s="394" t="s">
        <v>148</v>
      </c>
      <c r="B131" s="395"/>
      <c r="C131" s="395"/>
      <c r="D131" s="395"/>
      <c r="E131" s="395"/>
      <c r="F131" s="395"/>
      <c r="G131" s="395"/>
      <c r="H131" s="395"/>
      <c r="I131" s="395"/>
      <c r="J131" s="396" t="s">
        <v>130</v>
      </c>
      <c r="K131" s="396"/>
      <c r="L131" s="405"/>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5</v>
      </c>
      <c r="D135" s="407"/>
      <c r="E135" s="406">
        <f>SUM((L102+L108+L114)/3)</f>
        <v>0</v>
      </c>
      <c r="F135" s="407"/>
      <c r="G135" s="406">
        <f>SUM((((L121*3)+L127)/4))</f>
        <v>3</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Charter and/or Tour Bus Service</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387"/>
    </row>
    <row r="146" spans="1:12" ht="15" customHeight="1" x14ac:dyDescent="0.3">
      <c r="A146" s="390" t="s">
        <v>126</v>
      </c>
      <c r="B146" s="391"/>
      <c r="C146" s="391"/>
      <c r="D146" s="391"/>
      <c r="E146" s="391"/>
      <c r="F146" s="391"/>
      <c r="G146" s="391"/>
      <c r="H146" s="391"/>
      <c r="I146" s="391"/>
      <c r="J146" s="392" t="s">
        <v>128</v>
      </c>
      <c r="K146" s="393"/>
      <c r="L146" s="388"/>
    </row>
    <row r="147" spans="1:12" ht="15" customHeight="1" x14ac:dyDescent="0.3">
      <c r="A147" s="390" t="s">
        <v>127</v>
      </c>
      <c r="B147" s="391"/>
      <c r="C147" s="391"/>
      <c r="D147" s="391"/>
      <c r="E147" s="391"/>
      <c r="F147" s="391"/>
      <c r="G147" s="391"/>
      <c r="H147" s="391"/>
      <c r="I147" s="391"/>
      <c r="J147" s="392" t="s">
        <v>131</v>
      </c>
      <c r="K147" s="393"/>
      <c r="L147" s="388"/>
    </row>
    <row r="148" spans="1:12" ht="15" customHeight="1" x14ac:dyDescent="0.3">
      <c r="A148" s="390" t="s">
        <v>125</v>
      </c>
      <c r="B148" s="391"/>
      <c r="C148" s="391"/>
      <c r="D148" s="391"/>
      <c r="E148" s="391"/>
      <c r="F148" s="391"/>
      <c r="G148" s="391"/>
      <c r="H148" s="391"/>
      <c r="I148" s="391"/>
      <c r="J148" s="392" t="s">
        <v>129</v>
      </c>
      <c r="K148" s="393"/>
      <c r="L148" s="388"/>
    </row>
    <row r="149" spans="1:12" ht="15.75" customHeight="1" thickBot="1" x14ac:dyDescent="0.35">
      <c r="A149" s="394" t="s">
        <v>173</v>
      </c>
      <c r="B149" s="395"/>
      <c r="C149" s="395"/>
      <c r="D149" s="395"/>
      <c r="E149" s="395"/>
      <c r="F149" s="395"/>
      <c r="G149" s="395"/>
      <c r="H149" s="395"/>
      <c r="I149" s="395"/>
      <c r="J149" s="396" t="s">
        <v>130</v>
      </c>
      <c r="K149" s="397"/>
      <c r="L149" s="389"/>
    </row>
    <row r="150" spans="1:12" ht="21.6" thickBot="1" x14ac:dyDescent="0.35">
      <c r="A150" s="16">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387"/>
    </row>
    <row r="152" spans="1:12" ht="15" customHeight="1" x14ac:dyDescent="0.3">
      <c r="A152" s="390" t="s">
        <v>134</v>
      </c>
      <c r="B152" s="391"/>
      <c r="C152" s="391"/>
      <c r="D152" s="391"/>
      <c r="E152" s="391"/>
      <c r="F152" s="391"/>
      <c r="G152" s="391"/>
      <c r="H152" s="391"/>
      <c r="I152" s="391"/>
      <c r="J152" s="392" t="s">
        <v>128</v>
      </c>
      <c r="K152" s="392"/>
      <c r="L152" s="388"/>
    </row>
    <row r="153" spans="1:12" ht="15" customHeight="1" x14ac:dyDescent="0.3">
      <c r="A153" s="390" t="s">
        <v>135</v>
      </c>
      <c r="B153" s="391"/>
      <c r="C153" s="391"/>
      <c r="D153" s="391"/>
      <c r="E153" s="391"/>
      <c r="F153" s="391"/>
      <c r="G153" s="391"/>
      <c r="H153" s="391"/>
      <c r="I153" s="391"/>
      <c r="J153" s="392" t="s">
        <v>131</v>
      </c>
      <c r="K153" s="392"/>
      <c r="L153" s="388"/>
    </row>
    <row r="154" spans="1:12" ht="15" customHeight="1" x14ac:dyDescent="0.3">
      <c r="A154" s="390" t="s">
        <v>174</v>
      </c>
      <c r="B154" s="391"/>
      <c r="C154" s="391"/>
      <c r="D154" s="391"/>
      <c r="E154" s="391"/>
      <c r="F154" s="391"/>
      <c r="G154" s="391"/>
      <c r="H154" s="391"/>
      <c r="I154" s="391"/>
      <c r="J154" s="392" t="s">
        <v>129</v>
      </c>
      <c r="K154" s="392"/>
      <c r="L154" s="388"/>
    </row>
    <row r="155" spans="1:12" ht="15.75" customHeight="1" thickBot="1" x14ac:dyDescent="0.35">
      <c r="A155" s="394" t="s">
        <v>166</v>
      </c>
      <c r="B155" s="395"/>
      <c r="C155" s="395"/>
      <c r="D155" s="395"/>
      <c r="E155" s="395"/>
      <c r="F155" s="395"/>
      <c r="G155" s="395"/>
      <c r="H155" s="395"/>
      <c r="I155" s="395"/>
      <c r="J155" s="396" t="s">
        <v>130</v>
      </c>
      <c r="K155" s="396"/>
      <c r="L155" s="389"/>
    </row>
    <row r="156" spans="1:12" ht="21.6" thickBot="1" x14ac:dyDescent="0.35">
      <c r="A156" s="16">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387"/>
    </row>
    <row r="158" spans="1:12" ht="15" customHeight="1" x14ac:dyDescent="0.3">
      <c r="A158" s="390" t="s">
        <v>134</v>
      </c>
      <c r="B158" s="391"/>
      <c r="C158" s="391"/>
      <c r="D158" s="391"/>
      <c r="E158" s="391"/>
      <c r="F158" s="391"/>
      <c r="G158" s="391"/>
      <c r="H158" s="391"/>
      <c r="I158" s="391"/>
      <c r="J158" s="392" t="s">
        <v>128</v>
      </c>
      <c r="K158" s="392"/>
      <c r="L158" s="388"/>
    </row>
    <row r="159" spans="1:12" ht="15" customHeight="1" x14ac:dyDescent="0.3">
      <c r="A159" s="390" t="s">
        <v>135</v>
      </c>
      <c r="B159" s="391"/>
      <c r="C159" s="391"/>
      <c r="D159" s="391"/>
      <c r="E159" s="391"/>
      <c r="F159" s="391"/>
      <c r="G159" s="391"/>
      <c r="H159" s="391"/>
      <c r="I159" s="391"/>
      <c r="J159" s="392" t="s">
        <v>131</v>
      </c>
      <c r="K159" s="392"/>
      <c r="L159" s="388"/>
    </row>
    <row r="160" spans="1:12" ht="15" customHeight="1" x14ac:dyDescent="0.3">
      <c r="A160" s="390" t="s">
        <v>174</v>
      </c>
      <c r="B160" s="391"/>
      <c r="C160" s="391"/>
      <c r="D160" s="391"/>
      <c r="E160" s="391"/>
      <c r="F160" s="391"/>
      <c r="G160" s="391"/>
      <c r="H160" s="391"/>
      <c r="I160" s="391"/>
      <c r="J160" s="392" t="s">
        <v>129</v>
      </c>
      <c r="K160" s="392"/>
      <c r="L160" s="388"/>
    </row>
    <row r="161" spans="1:12" ht="15.75" customHeight="1" thickBot="1" x14ac:dyDescent="0.35">
      <c r="A161" s="394" t="s">
        <v>166</v>
      </c>
      <c r="B161" s="395"/>
      <c r="C161" s="395"/>
      <c r="D161" s="395"/>
      <c r="E161" s="395"/>
      <c r="F161" s="395"/>
      <c r="G161" s="395"/>
      <c r="H161" s="395"/>
      <c r="I161" s="395"/>
      <c r="J161" s="396" t="s">
        <v>130</v>
      </c>
      <c r="K161" s="396"/>
      <c r="L161" s="389"/>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03">
        <v>1</v>
      </c>
    </row>
    <row r="165" spans="1:12" ht="15" customHeight="1" x14ac:dyDescent="0.3">
      <c r="A165" s="390" t="s">
        <v>138</v>
      </c>
      <c r="B165" s="391"/>
      <c r="C165" s="391"/>
      <c r="D165" s="391"/>
      <c r="E165" s="391"/>
      <c r="F165" s="391"/>
      <c r="G165" s="391"/>
      <c r="H165" s="391"/>
      <c r="I165" s="391"/>
      <c r="J165" s="392" t="s">
        <v>128</v>
      </c>
      <c r="K165" s="392"/>
      <c r="L165" s="404"/>
    </row>
    <row r="166" spans="1:12" ht="15" customHeight="1" x14ac:dyDescent="0.3">
      <c r="A166" s="390" t="s">
        <v>139</v>
      </c>
      <c r="B166" s="391"/>
      <c r="C166" s="391"/>
      <c r="D166" s="391"/>
      <c r="E166" s="391"/>
      <c r="F166" s="391"/>
      <c r="G166" s="391"/>
      <c r="H166" s="391"/>
      <c r="I166" s="391"/>
      <c r="J166" s="392" t="s">
        <v>131</v>
      </c>
      <c r="K166" s="392"/>
      <c r="L166" s="404"/>
    </row>
    <row r="167" spans="1:12" ht="15" customHeight="1" x14ac:dyDescent="0.3">
      <c r="A167" s="390" t="s">
        <v>140</v>
      </c>
      <c r="B167" s="391"/>
      <c r="C167" s="391"/>
      <c r="D167" s="391"/>
      <c r="E167" s="391"/>
      <c r="F167" s="391"/>
      <c r="G167" s="391"/>
      <c r="H167" s="391"/>
      <c r="I167" s="391"/>
      <c r="J167" s="392" t="s">
        <v>129</v>
      </c>
      <c r="K167" s="392"/>
      <c r="L167" s="404"/>
    </row>
    <row r="168" spans="1:12" ht="15.75" customHeight="1" thickBot="1" x14ac:dyDescent="0.35">
      <c r="A168" s="394" t="s">
        <v>141</v>
      </c>
      <c r="B168" s="395"/>
      <c r="C168" s="395"/>
      <c r="D168" s="395"/>
      <c r="E168" s="395"/>
      <c r="F168" s="395"/>
      <c r="G168" s="395"/>
      <c r="H168" s="395"/>
      <c r="I168" s="395"/>
      <c r="J168" s="396" t="s">
        <v>130</v>
      </c>
      <c r="K168" s="396"/>
      <c r="L168" s="405"/>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03">
        <v>2</v>
      </c>
    </row>
    <row r="171" spans="1:12" ht="15" customHeight="1" x14ac:dyDescent="0.3">
      <c r="A171" s="390" t="s">
        <v>145</v>
      </c>
      <c r="B171" s="391"/>
      <c r="C171" s="391"/>
      <c r="D171" s="391"/>
      <c r="E171" s="391"/>
      <c r="F171" s="391"/>
      <c r="G171" s="391"/>
      <c r="H171" s="391"/>
      <c r="I171" s="391"/>
      <c r="J171" s="392" t="s">
        <v>128</v>
      </c>
      <c r="K171" s="392"/>
      <c r="L171" s="404"/>
    </row>
    <row r="172" spans="1:12" ht="15" customHeight="1" x14ac:dyDescent="0.3">
      <c r="A172" s="390" t="s">
        <v>146</v>
      </c>
      <c r="B172" s="391"/>
      <c r="C172" s="391"/>
      <c r="D172" s="391"/>
      <c r="E172" s="391"/>
      <c r="F172" s="391"/>
      <c r="G172" s="391"/>
      <c r="H172" s="391"/>
      <c r="I172" s="391"/>
      <c r="J172" s="392" t="s">
        <v>131</v>
      </c>
      <c r="K172" s="392"/>
      <c r="L172" s="404"/>
    </row>
    <row r="173" spans="1:12" ht="15" customHeight="1" x14ac:dyDescent="0.3">
      <c r="A173" s="390" t="s">
        <v>147</v>
      </c>
      <c r="B173" s="391"/>
      <c r="C173" s="391"/>
      <c r="D173" s="391"/>
      <c r="E173" s="391"/>
      <c r="F173" s="391"/>
      <c r="G173" s="391"/>
      <c r="H173" s="391"/>
      <c r="I173" s="391"/>
      <c r="J173" s="392" t="s">
        <v>129</v>
      </c>
      <c r="K173" s="392"/>
      <c r="L173" s="404"/>
    </row>
    <row r="174" spans="1:12" ht="15.75" customHeight="1" thickBot="1" x14ac:dyDescent="0.35">
      <c r="A174" s="394" t="s">
        <v>148</v>
      </c>
      <c r="B174" s="395"/>
      <c r="C174" s="395"/>
      <c r="D174" s="395"/>
      <c r="E174" s="395"/>
      <c r="F174" s="395"/>
      <c r="G174" s="395"/>
      <c r="H174" s="395"/>
      <c r="I174" s="395"/>
      <c r="J174" s="396" t="s">
        <v>130</v>
      </c>
      <c r="K174" s="396"/>
      <c r="L174" s="405"/>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5</v>
      </c>
      <c r="D178" s="407"/>
      <c r="E178" s="406">
        <f>SUM((L145+L151+L157)/3)</f>
        <v>0</v>
      </c>
      <c r="F178" s="407"/>
      <c r="G178" s="406">
        <f>SUM((((L164*3)+L170)/4))</f>
        <v>1.25</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Charter and/or Tour Bus Service</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371" t="s">
        <v>2</v>
      </c>
      <c r="B185" s="372"/>
      <c r="C185" s="372"/>
      <c r="D185" s="372"/>
      <c r="E185" s="372"/>
      <c r="F185" s="372"/>
      <c r="G185" s="372"/>
      <c r="H185" s="372"/>
      <c r="I185" s="372"/>
      <c r="J185" s="372"/>
      <c r="K185" s="372"/>
      <c r="L185" s="373"/>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387"/>
    </row>
    <row r="189" spans="1:12" ht="15" customHeight="1" x14ac:dyDescent="0.3">
      <c r="A189" s="390" t="s">
        <v>126</v>
      </c>
      <c r="B189" s="391"/>
      <c r="C189" s="391"/>
      <c r="D189" s="391"/>
      <c r="E189" s="391"/>
      <c r="F189" s="391"/>
      <c r="G189" s="391"/>
      <c r="H189" s="391"/>
      <c r="I189" s="391"/>
      <c r="J189" s="392" t="s">
        <v>128</v>
      </c>
      <c r="K189" s="393"/>
      <c r="L189" s="388"/>
    </row>
    <row r="190" spans="1:12" ht="15" customHeight="1" x14ac:dyDescent="0.3">
      <c r="A190" s="390" t="s">
        <v>127</v>
      </c>
      <c r="B190" s="391"/>
      <c r="C190" s="391"/>
      <c r="D190" s="391"/>
      <c r="E190" s="391"/>
      <c r="F190" s="391"/>
      <c r="G190" s="391"/>
      <c r="H190" s="391"/>
      <c r="I190" s="391"/>
      <c r="J190" s="392" t="s">
        <v>131</v>
      </c>
      <c r="K190" s="393"/>
      <c r="L190" s="388"/>
    </row>
    <row r="191" spans="1:12" ht="15" customHeight="1" x14ac:dyDescent="0.3">
      <c r="A191" s="390" t="s">
        <v>125</v>
      </c>
      <c r="B191" s="391"/>
      <c r="C191" s="391"/>
      <c r="D191" s="391"/>
      <c r="E191" s="391"/>
      <c r="F191" s="391"/>
      <c r="G191" s="391"/>
      <c r="H191" s="391"/>
      <c r="I191" s="391"/>
      <c r="J191" s="392" t="s">
        <v>129</v>
      </c>
      <c r="K191" s="393"/>
      <c r="L191" s="388"/>
    </row>
    <row r="192" spans="1:12" ht="15.75" customHeight="1" thickBot="1" x14ac:dyDescent="0.35">
      <c r="A192" s="394" t="s">
        <v>173</v>
      </c>
      <c r="B192" s="395"/>
      <c r="C192" s="395"/>
      <c r="D192" s="395"/>
      <c r="E192" s="395"/>
      <c r="F192" s="395"/>
      <c r="G192" s="395"/>
      <c r="H192" s="395"/>
      <c r="I192" s="395"/>
      <c r="J192" s="396" t="s">
        <v>130</v>
      </c>
      <c r="K192" s="397"/>
      <c r="L192" s="389"/>
    </row>
    <row r="193" spans="1:12" ht="21.6" thickBot="1" x14ac:dyDescent="0.35">
      <c r="A193" s="16">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387"/>
    </row>
    <row r="195" spans="1:12" ht="15" customHeight="1" x14ac:dyDescent="0.3">
      <c r="A195" s="390" t="s">
        <v>134</v>
      </c>
      <c r="B195" s="391"/>
      <c r="C195" s="391"/>
      <c r="D195" s="391"/>
      <c r="E195" s="391"/>
      <c r="F195" s="391"/>
      <c r="G195" s="391"/>
      <c r="H195" s="391"/>
      <c r="I195" s="391"/>
      <c r="J195" s="392" t="s">
        <v>128</v>
      </c>
      <c r="K195" s="392"/>
      <c r="L195" s="388"/>
    </row>
    <row r="196" spans="1:12" ht="15" customHeight="1" x14ac:dyDescent="0.3">
      <c r="A196" s="390" t="s">
        <v>135</v>
      </c>
      <c r="B196" s="391"/>
      <c r="C196" s="391"/>
      <c r="D196" s="391"/>
      <c r="E196" s="391"/>
      <c r="F196" s="391"/>
      <c r="G196" s="391"/>
      <c r="H196" s="391"/>
      <c r="I196" s="391"/>
      <c r="J196" s="392" t="s">
        <v>131</v>
      </c>
      <c r="K196" s="392"/>
      <c r="L196" s="388"/>
    </row>
    <row r="197" spans="1:12" ht="15" customHeight="1" x14ac:dyDescent="0.3">
      <c r="A197" s="390" t="s">
        <v>174</v>
      </c>
      <c r="B197" s="391"/>
      <c r="C197" s="391"/>
      <c r="D197" s="391"/>
      <c r="E197" s="391"/>
      <c r="F197" s="391"/>
      <c r="G197" s="391"/>
      <c r="H197" s="391"/>
      <c r="I197" s="391"/>
      <c r="J197" s="392" t="s">
        <v>129</v>
      </c>
      <c r="K197" s="392"/>
      <c r="L197" s="388"/>
    </row>
    <row r="198" spans="1:12" ht="15.75" customHeight="1" thickBot="1" x14ac:dyDescent="0.35">
      <c r="A198" s="394" t="s">
        <v>166</v>
      </c>
      <c r="B198" s="395"/>
      <c r="C198" s="395"/>
      <c r="D198" s="395"/>
      <c r="E198" s="395"/>
      <c r="F198" s="395"/>
      <c r="G198" s="395"/>
      <c r="H198" s="395"/>
      <c r="I198" s="395"/>
      <c r="J198" s="396" t="s">
        <v>130</v>
      </c>
      <c r="K198" s="396"/>
      <c r="L198" s="389"/>
    </row>
    <row r="199" spans="1:12" ht="21.6" thickBot="1" x14ac:dyDescent="0.35">
      <c r="A199" s="16">
        <v>3</v>
      </c>
      <c r="B199" s="375" t="s">
        <v>185</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387"/>
    </row>
    <row r="201" spans="1:12" ht="15" customHeight="1" x14ac:dyDescent="0.3">
      <c r="A201" s="390" t="s">
        <v>134</v>
      </c>
      <c r="B201" s="391"/>
      <c r="C201" s="391"/>
      <c r="D201" s="391"/>
      <c r="E201" s="391"/>
      <c r="F201" s="391"/>
      <c r="G201" s="391"/>
      <c r="H201" s="391"/>
      <c r="I201" s="391"/>
      <c r="J201" s="392" t="s">
        <v>128</v>
      </c>
      <c r="K201" s="392"/>
      <c r="L201" s="388"/>
    </row>
    <row r="202" spans="1:12" ht="15" customHeight="1" x14ac:dyDescent="0.3">
      <c r="A202" s="390" t="s">
        <v>135</v>
      </c>
      <c r="B202" s="391"/>
      <c r="C202" s="391"/>
      <c r="D202" s="391"/>
      <c r="E202" s="391"/>
      <c r="F202" s="391"/>
      <c r="G202" s="391"/>
      <c r="H202" s="391"/>
      <c r="I202" s="391"/>
      <c r="J202" s="392" t="s">
        <v>131</v>
      </c>
      <c r="K202" s="392"/>
      <c r="L202" s="388"/>
    </row>
    <row r="203" spans="1:12" ht="15" customHeight="1" x14ac:dyDescent="0.3">
      <c r="A203" s="390" t="s">
        <v>174</v>
      </c>
      <c r="B203" s="391"/>
      <c r="C203" s="391"/>
      <c r="D203" s="391"/>
      <c r="E203" s="391"/>
      <c r="F203" s="391"/>
      <c r="G203" s="391"/>
      <c r="H203" s="391"/>
      <c r="I203" s="391"/>
      <c r="J203" s="392" t="s">
        <v>129</v>
      </c>
      <c r="K203" s="392"/>
      <c r="L203" s="388"/>
    </row>
    <row r="204" spans="1:12" ht="15.75" customHeight="1" thickBot="1" x14ac:dyDescent="0.35">
      <c r="A204" s="394" t="s">
        <v>166</v>
      </c>
      <c r="B204" s="395"/>
      <c r="C204" s="395"/>
      <c r="D204" s="395"/>
      <c r="E204" s="395"/>
      <c r="F204" s="395"/>
      <c r="G204" s="395"/>
      <c r="H204" s="395"/>
      <c r="I204" s="395"/>
      <c r="J204" s="396" t="s">
        <v>130</v>
      </c>
      <c r="K204" s="396"/>
      <c r="L204" s="389"/>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03">
        <v>1</v>
      </c>
    </row>
    <row r="208" spans="1:12" ht="15" customHeight="1" x14ac:dyDescent="0.3">
      <c r="A208" s="390" t="s">
        <v>138</v>
      </c>
      <c r="B208" s="391"/>
      <c r="C208" s="391"/>
      <c r="D208" s="391"/>
      <c r="E208" s="391"/>
      <c r="F208" s="391"/>
      <c r="G208" s="391"/>
      <c r="H208" s="391"/>
      <c r="I208" s="391"/>
      <c r="J208" s="392" t="s">
        <v>128</v>
      </c>
      <c r="K208" s="392"/>
      <c r="L208" s="404"/>
    </row>
    <row r="209" spans="1:12" ht="15" customHeight="1" x14ac:dyDescent="0.3">
      <c r="A209" s="390" t="s">
        <v>139</v>
      </c>
      <c r="B209" s="391"/>
      <c r="C209" s="391"/>
      <c r="D209" s="391"/>
      <c r="E209" s="391"/>
      <c r="F209" s="391"/>
      <c r="G209" s="391"/>
      <c r="H209" s="391"/>
      <c r="I209" s="391"/>
      <c r="J209" s="392" t="s">
        <v>131</v>
      </c>
      <c r="K209" s="392"/>
      <c r="L209" s="404"/>
    </row>
    <row r="210" spans="1:12" ht="15" customHeight="1" x14ac:dyDescent="0.3">
      <c r="A210" s="390" t="s">
        <v>140</v>
      </c>
      <c r="B210" s="391"/>
      <c r="C210" s="391"/>
      <c r="D210" s="391"/>
      <c r="E210" s="391"/>
      <c r="F210" s="391"/>
      <c r="G210" s="391"/>
      <c r="H210" s="391"/>
      <c r="I210" s="391"/>
      <c r="J210" s="392" t="s">
        <v>129</v>
      </c>
      <c r="K210" s="392"/>
      <c r="L210" s="404"/>
    </row>
    <row r="211" spans="1:12" ht="15.75" customHeight="1" thickBot="1" x14ac:dyDescent="0.35">
      <c r="A211" s="394" t="s">
        <v>141</v>
      </c>
      <c r="B211" s="395"/>
      <c r="C211" s="395"/>
      <c r="D211" s="395"/>
      <c r="E211" s="395"/>
      <c r="F211" s="395"/>
      <c r="G211" s="395"/>
      <c r="H211" s="395"/>
      <c r="I211" s="395"/>
      <c r="J211" s="396" t="s">
        <v>130</v>
      </c>
      <c r="K211" s="396"/>
      <c r="L211" s="405"/>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03">
        <v>2</v>
      </c>
    </row>
    <row r="214" spans="1:12" ht="15" customHeight="1" x14ac:dyDescent="0.3">
      <c r="A214" s="390" t="s">
        <v>145</v>
      </c>
      <c r="B214" s="391"/>
      <c r="C214" s="391"/>
      <c r="D214" s="391"/>
      <c r="E214" s="391"/>
      <c r="F214" s="391"/>
      <c r="G214" s="391"/>
      <c r="H214" s="391"/>
      <c r="I214" s="391"/>
      <c r="J214" s="392" t="s">
        <v>128</v>
      </c>
      <c r="K214" s="392"/>
      <c r="L214" s="404"/>
    </row>
    <row r="215" spans="1:12" ht="15" customHeight="1" x14ac:dyDescent="0.3">
      <c r="A215" s="390" t="s">
        <v>146</v>
      </c>
      <c r="B215" s="391"/>
      <c r="C215" s="391"/>
      <c r="D215" s="391"/>
      <c r="E215" s="391"/>
      <c r="F215" s="391"/>
      <c r="G215" s="391"/>
      <c r="H215" s="391"/>
      <c r="I215" s="391"/>
      <c r="J215" s="392" t="s">
        <v>131</v>
      </c>
      <c r="K215" s="392"/>
      <c r="L215" s="404"/>
    </row>
    <row r="216" spans="1:12" ht="15" customHeight="1" x14ac:dyDescent="0.3">
      <c r="A216" s="390" t="s">
        <v>147</v>
      </c>
      <c r="B216" s="391"/>
      <c r="C216" s="391"/>
      <c r="D216" s="391"/>
      <c r="E216" s="391"/>
      <c r="F216" s="391"/>
      <c r="G216" s="391"/>
      <c r="H216" s="391"/>
      <c r="I216" s="391"/>
      <c r="J216" s="392" t="s">
        <v>129</v>
      </c>
      <c r="K216" s="392"/>
      <c r="L216" s="404"/>
    </row>
    <row r="217" spans="1:12" ht="15.75" customHeight="1" thickBot="1" x14ac:dyDescent="0.35">
      <c r="A217" s="394" t="s">
        <v>148</v>
      </c>
      <c r="B217" s="395"/>
      <c r="C217" s="395"/>
      <c r="D217" s="395"/>
      <c r="E217" s="395"/>
      <c r="F217" s="395"/>
      <c r="G217" s="395"/>
      <c r="H217" s="395"/>
      <c r="I217" s="395"/>
      <c r="J217" s="396" t="s">
        <v>130</v>
      </c>
      <c r="K217" s="396"/>
      <c r="L217" s="405"/>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5</v>
      </c>
      <c r="D221" s="407"/>
      <c r="E221" s="406">
        <f>SUM((L188+L194+L200)/3)</f>
        <v>0</v>
      </c>
      <c r="F221" s="407"/>
      <c r="G221" s="406">
        <f>SUM((((L207*3)+L213)/4))</f>
        <v>1.25</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Charter and/or Tour Bus Service</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(Incidents!B15)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181</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387"/>
    </row>
    <row r="232" spans="1:12" ht="15" customHeight="1" x14ac:dyDescent="0.3">
      <c r="A232" s="390" t="s">
        <v>151</v>
      </c>
      <c r="B232" s="391"/>
      <c r="C232" s="391"/>
      <c r="D232" s="391"/>
      <c r="E232" s="391"/>
      <c r="F232" s="391"/>
      <c r="G232" s="391"/>
      <c r="H232" s="391"/>
      <c r="I232" s="391"/>
      <c r="J232" s="392" t="s">
        <v>128</v>
      </c>
      <c r="K232" s="393"/>
      <c r="L232" s="388"/>
    </row>
    <row r="233" spans="1:12" ht="15" customHeight="1" x14ac:dyDescent="0.3">
      <c r="A233" s="390" t="s">
        <v>177</v>
      </c>
      <c r="B233" s="391"/>
      <c r="C233" s="391"/>
      <c r="D233" s="391"/>
      <c r="E233" s="391"/>
      <c r="F233" s="391"/>
      <c r="G233" s="391"/>
      <c r="H233" s="391"/>
      <c r="I233" s="391"/>
      <c r="J233" s="392" t="s">
        <v>131</v>
      </c>
      <c r="K233" s="393"/>
      <c r="L233" s="388"/>
    </row>
    <row r="234" spans="1:12" ht="15" customHeight="1" x14ac:dyDescent="0.3">
      <c r="A234" s="390" t="s">
        <v>150</v>
      </c>
      <c r="B234" s="391"/>
      <c r="C234" s="391"/>
      <c r="D234" s="391"/>
      <c r="E234" s="391"/>
      <c r="F234" s="391"/>
      <c r="G234" s="391"/>
      <c r="H234" s="391"/>
      <c r="I234" s="391"/>
      <c r="J234" s="392" t="s">
        <v>129</v>
      </c>
      <c r="K234" s="393"/>
      <c r="L234" s="388"/>
    </row>
    <row r="235" spans="1:12" ht="15.75" customHeight="1" thickBot="1" x14ac:dyDescent="0.35">
      <c r="A235" s="394" t="s">
        <v>173</v>
      </c>
      <c r="B235" s="395"/>
      <c r="C235" s="395"/>
      <c r="D235" s="395"/>
      <c r="E235" s="395"/>
      <c r="F235" s="395"/>
      <c r="G235" s="395"/>
      <c r="H235" s="395"/>
      <c r="I235" s="395"/>
      <c r="J235" s="396" t="s">
        <v>130</v>
      </c>
      <c r="K235" s="397"/>
      <c r="L235" s="389"/>
    </row>
    <row r="236" spans="1:12" ht="21.6" thickBot="1" x14ac:dyDescent="0.35">
      <c r="A236" s="16">
        <v>2</v>
      </c>
      <c r="B236" s="375" t="s">
        <v>184</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387"/>
    </row>
    <row r="238" spans="1:12" ht="15" customHeight="1" x14ac:dyDescent="0.3">
      <c r="A238" s="390" t="s">
        <v>134</v>
      </c>
      <c r="B238" s="391"/>
      <c r="C238" s="391"/>
      <c r="D238" s="391"/>
      <c r="E238" s="391"/>
      <c r="F238" s="391"/>
      <c r="G238" s="391"/>
      <c r="H238" s="391"/>
      <c r="I238" s="391"/>
      <c r="J238" s="392" t="s">
        <v>128</v>
      </c>
      <c r="K238" s="392"/>
      <c r="L238" s="388"/>
    </row>
    <row r="239" spans="1:12" ht="15" customHeight="1" x14ac:dyDescent="0.3">
      <c r="A239" s="390" t="s">
        <v>135</v>
      </c>
      <c r="B239" s="391"/>
      <c r="C239" s="391"/>
      <c r="D239" s="391"/>
      <c r="E239" s="391"/>
      <c r="F239" s="391"/>
      <c r="G239" s="391"/>
      <c r="H239" s="391"/>
      <c r="I239" s="391"/>
      <c r="J239" s="392" t="s">
        <v>131</v>
      </c>
      <c r="K239" s="392"/>
      <c r="L239" s="388"/>
    </row>
    <row r="240" spans="1:12" ht="15" customHeight="1" x14ac:dyDescent="0.3">
      <c r="A240" s="390" t="s">
        <v>174</v>
      </c>
      <c r="B240" s="391"/>
      <c r="C240" s="391"/>
      <c r="D240" s="391"/>
      <c r="E240" s="391"/>
      <c r="F240" s="391"/>
      <c r="G240" s="391"/>
      <c r="H240" s="391"/>
      <c r="I240" s="391"/>
      <c r="J240" s="392" t="s">
        <v>129</v>
      </c>
      <c r="K240" s="392"/>
      <c r="L240" s="388"/>
    </row>
    <row r="241" spans="1:12" ht="15.75" customHeight="1" thickBot="1" x14ac:dyDescent="0.35">
      <c r="A241" s="394" t="s">
        <v>166</v>
      </c>
      <c r="B241" s="395"/>
      <c r="C241" s="395"/>
      <c r="D241" s="395"/>
      <c r="E241" s="395"/>
      <c r="F241" s="395"/>
      <c r="G241" s="395"/>
      <c r="H241" s="395"/>
      <c r="I241" s="395"/>
      <c r="J241" s="396" t="s">
        <v>130</v>
      </c>
      <c r="K241" s="396"/>
      <c r="L241" s="389"/>
    </row>
    <row r="242" spans="1:12" ht="21.6" thickBot="1" x14ac:dyDescent="0.35">
      <c r="A242" s="16">
        <v>3</v>
      </c>
      <c r="B242" s="375" t="s">
        <v>185</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387"/>
    </row>
    <row r="244" spans="1:12" ht="15" customHeight="1" x14ac:dyDescent="0.3">
      <c r="A244" s="390" t="s">
        <v>134</v>
      </c>
      <c r="B244" s="391"/>
      <c r="C244" s="391"/>
      <c r="D244" s="391"/>
      <c r="E244" s="391"/>
      <c r="F244" s="391"/>
      <c r="G244" s="391"/>
      <c r="H244" s="391"/>
      <c r="I244" s="391"/>
      <c r="J244" s="392" t="s">
        <v>128</v>
      </c>
      <c r="K244" s="392"/>
      <c r="L244" s="388"/>
    </row>
    <row r="245" spans="1:12" ht="15" customHeight="1" x14ac:dyDescent="0.3">
      <c r="A245" s="390" t="s">
        <v>135</v>
      </c>
      <c r="B245" s="391"/>
      <c r="C245" s="391"/>
      <c r="D245" s="391"/>
      <c r="E245" s="391"/>
      <c r="F245" s="391"/>
      <c r="G245" s="391"/>
      <c r="H245" s="391"/>
      <c r="I245" s="391"/>
      <c r="J245" s="392" t="s">
        <v>131</v>
      </c>
      <c r="K245" s="392"/>
      <c r="L245" s="388"/>
    </row>
    <row r="246" spans="1:12" ht="15" customHeight="1" x14ac:dyDescent="0.3">
      <c r="A246" s="390" t="s">
        <v>136</v>
      </c>
      <c r="B246" s="391"/>
      <c r="C246" s="391"/>
      <c r="D246" s="391"/>
      <c r="E246" s="391"/>
      <c r="F246" s="391"/>
      <c r="G246" s="391"/>
      <c r="H246" s="391"/>
      <c r="I246" s="391"/>
      <c r="J246" s="392" t="s">
        <v>129</v>
      </c>
      <c r="K246" s="392"/>
      <c r="L246" s="388"/>
    </row>
    <row r="247" spans="1:12" ht="15.75" customHeight="1" thickBot="1" x14ac:dyDescent="0.35">
      <c r="A247" s="394" t="s">
        <v>166</v>
      </c>
      <c r="B247" s="395"/>
      <c r="C247" s="395"/>
      <c r="D247" s="395"/>
      <c r="E247" s="395"/>
      <c r="F247" s="395"/>
      <c r="G247" s="395"/>
      <c r="H247" s="395"/>
      <c r="I247" s="395"/>
      <c r="J247" s="396" t="s">
        <v>130</v>
      </c>
      <c r="K247" s="396"/>
      <c r="L247" s="389"/>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137</v>
      </c>
      <c r="B250" s="399"/>
      <c r="C250" s="399"/>
      <c r="D250" s="399"/>
      <c r="E250" s="399"/>
      <c r="F250" s="399"/>
      <c r="G250" s="399"/>
      <c r="H250" s="399"/>
      <c r="I250" s="399"/>
      <c r="J250" s="400" t="s">
        <v>124</v>
      </c>
      <c r="K250" s="400"/>
      <c r="L250" s="403">
        <v>1</v>
      </c>
    </row>
    <row r="251" spans="1:12" ht="15" customHeight="1" x14ac:dyDescent="0.3">
      <c r="A251" s="390" t="s">
        <v>138</v>
      </c>
      <c r="B251" s="391"/>
      <c r="C251" s="391"/>
      <c r="D251" s="391"/>
      <c r="E251" s="391"/>
      <c r="F251" s="391"/>
      <c r="G251" s="391"/>
      <c r="H251" s="391"/>
      <c r="I251" s="391"/>
      <c r="J251" s="392" t="s">
        <v>128</v>
      </c>
      <c r="K251" s="392"/>
      <c r="L251" s="404"/>
    </row>
    <row r="252" spans="1:12" ht="15" customHeight="1" x14ac:dyDescent="0.3">
      <c r="A252" s="390" t="s">
        <v>139</v>
      </c>
      <c r="B252" s="391"/>
      <c r="C252" s="391"/>
      <c r="D252" s="391"/>
      <c r="E252" s="391"/>
      <c r="F252" s="391"/>
      <c r="G252" s="391"/>
      <c r="H252" s="391"/>
      <c r="I252" s="391"/>
      <c r="J252" s="392" t="s">
        <v>131</v>
      </c>
      <c r="K252" s="392"/>
      <c r="L252" s="404"/>
    </row>
    <row r="253" spans="1:12" ht="15" customHeight="1" x14ac:dyDescent="0.3">
      <c r="A253" s="390" t="s">
        <v>140</v>
      </c>
      <c r="B253" s="391"/>
      <c r="C253" s="391"/>
      <c r="D253" s="391"/>
      <c r="E253" s="391"/>
      <c r="F253" s="391"/>
      <c r="G253" s="391"/>
      <c r="H253" s="391"/>
      <c r="I253" s="391"/>
      <c r="J253" s="392" t="s">
        <v>129</v>
      </c>
      <c r="K253" s="392"/>
      <c r="L253" s="404"/>
    </row>
    <row r="254" spans="1:12" ht="15.75" customHeight="1" thickBot="1" x14ac:dyDescent="0.35">
      <c r="A254" s="394" t="s">
        <v>141</v>
      </c>
      <c r="B254" s="395"/>
      <c r="C254" s="395"/>
      <c r="D254" s="395"/>
      <c r="E254" s="395"/>
      <c r="F254" s="395"/>
      <c r="G254" s="395"/>
      <c r="H254" s="395"/>
      <c r="I254" s="395"/>
      <c r="J254" s="396" t="s">
        <v>130</v>
      </c>
      <c r="K254" s="396"/>
      <c r="L254" s="405"/>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03">
        <v>1</v>
      </c>
    </row>
    <row r="257" spans="1:12" ht="15" customHeight="1" x14ac:dyDescent="0.3">
      <c r="A257" s="390" t="s">
        <v>145</v>
      </c>
      <c r="B257" s="391"/>
      <c r="C257" s="391"/>
      <c r="D257" s="391"/>
      <c r="E257" s="391"/>
      <c r="F257" s="391"/>
      <c r="G257" s="391"/>
      <c r="H257" s="391"/>
      <c r="I257" s="391"/>
      <c r="J257" s="392" t="s">
        <v>128</v>
      </c>
      <c r="K257" s="392"/>
      <c r="L257" s="404"/>
    </row>
    <row r="258" spans="1:12" ht="15" customHeight="1" x14ac:dyDescent="0.3">
      <c r="A258" s="390" t="s">
        <v>146</v>
      </c>
      <c r="B258" s="391"/>
      <c r="C258" s="391"/>
      <c r="D258" s="391"/>
      <c r="E258" s="391"/>
      <c r="F258" s="391"/>
      <c r="G258" s="391"/>
      <c r="H258" s="391"/>
      <c r="I258" s="391"/>
      <c r="J258" s="392" t="s">
        <v>131</v>
      </c>
      <c r="K258" s="392"/>
      <c r="L258" s="404"/>
    </row>
    <row r="259" spans="1:12" ht="15" customHeight="1" x14ac:dyDescent="0.3">
      <c r="A259" s="390" t="s">
        <v>147</v>
      </c>
      <c r="B259" s="391"/>
      <c r="C259" s="391"/>
      <c r="D259" s="391"/>
      <c r="E259" s="391"/>
      <c r="F259" s="391"/>
      <c r="G259" s="391"/>
      <c r="H259" s="391"/>
      <c r="I259" s="391"/>
      <c r="J259" s="392" t="s">
        <v>129</v>
      </c>
      <c r="K259" s="392"/>
      <c r="L259" s="404"/>
    </row>
    <row r="260" spans="1:12" ht="15.75" customHeight="1" thickBot="1" x14ac:dyDescent="0.35">
      <c r="A260" s="394" t="s">
        <v>148</v>
      </c>
      <c r="B260" s="395"/>
      <c r="C260" s="395"/>
      <c r="D260" s="395"/>
      <c r="E260" s="395"/>
      <c r="F260" s="395"/>
      <c r="G260" s="395"/>
      <c r="H260" s="395"/>
      <c r="I260" s="395"/>
      <c r="J260" s="396" t="s">
        <v>130</v>
      </c>
      <c r="K260" s="396"/>
      <c r="L260" s="405"/>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5</v>
      </c>
      <c r="D264" s="407"/>
      <c r="E264" s="406">
        <f>SUM((L231+L237+L243)/3)</f>
        <v>0</v>
      </c>
      <c r="F264" s="407"/>
      <c r="G264" s="406">
        <f>SUM((((L250*3)+L256)/4))</f>
        <v>1</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Charter and/or Tour Bus Service</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178</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387"/>
    </row>
    <row r="275" spans="1:12" ht="15" customHeight="1" x14ac:dyDescent="0.3">
      <c r="A275" s="390" t="s">
        <v>126</v>
      </c>
      <c r="B275" s="391"/>
      <c r="C275" s="391"/>
      <c r="D275" s="391"/>
      <c r="E275" s="391"/>
      <c r="F275" s="391"/>
      <c r="G275" s="391"/>
      <c r="H275" s="391"/>
      <c r="I275" s="391"/>
      <c r="J275" s="392" t="s">
        <v>128</v>
      </c>
      <c r="K275" s="393"/>
      <c r="L275" s="388"/>
    </row>
    <row r="276" spans="1:12" ht="15" customHeight="1" x14ac:dyDescent="0.3">
      <c r="A276" s="390" t="s">
        <v>127</v>
      </c>
      <c r="B276" s="391"/>
      <c r="C276" s="391"/>
      <c r="D276" s="391"/>
      <c r="E276" s="391"/>
      <c r="F276" s="391"/>
      <c r="G276" s="391"/>
      <c r="H276" s="391"/>
      <c r="I276" s="391"/>
      <c r="J276" s="392" t="s">
        <v>131</v>
      </c>
      <c r="K276" s="393"/>
      <c r="L276" s="388"/>
    </row>
    <row r="277" spans="1:12" ht="15" customHeight="1" x14ac:dyDescent="0.3">
      <c r="A277" s="390" t="s">
        <v>125</v>
      </c>
      <c r="B277" s="391"/>
      <c r="C277" s="391"/>
      <c r="D277" s="391"/>
      <c r="E277" s="391"/>
      <c r="F277" s="391"/>
      <c r="G277" s="391"/>
      <c r="H277" s="391"/>
      <c r="I277" s="391"/>
      <c r="J277" s="392" t="s">
        <v>129</v>
      </c>
      <c r="K277" s="393"/>
      <c r="L277" s="388"/>
    </row>
    <row r="278" spans="1:12" ht="15.75" customHeight="1" thickBot="1" x14ac:dyDescent="0.35">
      <c r="A278" s="394" t="s">
        <v>173</v>
      </c>
      <c r="B278" s="395"/>
      <c r="C278" s="395"/>
      <c r="D278" s="395"/>
      <c r="E278" s="395"/>
      <c r="F278" s="395"/>
      <c r="G278" s="395"/>
      <c r="H278" s="395"/>
      <c r="I278" s="395"/>
      <c r="J278" s="396" t="s">
        <v>130</v>
      </c>
      <c r="K278" s="397"/>
      <c r="L278" s="389"/>
    </row>
    <row r="279" spans="1:12" ht="21.6" thickBot="1" x14ac:dyDescent="0.35">
      <c r="A279" s="16">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387"/>
    </row>
    <row r="281" spans="1:12" ht="15" customHeight="1" x14ac:dyDescent="0.3">
      <c r="A281" s="390" t="s">
        <v>134</v>
      </c>
      <c r="B281" s="391"/>
      <c r="C281" s="391"/>
      <c r="D281" s="391"/>
      <c r="E281" s="391"/>
      <c r="F281" s="391"/>
      <c r="G281" s="391"/>
      <c r="H281" s="391"/>
      <c r="I281" s="391"/>
      <c r="J281" s="392" t="s">
        <v>128</v>
      </c>
      <c r="K281" s="392"/>
      <c r="L281" s="388"/>
    </row>
    <row r="282" spans="1:12" ht="15" customHeight="1" x14ac:dyDescent="0.3">
      <c r="A282" s="390" t="s">
        <v>135</v>
      </c>
      <c r="B282" s="391"/>
      <c r="C282" s="391"/>
      <c r="D282" s="391"/>
      <c r="E282" s="391"/>
      <c r="F282" s="391"/>
      <c r="G282" s="391"/>
      <c r="H282" s="391"/>
      <c r="I282" s="391"/>
      <c r="J282" s="392" t="s">
        <v>131</v>
      </c>
      <c r="K282" s="392"/>
      <c r="L282" s="388"/>
    </row>
    <row r="283" spans="1:12" ht="15" customHeight="1" x14ac:dyDescent="0.3">
      <c r="A283" s="390" t="s">
        <v>174</v>
      </c>
      <c r="B283" s="391"/>
      <c r="C283" s="391"/>
      <c r="D283" s="391"/>
      <c r="E283" s="391"/>
      <c r="F283" s="391"/>
      <c r="G283" s="391"/>
      <c r="H283" s="391"/>
      <c r="I283" s="391"/>
      <c r="J283" s="392" t="s">
        <v>129</v>
      </c>
      <c r="K283" s="392"/>
      <c r="L283" s="388"/>
    </row>
    <row r="284" spans="1:12" ht="15.75" customHeight="1" thickBot="1" x14ac:dyDescent="0.35">
      <c r="A284" s="394" t="s">
        <v>166</v>
      </c>
      <c r="B284" s="395"/>
      <c r="C284" s="395"/>
      <c r="D284" s="395"/>
      <c r="E284" s="395"/>
      <c r="F284" s="395"/>
      <c r="G284" s="395"/>
      <c r="H284" s="395"/>
      <c r="I284" s="395"/>
      <c r="J284" s="396" t="s">
        <v>130</v>
      </c>
      <c r="K284" s="396"/>
      <c r="L284" s="389"/>
    </row>
    <row r="285" spans="1:12" ht="21.6" thickBot="1" x14ac:dyDescent="0.35">
      <c r="A285" s="16">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387"/>
    </row>
    <row r="287" spans="1:12" ht="15" customHeight="1" x14ac:dyDescent="0.3">
      <c r="A287" s="390" t="s">
        <v>134</v>
      </c>
      <c r="B287" s="391"/>
      <c r="C287" s="391"/>
      <c r="D287" s="391"/>
      <c r="E287" s="391"/>
      <c r="F287" s="391"/>
      <c r="G287" s="391"/>
      <c r="H287" s="391"/>
      <c r="I287" s="391"/>
      <c r="J287" s="392" t="s">
        <v>128</v>
      </c>
      <c r="K287" s="392"/>
      <c r="L287" s="388"/>
    </row>
    <row r="288" spans="1:12" ht="15" customHeight="1" x14ac:dyDescent="0.3">
      <c r="A288" s="390" t="s">
        <v>135</v>
      </c>
      <c r="B288" s="391"/>
      <c r="C288" s="391"/>
      <c r="D288" s="391"/>
      <c r="E288" s="391"/>
      <c r="F288" s="391"/>
      <c r="G288" s="391"/>
      <c r="H288" s="391"/>
      <c r="I288" s="391"/>
      <c r="J288" s="392" t="s">
        <v>131</v>
      </c>
      <c r="K288" s="392"/>
      <c r="L288" s="388"/>
    </row>
    <row r="289" spans="1:12" ht="15" customHeight="1" x14ac:dyDescent="0.3">
      <c r="A289" s="390" t="s">
        <v>174</v>
      </c>
      <c r="B289" s="391"/>
      <c r="C289" s="391"/>
      <c r="D289" s="391"/>
      <c r="E289" s="391"/>
      <c r="F289" s="391"/>
      <c r="G289" s="391"/>
      <c r="H289" s="391"/>
      <c r="I289" s="391"/>
      <c r="J289" s="392" t="s">
        <v>129</v>
      </c>
      <c r="K289" s="392"/>
      <c r="L289" s="388"/>
    </row>
    <row r="290" spans="1:12" ht="15.75" customHeight="1" thickBot="1" x14ac:dyDescent="0.35">
      <c r="A290" s="394" t="s">
        <v>166</v>
      </c>
      <c r="B290" s="395"/>
      <c r="C290" s="395"/>
      <c r="D290" s="395"/>
      <c r="E290" s="395"/>
      <c r="F290" s="395"/>
      <c r="G290" s="395"/>
      <c r="H290" s="395"/>
      <c r="I290" s="395"/>
      <c r="J290" s="396" t="s">
        <v>130</v>
      </c>
      <c r="K290" s="396"/>
      <c r="L290" s="389"/>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03">
        <v>1</v>
      </c>
    </row>
    <row r="294" spans="1:12" ht="15" customHeight="1" x14ac:dyDescent="0.3">
      <c r="A294" s="390" t="s">
        <v>138</v>
      </c>
      <c r="B294" s="391"/>
      <c r="C294" s="391"/>
      <c r="D294" s="391"/>
      <c r="E294" s="391"/>
      <c r="F294" s="391"/>
      <c r="G294" s="391"/>
      <c r="H294" s="391"/>
      <c r="I294" s="391"/>
      <c r="J294" s="392" t="s">
        <v>128</v>
      </c>
      <c r="K294" s="392"/>
      <c r="L294" s="404"/>
    </row>
    <row r="295" spans="1:12" ht="15" customHeight="1" x14ac:dyDescent="0.3">
      <c r="A295" s="390" t="s">
        <v>139</v>
      </c>
      <c r="B295" s="391"/>
      <c r="C295" s="391"/>
      <c r="D295" s="391"/>
      <c r="E295" s="391"/>
      <c r="F295" s="391"/>
      <c r="G295" s="391"/>
      <c r="H295" s="391"/>
      <c r="I295" s="391"/>
      <c r="J295" s="392" t="s">
        <v>131</v>
      </c>
      <c r="K295" s="392"/>
      <c r="L295" s="404"/>
    </row>
    <row r="296" spans="1:12" ht="15" customHeight="1" x14ac:dyDescent="0.3">
      <c r="A296" s="390" t="s">
        <v>140</v>
      </c>
      <c r="B296" s="391"/>
      <c r="C296" s="391"/>
      <c r="D296" s="391"/>
      <c r="E296" s="391"/>
      <c r="F296" s="391"/>
      <c r="G296" s="391"/>
      <c r="H296" s="391"/>
      <c r="I296" s="391"/>
      <c r="J296" s="392" t="s">
        <v>129</v>
      </c>
      <c r="K296" s="392"/>
      <c r="L296" s="404"/>
    </row>
    <row r="297" spans="1:12" ht="15.75" customHeight="1" thickBot="1" x14ac:dyDescent="0.35">
      <c r="A297" s="394" t="s">
        <v>141</v>
      </c>
      <c r="B297" s="395"/>
      <c r="C297" s="395"/>
      <c r="D297" s="395"/>
      <c r="E297" s="395"/>
      <c r="F297" s="395"/>
      <c r="G297" s="395"/>
      <c r="H297" s="395"/>
      <c r="I297" s="395"/>
      <c r="J297" s="396" t="s">
        <v>130</v>
      </c>
      <c r="K297" s="396"/>
      <c r="L297" s="405"/>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03">
        <v>3</v>
      </c>
    </row>
    <row r="300" spans="1:12" ht="15" customHeight="1" x14ac:dyDescent="0.3">
      <c r="A300" s="390" t="s">
        <v>145</v>
      </c>
      <c r="B300" s="391"/>
      <c r="C300" s="391"/>
      <c r="D300" s="391"/>
      <c r="E300" s="391"/>
      <c r="F300" s="391"/>
      <c r="G300" s="391"/>
      <c r="H300" s="391"/>
      <c r="I300" s="391"/>
      <c r="J300" s="392" t="s">
        <v>128</v>
      </c>
      <c r="K300" s="392"/>
      <c r="L300" s="404"/>
    </row>
    <row r="301" spans="1:12" ht="15" customHeight="1" x14ac:dyDescent="0.3">
      <c r="A301" s="390" t="s">
        <v>146</v>
      </c>
      <c r="B301" s="391"/>
      <c r="C301" s="391"/>
      <c r="D301" s="391"/>
      <c r="E301" s="391"/>
      <c r="F301" s="391"/>
      <c r="G301" s="391"/>
      <c r="H301" s="391"/>
      <c r="I301" s="391"/>
      <c r="J301" s="392" t="s">
        <v>131</v>
      </c>
      <c r="K301" s="392"/>
      <c r="L301" s="404"/>
    </row>
    <row r="302" spans="1:12" ht="15" customHeight="1" x14ac:dyDescent="0.3">
      <c r="A302" s="390" t="s">
        <v>147</v>
      </c>
      <c r="B302" s="391"/>
      <c r="C302" s="391"/>
      <c r="D302" s="391"/>
      <c r="E302" s="391"/>
      <c r="F302" s="391"/>
      <c r="G302" s="391"/>
      <c r="H302" s="391"/>
      <c r="I302" s="391"/>
      <c r="J302" s="392" t="s">
        <v>129</v>
      </c>
      <c r="K302" s="392"/>
      <c r="L302" s="404"/>
    </row>
    <row r="303" spans="1:12" ht="15.75" customHeight="1" thickBot="1" x14ac:dyDescent="0.35">
      <c r="A303" s="394" t="s">
        <v>148</v>
      </c>
      <c r="B303" s="395"/>
      <c r="C303" s="395"/>
      <c r="D303" s="395"/>
      <c r="E303" s="395"/>
      <c r="F303" s="395"/>
      <c r="G303" s="395"/>
      <c r="H303" s="395"/>
      <c r="I303" s="395"/>
      <c r="J303" s="396" t="s">
        <v>130</v>
      </c>
      <c r="K303" s="396"/>
      <c r="L303" s="405"/>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5</v>
      </c>
      <c r="D307" s="407"/>
      <c r="E307" s="406">
        <f>SUM((L274+L280+L286)/3)</f>
        <v>0</v>
      </c>
      <c r="F307" s="407"/>
      <c r="G307" s="406">
        <f>SUM((((L293*3)+L299)/4))</f>
        <v>1.5</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Charter and/or Tour Bus Service</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387"/>
    </row>
    <row r="318" spans="1:12" ht="15" customHeight="1" x14ac:dyDescent="0.3">
      <c r="A318" s="390" t="s">
        <v>126</v>
      </c>
      <c r="B318" s="391"/>
      <c r="C318" s="391"/>
      <c r="D318" s="391"/>
      <c r="E318" s="391"/>
      <c r="F318" s="391"/>
      <c r="G318" s="391"/>
      <c r="H318" s="391"/>
      <c r="I318" s="391"/>
      <c r="J318" s="392" t="s">
        <v>128</v>
      </c>
      <c r="K318" s="393"/>
      <c r="L318" s="388"/>
    </row>
    <row r="319" spans="1:12" ht="15" customHeight="1" x14ac:dyDescent="0.3">
      <c r="A319" s="390" t="s">
        <v>127</v>
      </c>
      <c r="B319" s="391"/>
      <c r="C319" s="391"/>
      <c r="D319" s="391"/>
      <c r="E319" s="391"/>
      <c r="F319" s="391"/>
      <c r="G319" s="391"/>
      <c r="H319" s="391"/>
      <c r="I319" s="391"/>
      <c r="J319" s="392" t="s">
        <v>131</v>
      </c>
      <c r="K319" s="393"/>
      <c r="L319" s="388"/>
    </row>
    <row r="320" spans="1:12" ht="15" customHeight="1" x14ac:dyDescent="0.3">
      <c r="A320" s="390" t="s">
        <v>125</v>
      </c>
      <c r="B320" s="391"/>
      <c r="C320" s="391"/>
      <c r="D320" s="391"/>
      <c r="E320" s="391"/>
      <c r="F320" s="391"/>
      <c r="G320" s="391"/>
      <c r="H320" s="391"/>
      <c r="I320" s="391"/>
      <c r="J320" s="392" t="s">
        <v>129</v>
      </c>
      <c r="K320" s="393"/>
      <c r="L320" s="388"/>
    </row>
    <row r="321" spans="1:12" ht="15.75" customHeight="1" thickBot="1" x14ac:dyDescent="0.35">
      <c r="A321" s="394" t="s">
        <v>173</v>
      </c>
      <c r="B321" s="395"/>
      <c r="C321" s="395"/>
      <c r="D321" s="395"/>
      <c r="E321" s="395"/>
      <c r="F321" s="395"/>
      <c r="G321" s="395"/>
      <c r="H321" s="395"/>
      <c r="I321" s="395"/>
      <c r="J321" s="396" t="s">
        <v>130</v>
      </c>
      <c r="K321" s="397"/>
      <c r="L321" s="389"/>
    </row>
    <row r="322" spans="1:12" ht="21.6" thickBot="1" x14ac:dyDescent="0.35">
      <c r="A322" s="16">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387"/>
    </row>
    <row r="324" spans="1:12" ht="15" customHeight="1" x14ac:dyDescent="0.3">
      <c r="A324" s="390" t="s">
        <v>134</v>
      </c>
      <c r="B324" s="391"/>
      <c r="C324" s="391"/>
      <c r="D324" s="391"/>
      <c r="E324" s="391"/>
      <c r="F324" s="391"/>
      <c r="G324" s="391"/>
      <c r="H324" s="391"/>
      <c r="I324" s="391"/>
      <c r="J324" s="392" t="s">
        <v>128</v>
      </c>
      <c r="K324" s="392"/>
      <c r="L324" s="388"/>
    </row>
    <row r="325" spans="1:12" ht="15" customHeight="1" x14ac:dyDescent="0.3">
      <c r="A325" s="390" t="s">
        <v>135</v>
      </c>
      <c r="B325" s="391"/>
      <c r="C325" s="391"/>
      <c r="D325" s="391"/>
      <c r="E325" s="391"/>
      <c r="F325" s="391"/>
      <c r="G325" s="391"/>
      <c r="H325" s="391"/>
      <c r="I325" s="391"/>
      <c r="J325" s="392" t="s">
        <v>131</v>
      </c>
      <c r="K325" s="392"/>
      <c r="L325" s="388"/>
    </row>
    <row r="326" spans="1:12" ht="15" customHeight="1" x14ac:dyDescent="0.3">
      <c r="A326" s="390" t="s">
        <v>174</v>
      </c>
      <c r="B326" s="391"/>
      <c r="C326" s="391"/>
      <c r="D326" s="391"/>
      <c r="E326" s="391"/>
      <c r="F326" s="391"/>
      <c r="G326" s="391"/>
      <c r="H326" s="391"/>
      <c r="I326" s="391"/>
      <c r="J326" s="392" t="s">
        <v>129</v>
      </c>
      <c r="K326" s="392"/>
      <c r="L326" s="388"/>
    </row>
    <row r="327" spans="1:12" ht="15.75" customHeight="1" thickBot="1" x14ac:dyDescent="0.35">
      <c r="A327" s="394" t="s">
        <v>166</v>
      </c>
      <c r="B327" s="395"/>
      <c r="C327" s="395"/>
      <c r="D327" s="395"/>
      <c r="E327" s="395"/>
      <c r="F327" s="395"/>
      <c r="G327" s="395"/>
      <c r="H327" s="395"/>
      <c r="I327" s="395"/>
      <c r="J327" s="396" t="s">
        <v>130</v>
      </c>
      <c r="K327" s="396"/>
      <c r="L327" s="389"/>
    </row>
    <row r="328" spans="1:12" ht="21.6" thickBot="1" x14ac:dyDescent="0.35">
      <c r="A328" s="16">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387"/>
    </row>
    <row r="330" spans="1:12" ht="15" customHeight="1" x14ac:dyDescent="0.3">
      <c r="A330" s="390" t="s">
        <v>134</v>
      </c>
      <c r="B330" s="391"/>
      <c r="C330" s="391"/>
      <c r="D330" s="391"/>
      <c r="E330" s="391"/>
      <c r="F330" s="391"/>
      <c r="G330" s="391"/>
      <c r="H330" s="391"/>
      <c r="I330" s="391"/>
      <c r="J330" s="392" t="s">
        <v>128</v>
      </c>
      <c r="K330" s="392"/>
      <c r="L330" s="388"/>
    </row>
    <row r="331" spans="1:12" ht="15" customHeight="1" x14ac:dyDescent="0.3">
      <c r="A331" s="390" t="s">
        <v>135</v>
      </c>
      <c r="B331" s="391"/>
      <c r="C331" s="391"/>
      <c r="D331" s="391"/>
      <c r="E331" s="391"/>
      <c r="F331" s="391"/>
      <c r="G331" s="391"/>
      <c r="H331" s="391"/>
      <c r="I331" s="391"/>
      <c r="J331" s="392" t="s">
        <v>131</v>
      </c>
      <c r="K331" s="392"/>
      <c r="L331" s="388"/>
    </row>
    <row r="332" spans="1:12" ht="15" customHeight="1" x14ac:dyDescent="0.3">
      <c r="A332" s="390" t="s">
        <v>174</v>
      </c>
      <c r="B332" s="391"/>
      <c r="C332" s="391"/>
      <c r="D332" s="391"/>
      <c r="E332" s="391"/>
      <c r="F332" s="391"/>
      <c r="G332" s="391"/>
      <c r="H332" s="391"/>
      <c r="I332" s="391"/>
      <c r="J332" s="392" t="s">
        <v>129</v>
      </c>
      <c r="K332" s="392"/>
      <c r="L332" s="388"/>
    </row>
    <row r="333" spans="1:12" ht="15.75" customHeight="1" thickBot="1" x14ac:dyDescent="0.35">
      <c r="A333" s="394" t="s">
        <v>166</v>
      </c>
      <c r="B333" s="395"/>
      <c r="C333" s="395"/>
      <c r="D333" s="395"/>
      <c r="E333" s="395"/>
      <c r="F333" s="395"/>
      <c r="G333" s="395"/>
      <c r="H333" s="395"/>
      <c r="I333" s="395"/>
      <c r="J333" s="396" t="s">
        <v>130</v>
      </c>
      <c r="K333" s="396"/>
      <c r="L333" s="389"/>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03">
        <v>3</v>
      </c>
    </row>
    <row r="337" spans="1:12" ht="15" customHeight="1" x14ac:dyDescent="0.3">
      <c r="A337" s="390" t="s">
        <v>138</v>
      </c>
      <c r="B337" s="391"/>
      <c r="C337" s="391"/>
      <c r="D337" s="391"/>
      <c r="E337" s="391"/>
      <c r="F337" s="391"/>
      <c r="G337" s="391"/>
      <c r="H337" s="391"/>
      <c r="I337" s="391"/>
      <c r="J337" s="392" t="s">
        <v>128</v>
      </c>
      <c r="K337" s="392"/>
      <c r="L337" s="404"/>
    </row>
    <row r="338" spans="1:12" ht="15" customHeight="1" x14ac:dyDescent="0.3">
      <c r="A338" s="390" t="s">
        <v>139</v>
      </c>
      <c r="B338" s="391"/>
      <c r="C338" s="391"/>
      <c r="D338" s="391"/>
      <c r="E338" s="391"/>
      <c r="F338" s="391"/>
      <c r="G338" s="391"/>
      <c r="H338" s="391"/>
      <c r="I338" s="391"/>
      <c r="J338" s="392" t="s">
        <v>131</v>
      </c>
      <c r="K338" s="392"/>
      <c r="L338" s="404"/>
    </row>
    <row r="339" spans="1:12" ht="15" customHeight="1" x14ac:dyDescent="0.3">
      <c r="A339" s="390" t="s">
        <v>140</v>
      </c>
      <c r="B339" s="391"/>
      <c r="C339" s="391"/>
      <c r="D339" s="391"/>
      <c r="E339" s="391"/>
      <c r="F339" s="391"/>
      <c r="G339" s="391"/>
      <c r="H339" s="391"/>
      <c r="I339" s="391"/>
      <c r="J339" s="392" t="s">
        <v>129</v>
      </c>
      <c r="K339" s="392"/>
      <c r="L339" s="404"/>
    </row>
    <row r="340" spans="1:12" ht="15.75" customHeight="1" thickBot="1" x14ac:dyDescent="0.35">
      <c r="A340" s="394" t="s">
        <v>141</v>
      </c>
      <c r="B340" s="395"/>
      <c r="C340" s="395"/>
      <c r="D340" s="395"/>
      <c r="E340" s="395"/>
      <c r="F340" s="395"/>
      <c r="G340" s="395"/>
      <c r="H340" s="395"/>
      <c r="I340" s="395"/>
      <c r="J340" s="396" t="s">
        <v>130</v>
      </c>
      <c r="K340" s="396"/>
      <c r="L340" s="405"/>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03">
        <v>4</v>
      </c>
    </row>
    <row r="343" spans="1:12" ht="15" customHeight="1" x14ac:dyDescent="0.3">
      <c r="A343" s="390" t="s">
        <v>145</v>
      </c>
      <c r="B343" s="391"/>
      <c r="C343" s="391"/>
      <c r="D343" s="391"/>
      <c r="E343" s="391"/>
      <c r="F343" s="391"/>
      <c r="G343" s="391"/>
      <c r="H343" s="391"/>
      <c r="I343" s="391"/>
      <c r="J343" s="392" t="s">
        <v>128</v>
      </c>
      <c r="K343" s="392"/>
      <c r="L343" s="404"/>
    </row>
    <row r="344" spans="1:12" ht="15" customHeight="1" x14ac:dyDescent="0.3">
      <c r="A344" s="390" t="s">
        <v>146</v>
      </c>
      <c r="B344" s="391"/>
      <c r="C344" s="391"/>
      <c r="D344" s="391"/>
      <c r="E344" s="391"/>
      <c r="F344" s="391"/>
      <c r="G344" s="391"/>
      <c r="H344" s="391"/>
      <c r="I344" s="391"/>
      <c r="J344" s="392" t="s">
        <v>131</v>
      </c>
      <c r="K344" s="392"/>
      <c r="L344" s="404"/>
    </row>
    <row r="345" spans="1:12" ht="15" customHeight="1" x14ac:dyDescent="0.3">
      <c r="A345" s="390" t="s">
        <v>147</v>
      </c>
      <c r="B345" s="391"/>
      <c r="C345" s="391"/>
      <c r="D345" s="391"/>
      <c r="E345" s="391"/>
      <c r="F345" s="391"/>
      <c r="G345" s="391"/>
      <c r="H345" s="391"/>
      <c r="I345" s="391"/>
      <c r="J345" s="392" t="s">
        <v>129</v>
      </c>
      <c r="K345" s="392"/>
      <c r="L345" s="404"/>
    </row>
    <row r="346" spans="1:12" ht="15.75" customHeight="1" thickBot="1" x14ac:dyDescent="0.35">
      <c r="A346" s="394" t="s">
        <v>148</v>
      </c>
      <c r="B346" s="395"/>
      <c r="C346" s="395"/>
      <c r="D346" s="395"/>
      <c r="E346" s="395"/>
      <c r="F346" s="395"/>
      <c r="G346" s="395"/>
      <c r="H346" s="395"/>
      <c r="I346" s="395"/>
      <c r="J346" s="396" t="s">
        <v>130</v>
      </c>
      <c r="K346" s="396"/>
      <c r="L346" s="405"/>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5</v>
      </c>
      <c r="D350" s="407"/>
      <c r="E350" s="406">
        <f>SUM((L317+L323+L329)/3)</f>
        <v>0</v>
      </c>
      <c r="F350" s="407"/>
      <c r="G350" s="406">
        <f>SUM((((L336*3)+L342)/4))</f>
        <v>3.25</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Charter and/or Tour Bus Service</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371" t="s">
        <v>2</v>
      </c>
      <c r="B357" s="372"/>
      <c r="C357" s="372"/>
      <c r="D357" s="372"/>
      <c r="E357" s="372"/>
      <c r="F357" s="372"/>
      <c r="G357" s="372"/>
      <c r="H357" s="372"/>
      <c r="I357" s="372"/>
      <c r="J357" s="372"/>
      <c r="K357" s="372"/>
      <c r="L357" s="373"/>
    </row>
    <row r="358" spans="1:12" x14ac:dyDescent="0.3">
      <c r="A358" s="374">
        <v>1</v>
      </c>
      <c r="B358" s="375" t="s">
        <v>153</v>
      </c>
      <c r="C358" s="375"/>
      <c r="D358" s="375"/>
      <c r="E358" s="375"/>
      <c r="F358" s="375"/>
      <c r="G358" s="375"/>
      <c r="H358" s="375"/>
      <c r="I358" s="375"/>
      <c r="J358" s="375"/>
      <c r="K358" s="375"/>
      <c r="L358" s="376"/>
    </row>
    <row r="359" spans="1:12" ht="12" customHeight="1"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387"/>
    </row>
    <row r="361" spans="1:12" ht="15" customHeight="1" x14ac:dyDescent="0.3">
      <c r="A361" s="390" t="s">
        <v>126</v>
      </c>
      <c r="B361" s="391"/>
      <c r="C361" s="391"/>
      <c r="D361" s="391"/>
      <c r="E361" s="391"/>
      <c r="F361" s="391"/>
      <c r="G361" s="391"/>
      <c r="H361" s="391"/>
      <c r="I361" s="391"/>
      <c r="J361" s="392" t="s">
        <v>128</v>
      </c>
      <c r="K361" s="393"/>
      <c r="L361" s="388"/>
    </row>
    <row r="362" spans="1:12" ht="15" customHeight="1" x14ac:dyDescent="0.3">
      <c r="A362" s="390" t="s">
        <v>127</v>
      </c>
      <c r="B362" s="391"/>
      <c r="C362" s="391"/>
      <c r="D362" s="391"/>
      <c r="E362" s="391"/>
      <c r="F362" s="391"/>
      <c r="G362" s="391"/>
      <c r="H362" s="391"/>
      <c r="I362" s="391"/>
      <c r="J362" s="392" t="s">
        <v>131</v>
      </c>
      <c r="K362" s="393"/>
      <c r="L362" s="388"/>
    </row>
    <row r="363" spans="1:12" ht="15" customHeight="1" x14ac:dyDescent="0.3">
      <c r="A363" s="390" t="s">
        <v>125</v>
      </c>
      <c r="B363" s="391"/>
      <c r="C363" s="391"/>
      <c r="D363" s="391"/>
      <c r="E363" s="391"/>
      <c r="F363" s="391"/>
      <c r="G363" s="391"/>
      <c r="H363" s="391"/>
      <c r="I363" s="391"/>
      <c r="J363" s="392" t="s">
        <v>129</v>
      </c>
      <c r="K363" s="393"/>
      <c r="L363" s="388"/>
    </row>
    <row r="364" spans="1:12" ht="15.75" customHeight="1" thickBot="1" x14ac:dyDescent="0.35">
      <c r="A364" s="394" t="s">
        <v>173</v>
      </c>
      <c r="B364" s="395"/>
      <c r="C364" s="395"/>
      <c r="D364" s="395"/>
      <c r="E364" s="395"/>
      <c r="F364" s="395"/>
      <c r="G364" s="395"/>
      <c r="H364" s="395"/>
      <c r="I364" s="395"/>
      <c r="J364" s="396" t="s">
        <v>130</v>
      </c>
      <c r="K364" s="397"/>
      <c r="L364" s="389"/>
    </row>
    <row r="365" spans="1:12" ht="21.6" thickBot="1" x14ac:dyDescent="0.35">
      <c r="A365" s="16">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387"/>
    </row>
    <row r="367" spans="1:12" ht="15" customHeight="1" x14ac:dyDescent="0.3">
      <c r="A367" s="390" t="s">
        <v>134</v>
      </c>
      <c r="B367" s="391"/>
      <c r="C367" s="391"/>
      <c r="D367" s="391"/>
      <c r="E367" s="391"/>
      <c r="F367" s="391"/>
      <c r="G367" s="391"/>
      <c r="H367" s="391"/>
      <c r="I367" s="391"/>
      <c r="J367" s="392" t="s">
        <v>128</v>
      </c>
      <c r="K367" s="392"/>
      <c r="L367" s="388"/>
    </row>
    <row r="368" spans="1:12" ht="15" customHeight="1" x14ac:dyDescent="0.3">
      <c r="A368" s="390" t="s">
        <v>135</v>
      </c>
      <c r="B368" s="391"/>
      <c r="C368" s="391"/>
      <c r="D368" s="391"/>
      <c r="E368" s="391"/>
      <c r="F368" s="391"/>
      <c r="G368" s="391"/>
      <c r="H368" s="391"/>
      <c r="I368" s="391"/>
      <c r="J368" s="392" t="s">
        <v>131</v>
      </c>
      <c r="K368" s="392"/>
      <c r="L368" s="388"/>
    </row>
    <row r="369" spans="1:12" ht="15" customHeight="1" x14ac:dyDescent="0.3">
      <c r="A369" s="390" t="s">
        <v>174</v>
      </c>
      <c r="B369" s="391"/>
      <c r="C369" s="391"/>
      <c r="D369" s="391"/>
      <c r="E369" s="391"/>
      <c r="F369" s="391"/>
      <c r="G369" s="391"/>
      <c r="H369" s="391"/>
      <c r="I369" s="391"/>
      <c r="J369" s="392" t="s">
        <v>129</v>
      </c>
      <c r="K369" s="392"/>
      <c r="L369" s="388"/>
    </row>
    <row r="370" spans="1:12" ht="15.75" customHeight="1" thickBot="1" x14ac:dyDescent="0.35">
      <c r="A370" s="394" t="s">
        <v>166</v>
      </c>
      <c r="B370" s="395"/>
      <c r="C370" s="395"/>
      <c r="D370" s="395"/>
      <c r="E370" s="395"/>
      <c r="F370" s="395"/>
      <c r="G370" s="395"/>
      <c r="H370" s="395"/>
      <c r="I370" s="395"/>
      <c r="J370" s="396" t="s">
        <v>130</v>
      </c>
      <c r="K370" s="396"/>
      <c r="L370" s="389"/>
    </row>
    <row r="371" spans="1:12" ht="21.6" thickBot="1" x14ac:dyDescent="0.35">
      <c r="A371" s="16">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387"/>
    </row>
    <row r="373" spans="1:12" ht="15" customHeight="1" x14ac:dyDescent="0.3">
      <c r="A373" s="390" t="s">
        <v>134</v>
      </c>
      <c r="B373" s="391"/>
      <c r="C373" s="391"/>
      <c r="D373" s="391"/>
      <c r="E373" s="391"/>
      <c r="F373" s="391"/>
      <c r="G373" s="391"/>
      <c r="H373" s="391"/>
      <c r="I373" s="391"/>
      <c r="J373" s="392" t="s">
        <v>128</v>
      </c>
      <c r="K373" s="392"/>
      <c r="L373" s="388"/>
    </row>
    <row r="374" spans="1:12" ht="15" customHeight="1" x14ac:dyDescent="0.3">
      <c r="A374" s="390" t="s">
        <v>135</v>
      </c>
      <c r="B374" s="391"/>
      <c r="C374" s="391"/>
      <c r="D374" s="391"/>
      <c r="E374" s="391"/>
      <c r="F374" s="391"/>
      <c r="G374" s="391"/>
      <c r="H374" s="391"/>
      <c r="I374" s="391"/>
      <c r="J374" s="392" t="s">
        <v>131</v>
      </c>
      <c r="K374" s="392"/>
      <c r="L374" s="388"/>
    </row>
    <row r="375" spans="1:12" ht="15" customHeight="1" x14ac:dyDescent="0.3">
      <c r="A375" s="390" t="s">
        <v>174</v>
      </c>
      <c r="B375" s="391"/>
      <c r="C375" s="391"/>
      <c r="D375" s="391"/>
      <c r="E375" s="391"/>
      <c r="F375" s="391"/>
      <c r="G375" s="391"/>
      <c r="H375" s="391"/>
      <c r="I375" s="391"/>
      <c r="J375" s="392" t="s">
        <v>129</v>
      </c>
      <c r="K375" s="392"/>
      <c r="L375" s="388"/>
    </row>
    <row r="376" spans="1:12" ht="15.75" customHeight="1" thickBot="1" x14ac:dyDescent="0.35">
      <c r="A376" s="394" t="s">
        <v>166</v>
      </c>
      <c r="B376" s="395"/>
      <c r="C376" s="395"/>
      <c r="D376" s="395"/>
      <c r="E376" s="395"/>
      <c r="F376" s="395"/>
      <c r="G376" s="395"/>
      <c r="H376" s="395"/>
      <c r="I376" s="395"/>
      <c r="J376" s="396" t="s">
        <v>130</v>
      </c>
      <c r="K376" s="396"/>
      <c r="L376" s="389"/>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03">
        <v>3</v>
      </c>
    </row>
    <row r="380" spans="1:12" ht="15" customHeight="1" x14ac:dyDescent="0.3">
      <c r="A380" s="390" t="s">
        <v>138</v>
      </c>
      <c r="B380" s="391"/>
      <c r="C380" s="391"/>
      <c r="D380" s="391"/>
      <c r="E380" s="391"/>
      <c r="F380" s="391"/>
      <c r="G380" s="391"/>
      <c r="H380" s="391"/>
      <c r="I380" s="391"/>
      <c r="J380" s="392" t="s">
        <v>128</v>
      </c>
      <c r="K380" s="392"/>
      <c r="L380" s="404"/>
    </row>
    <row r="381" spans="1:12" ht="15" customHeight="1" x14ac:dyDescent="0.3">
      <c r="A381" s="390" t="s">
        <v>139</v>
      </c>
      <c r="B381" s="391"/>
      <c r="C381" s="391"/>
      <c r="D381" s="391"/>
      <c r="E381" s="391"/>
      <c r="F381" s="391"/>
      <c r="G381" s="391"/>
      <c r="H381" s="391"/>
      <c r="I381" s="391"/>
      <c r="J381" s="392" t="s">
        <v>131</v>
      </c>
      <c r="K381" s="392"/>
      <c r="L381" s="404"/>
    </row>
    <row r="382" spans="1:12" ht="15" customHeight="1" x14ac:dyDescent="0.3">
      <c r="A382" s="390" t="s">
        <v>140</v>
      </c>
      <c r="B382" s="391"/>
      <c r="C382" s="391"/>
      <c r="D382" s="391"/>
      <c r="E382" s="391"/>
      <c r="F382" s="391"/>
      <c r="G382" s="391"/>
      <c r="H382" s="391"/>
      <c r="I382" s="391"/>
      <c r="J382" s="392" t="s">
        <v>129</v>
      </c>
      <c r="K382" s="392"/>
      <c r="L382" s="404"/>
    </row>
    <row r="383" spans="1:12" ht="15.75" customHeight="1" thickBot="1" x14ac:dyDescent="0.35">
      <c r="A383" s="394" t="s">
        <v>141</v>
      </c>
      <c r="B383" s="395"/>
      <c r="C383" s="395"/>
      <c r="D383" s="395"/>
      <c r="E383" s="395"/>
      <c r="F383" s="395"/>
      <c r="G383" s="395"/>
      <c r="H383" s="395"/>
      <c r="I383" s="395"/>
      <c r="J383" s="396" t="s">
        <v>130</v>
      </c>
      <c r="K383" s="396"/>
      <c r="L383" s="405"/>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03">
        <v>4</v>
      </c>
    </row>
    <row r="386" spans="1:12" ht="15" customHeight="1" x14ac:dyDescent="0.3">
      <c r="A386" s="390" t="s">
        <v>145</v>
      </c>
      <c r="B386" s="391"/>
      <c r="C386" s="391"/>
      <c r="D386" s="391"/>
      <c r="E386" s="391"/>
      <c r="F386" s="391"/>
      <c r="G386" s="391"/>
      <c r="H386" s="391"/>
      <c r="I386" s="391"/>
      <c r="J386" s="392" t="s">
        <v>128</v>
      </c>
      <c r="K386" s="392"/>
      <c r="L386" s="404"/>
    </row>
    <row r="387" spans="1:12" ht="15" customHeight="1" x14ac:dyDescent="0.3">
      <c r="A387" s="390" t="s">
        <v>146</v>
      </c>
      <c r="B387" s="391"/>
      <c r="C387" s="391"/>
      <c r="D387" s="391"/>
      <c r="E387" s="391"/>
      <c r="F387" s="391"/>
      <c r="G387" s="391"/>
      <c r="H387" s="391"/>
      <c r="I387" s="391"/>
      <c r="J387" s="392" t="s">
        <v>131</v>
      </c>
      <c r="K387" s="392"/>
      <c r="L387" s="404"/>
    </row>
    <row r="388" spans="1:12" ht="15" customHeight="1" x14ac:dyDescent="0.3">
      <c r="A388" s="390" t="s">
        <v>147</v>
      </c>
      <c r="B388" s="391"/>
      <c r="C388" s="391"/>
      <c r="D388" s="391"/>
      <c r="E388" s="391"/>
      <c r="F388" s="391"/>
      <c r="G388" s="391"/>
      <c r="H388" s="391"/>
      <c r="I388" s="391"/>
      <c r="J388" s="392" t="s">
        <v>129</v>
      </c>
      <c r="K388" s="392"/>
      <c r="L388" s="404"/>
    </row>
    <row r="389" spans="1:12" ht="15.75" customHeight="1" thickBot="1" x14ac:dyDescent="0.35">
      <c r="A389" s="394" t="s">
        <v>148</v>
      </c>
      <c r="B389" s="395"/>
      <c r="C389" s="395"/>
      <c r="D389" s="395"/>
      <c r="E389" s="395"/>
      <c r="F389" s="395"/>
      <c r="G389" s="395"/>
      <c r="H389" s="395"/>
      <c r="I389" s="395"/>
      <c r="J389" s="396" t="s">
        <v>130</v>
      </c>
      <c r="K389" s="396"/>
      <c r="L389" s="405"/>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5</v>
      </c>
      <c r="D393" s="407"/>
      <c r="E393" s="406">
        <f>SUM((L360+L366+L372)/3)</f>
        <v>0</v>
      </c>
      <c r="F393" s="407"/>
      <c r="G393" s="406">
        <f>SUM((((L379*3)+L385)/4))</f>
        <v>3.25</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Charter and/or Tour Bus Service</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387"/>
    </row>
    <row r="404" spans="1:12" ht="15" customHeight="1" x14ac:dyDescent="0.3">
      <c r="A404" s="390" t="s">
        <v>126</v>
      </c>
      <c r="B404" s="391"/>
      <c r="C404" s="391"/>
      <c r="D404" s="391"/>
      <c r="E404" s="391"/>
      <c r="F404" s="391"/>
      <c r="G404" s="391"/>
      <c r="H404" s="391"/>
      <c r="I404" s="391"/>
      <c r="J404" s="392" t="s">
        <v>128</v>
      </c>
      <c r="K404" s="393"/>
      <c r="L404" s="388"/>
    </row>
    <row r="405" spans="1:12" ht="15" customHeight="1" x14ac:dyDescent="0.3">
      <c r="A405" s="390" t="s">
        <v>127</v>
      </c>
      <c r="B405" s="391"/>
      <c r="C405" s="391"/>
      <c r="D405" s="391"/>
      <c r="E405" s="391"/>
      <c r="F405" s="391"/>
      <c r="G405" s="391"/>
      <c r="H405" s="391"/>
      <c r="I405" s="391"/>
      <c r="J405" s="392" t="s">
        <v>131</v>
      </c>
      <c r="K405" s="393"/>
      <c r="L405" s="388"/>
    </row>
    <row r="406" spans="1:12" ht="15" customHeight="1" x14ac:dyDescent="0.3">
      <c r="A406" s="390" t="s">
        <v>125</v>
      </c>
      <c r="B406" s="391"/>
      <c r="C406" s="391"/>
      <c r="D406" s="391"/>
      <c r="E406" s="391"/>
      <c r="F406" s="391"/>
      <c r="G406" s="391"/>
      <c r="H406" s="391"/>
      <c r="I406" s="391"/>
      <c r="J406" s="392" t="s">
        <v>129</v>
      </c>
      <c r="K406" s="393"/>
      <c r="L406" s="388"/>
    </row>
    <row r="407" spans="1:12" ht="15.75" customHeight="1" thickBot="1" x14ac:dyDescent="0.35">
      <c r="A407" s="394" t="s">
        <v>173</v>
      </c>
      <c r="B407" s="395"/>
      <c r="C407" s="395"/>
      <c r="D407" s="395"/>
      <c r="E407" s="395"/>
      <c r="F407" s="395"/>
      <c r="G407" s="395"/>
      <c r="H407" s="395"/>
      <c r="I407" s="395"/>
      <c r="J407" s="396" t="s">
        <v>130</v>
      </c>
      <c r="K407" s="397"/>
      <c r="L407" s="389"/>
    </row>
    <row r="408" spans="1:12" ht="21.6" thickBot="1" x14ac:dyDescent="0.35">
      <c r="A408" s="16">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387"/>
    </row>
    <row r="410" spans="1:12" ht="15" customHeight="1" x14ac:dyDescent="0.3">
      <c r="A410" s="390" t="s">
        <v>134</v>
      </c>
      <c r="B410" s="391"/>
      <c r="C410" s="391"/>
      <c r="D410" s="391"/>
      <c r="E410" s="391"/>
      <c r="F410" s="391"/>
      <c r="G410" s="391"/>
      <c r="H410" s="391"/>
      <c r="I410" s="391"/>
      <c r="J410" s="392" t="s">
        <v>128</v>
      </c>
      <c r="K410" s="392"/>
      <c r="L410" s="388"/>
    </row>
    <row r="411" spans="1:12" ht="15" customHeight="1" x14ac:dyDescent="0.3">
      <c r="A411" s="390" t="s">
        <v>135</v>
      </c>
      <c r="B411" s="391"/>
      <c r="C411" s="391"/>
      <c r="D411" s="391"/>
      <c r="E411" s="391"/>
      <c r="F411" s="391"/>
      <c r="G411" s="391"/>
      <c r="H411" s="391"/>
      <c r="I411" s="391"/>
      <c r="J411" s="392" t="s">
        <v>131</v>
      </c>
      <c r="K411" s="392"/>
      <c r="L411" s="388"/>
    </row>
    <row r="412" spans="1:12" ht="15" customHeight="1" x14ac:dyDescent="0.3">
      <c r="A412" s="390" t="s">
        <v>174</v>
      </c>
      <c r="B412" s="391"/>
      <c r="C412" s="391"/>
      <c r="D412" s="391"/>
      <c r="E412" s="391"/>
      <c r="F412" s="391"/>
      <c r="G412" s="391"/>
      <c r="H412" s="391"/>
      <c r="I412" s="391"/>
      <c r="J412" s="392" t="s">
        <v>129</v>
      </c>
      <c r="K412" s="392"/>
      <c r="L412" s="388"/>
    </row>
    <row r="413" spans="1:12" ht="15.75" customHeight="1" thickBot="1" x14ac:dyDescent="0.35">
      <c r="A413" s="394" t="s">
        <v>166</v>
      </c>
      <c r="B413" s="395"/>
      <c r="C413" s="395"/>
      <c r="D413" s="395"/>
      <c r="E413" s="395"/>
      <c r="F413" s="395"/>
      <c r="G413" s="395"/>
      <c r="H413" s="395"/>
      <c r="I413" s="395"/>
      <c r="J413" s="396" t="s">
        <v>130</v>
      </c>
      <c r="K413" s="396"/>
      <c r="L413" s="389"/>
    </row>
    <row r="414" spans="1:12" ht="21.6" thickBot="1" x14ac:dyDescent="0.35">
      <c r="A414" s="16">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387"/>
    </row>
    <row r="416" spans="1:12" ht="15" customHeight="1" x14ac:dyDescent="0.3">
      <c r="A416" s="390" t="s">
        <v>134</v>
      </c>
      <c r="B416" s="391"/>
      <c r="C416" s="391"/>
      <c r="D416" s="391"/>
      <c r="E416" s="391"/>
      <c r="F416" s="391"/>
      <c r="G416" s="391"/>
      <c r="H416" s="391"/>
      <c r="I416" s="391"/>
      <c r="J416" s="392" t="s">
        <v>128</v>
      </c>
      <c r="K416" s="392"/>
      <c r="L416" s="388"/>
    </row>
    <row r="417" spans="1:12" ht="15" customHeight="1" x14ac:dyDescent="0.3">
      <c r="A417" s="390" t="s">
        <v>135</v>
      </c>
      <c r="B417" s="391"/>
      <c r="C417" s="391"/>
      <c r="D417" s="391"/>
      <c r="E417" s="391"/>
      <c r="F417" s="391"/>
      <c r="G417" s="391"/>
      <c r="H417" s="391"/>
      <c r="I417" s="391"/>
      <c r="J417" s="392" t="s">
        <v>131</v>
      </c>
      <c r="K417" s="392"/>
      <c r="L417" s="388"/>
    </row>
    <row r="418" spans="1:12" ht="15" customHeight="1" x14ac:dyDescent="0.3">
      <c r="A418" s="390" t="s">
        <v>174</v>
      </c>
      <c r="B418" s="391"/>
      <c r="C418" s="391"/>
      <c r="D418" s="391"/>
      <c r="E418" s="391"/>
      <c r="F418" s="391"/>
      <c r="G418" s="391"/>
      <c r="H418" s="391"/>
      <c r="I418" s="391"/>
      <c r="J418" s="392" t="s">
        <v>129</v>
      </c>
      <c r="K418" s="392"/>
      <c r="L418" s="388"/>
    </row>
    <row r="419" spans="1:12" ht="15.75" customHeight="1" thickBot="1" x14ac:dyDescent="0.35">
      <c r="A419" s="394" t="s">
        <v>166</v>
      </c>
      <c r="B419" s="395"/>
      <c r="C419" s="395"/>
      <c r="D419" s="395"/>
      <c r="E419" s="395"/>
      <c r="F419" s="395"/>
      <c r="G419" s="395"/>
      <c r="H419" s="395"/>
      <c r="I419" s="395"/>
      <c r="J419" s="396" t="s">
        <v>130</v>
      </c>
      <c r="K419" s="396"/>
      <c r="L419" s="389"/>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03">
        <v>5</v>
      </c>
    </row>
    <row r="423" spans="1:12" ht="15" customHeight="1" x14ac:dyDescent="0.3">
      <c r="A423" s="390" t="s">
        <v>138</v>
      </c>
      <c r="B423" s="391"/>
      <c r="C423" s="391"/>
      <c r="D423" s="391"/>
      <c r="E423" s="391"/>
      <c r="F423" s="391"/>
      <c r="G423" s="391"/>
      <c r="H423" s="391"/>
      <c r="I423" s="391"/>
      <c r="J423" s="392" t="s">
        <v>128</v>
      </c>
      <c r="K423" s="392"/>
      <c r="L423" s="404"/>
    </row>
    <row r="424" spans="1:12" ht="15" customHeight="1" x14ac:dyDescent="0.3">
      <c r="A424" s="390" t="s">
        <v>139</v>
      </c>
      <c r="B424" s="391"/>
      <c r="C424" s="391"/>
      <c r="D424" s="391"/>
      <c r="E424" s="391"/>
      <c r="F424" s="391"/>
      <c r="G424" s="391"/>
      <c r="H424" s="391"/>
      <c r="I424" s="391"/>
      <c r="J424" s="392" t="s">
        <v>131</v>
      </c>
      <c r="K424" s="392"/>
      <c r="L424" s="404"/>
    </row>
    <row r="425" spans="1:12" ht="15" customHeight="1" x14ac:dyDescent="0.3">
      <c r="A425" s="390" t="s">
        <v>140</v>
      </c>
      <c r="B425" s="391"/>
      <c r="C425" s="391"/>
      <c r="D425" s="391"/>
      <c r="E425" s="391"/>
      <c r="F425" s="391"/>
      <c r="G425" s="391"/>
      <c r="H425" s="391"/>
      <c r="I425" s="391"/>
      <c r="J425" s="392" t="s">
        <v>129</v>
      </c>
      <c r="K425" s="392"/>
      <c r="L425" s="404"/>
    </row>
    <row r="426" spans="1:12" ht="15.75" customHeight="1" thickBot="1" x14ac:dyDescent="0.35">
      <c r="A426" s="394" t="s">
        <v>141</v>
      </c>
      <c r="B426" s="395"/>
      <c r="C426" s="395"/>
      <c r="D426" s="395"/>
      <c r="E426" s="395"/>
      <c r="F426" s="395"/>
      <c r="G426" s="395"/>
      <c r="H426" s="395"/>
      <c r="I426" s="395"/>
      <c r="J426" s="396" t="s">
        <v>130</v>
      </c>
      <c r="K426" s="396"/>
      <c r="L426" s="405"/>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03">
        <v>5</v>
      </c>
    </row>
    <row r="429" spans="1:12" ht="15" customHeight="1" x14ac:dyDescent="0.3">
      <c r="A429" s="390" t="s">
        <v>145</v>
      </c>
      <c r="B429" s="391"/>
      <c r="C429" s="391"/>
      <c r="D429" s="391"/>
      <c r="E429" s="391"/>
      <c r="F429" s="391"/>
      <c r="G429" s="391"/>
      <c r="H429" s="391"/>
      <c r="I429" s="391"/>
      <c r="J429" s="392" t="s">
        <v>128</v>
      </c>
      <c r="K429" s="392"/>
      <c r="L429" s="404"/>
    </row>
    <row r="430" spans="1:12" ht="15" customHeight="1" x14ac:dyDescent="0.3">
      <c r="A430" s="390" t="s">
        <v>146</v>
      </c>
      <c r="B430" s="391"/>
      <c r="C430" s="391"/>
      <c r="D430" s="391"/>
      <c r="E430" s="391"/>
      <c r="F430" s="391"/>
      <c r="G430" s="391"/>
      <c r="H430" s="391"/>
      <c r="I430" s="391"/>
      <c r="J430" s="392" t="s">
        <v>131</v>
      </c>
      <c r="K430" s="392"/>
      <c r="L430" s="404"/>
    </row>
    <row r="431" spans="1:12" ht="15" customHeight="1" x14ac:dyDescent="0.3">
      <c r="A431" s="390" t="s">
        <v>147</v>
      </c>
      <c r="B431" s="391"/>
      <c r="C431" s="391"/>
      <c r="D431" s="391"/>
      <c r="E431" s="391"/>
      <c r="F431" s="391"/>
      <c r="G431" s="391"/>
      <c r="H431" s="391"/>
      <c r="I431" s="391"/>
      <c r="J431" s="392" t="s">
        <v>129</v>
      </c>
      <c r="K431" s="392"/>
      <c r="L431" s="404"/>
    </row>
    <row r="432" spans="1:12" ht="15.75" customHeight="1" thickBot="1" x14ac:dyDescent="0.35">
      <c r="A432" s="394" t="s">
        <v>148</v>
      </c>
      <c r="B432" s="395"/>
      <c r="C432" s="395"/>
      <c r="D432" s="395"/>
      <c r="E432" s="395"/>
      <c r="F432" s="395"/>
      <c r="G432" s="395"/>
      <c r="H432" s="395"/>
      <c r="I432" s="395"/>
      <c r="J432" s="396" t="s">
        <v>130</v>
      </c>
      <c r="K432" s="396"/>
      <c r="L432" s="405"/>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5</v>
      </c>
      <c r="D436" s="407"/>
      <c r="E436" s="406">
        <f>SUM((L403+L409+L415)/3)</f>
        <v>0</v>
      </c>
      <c r="F436" s="407"/>
      <c r="G436" s="406">
        <f>SUM((((L422*3)+L428)/4))</f>
        <v>5</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108" t="s">
        <v>9</v>
      </c>
      <c r="B441" s="109"/>
      <c r="C441" s="109"/>
      <c r="D441" s="109"/>
      <c r="E441" s="109"/>
      <c r="F441" s="109"/>
      <c r="G441" s="109"/>
      <c r="H441" s="109"/>
      <c r="I441" s="109"/>
      <c r="J441" s="109"/>
      <c r="K441" s="109"/>
      <c r="L441" s="110"/>
    </row>
    <row r="442" spans="1:12" x14ac:dyDescent="0.3">
      <c r="A442" s="111"/>
      <c r="B442" s="112"/>
      <c r="C442" s="112"/>
      <c r="D442" s="112"/>
      <c r="E442" s="112"/>
      <c r="F442" s="112"/>
      <c r="G442" s="112"/>
      <c r="H442" s="112"/>
      <c r="I442" s="112"/>
      <c r="J442" s="112"/>
      <c r="K442" s="112"/>
      <c r="L442" s="113"/>
    </row>
    <row r="443" spans="1:12" x14ac:dyDescent="0.3">
      <c r="A443" s="111"/>
      <c r="B443" s="112"/>
      <c r="C443" s="112"/>
      <c r="D443" s="112"/>
      <c r="E443" s="112"/>
      <c r="F443" s="112"/>
      <c r="G443" s="112"/>
      <c r="H443" s="112"/>
      <c r="I443" s="112"/>
      <c r="J443" s="112"/>
      <c r="K443" s="112"/>
      <c r="L443" s="113"/>
    </row>
    <row r="444" spans="1:12" x14ac:dyDescent="0.3">
      <c r="A444" s="111"/>
      <c r="B444" s="112"/>
      <c r="C444" s="112"/>
      <c r="D444" s="112"/>
      <c r="E444" s="112"/>
      <c r="F444" s="112"/>
      <c r="G444" s="112"/>
      <c r="H444" s="112"/>
      <c r="I444" s="112"/>
      <c r="J444" s="112"/>
      <c r="K444" s="112"/>
      <c r="L444" s="113"/>
    </row>
    <row r="445" spans="1:12" ht="15" thickBot="1" x14ac:dyDescent="0.35">
      <c r="A445" s="114"/>
      <c r="B445" s="115"/>
      <c r="C445" s="115"/>
      <c r="D445" s="115"/>
      <c r="E445" s="115"/>
      <c r="F445" s="115"/>
      <c r="G445" s="115"/>
      <c r="H445" s="115"/>
      <c r="I445" s="115"/>
      <c r="J445" s="115"/>
      <c r="K445" s="115"/>
      <c r="L445" s="116"/>
    </row>
  </sheetData>
  <sheetProtection algorithmName="SHA-512" hashValue="vz+3uq8GeQq+HRdlvO6lnR5nAefZKp22xZcqGxuDOQMAk1mK3w5syegS0g7+UkPz/MphflOstKDiie2Rx3Yflg==" saltValue="xS7TKLYUKn6DWc2vJUKG4Q==" spinCount="100000" sheet="1" objects="1" scenarios="1"/>
  <protectedRanges>
    <protectedRange sqref="L317:L321 L323:L327 L329:L333 L336:L340 L342:L346 L360:L364 L366:L370 L372:L376 L379:L383 L385:L389 L403:L407 L409:L413 L415:L419 L422:L426 L428:L432" name="Range4"/>
    <protectedRange sqref="L16:L20 L22:L26 L28:L32 L35:L39 L41:L45 L59:L63 L65:L69 L71:L75 L78:L82 L84:L88 L102:L106 L108:L112 L114:L118 L121:L125 L127:L131" name="Range2"/>
    <protectedRange sqref="L16:L20 L22:L26 L28:L32 L35:L39 L41:L45 L59:L63 L65:L69 L71:L75 L78:L82 L84:L88 L102:L106 L108:L112 L114:L118 L121:L125 L127:L131 L145:L149 L151:L155 L157:L161 L164:L168" name="Range1_1"/>
    <protectedRange sqref="L170:L174 L188:L192 L194:L198 L200:L204 L207:L211 L213:L217 L231:L235 L237:L241 L243:L247 L250:L254 L256:L260 L274:L278 L280:L284 L286:L290 L293:L297 L299:L303" name="Range3"/>
  </protectedRanges>
  <mergeCells count="804">
    <mergeCell ref="J425:K425"/>
    <mergeCell ref="A426:I426"/>
    <mergeCell ref="J426:K426"/>
    <mergeCell ref="B427:L427"/>
    <mergeCell ref="A428:I428"/>
    <mergeCell ref="J428:K428"/>
    <mergeCell ref="L428:L432"/>
    <mergeCell ref="A429:I429"/>
    <mergeCell ref="J429:K429"/>
    <mergeCell ref="A430:I430"/>
    <mergeCell ref="J430:K430"/>
    <mergeCell ref="A431:I431"/>
    <mergeCell ref="J431:K431"/>
    <mergeCell ref="A432:I432"/>
    <mergeCell ref="J432:K432"/>
    <mergeCell ref="A433:D434"/>
    <mergeCell ref="E433:L434"/>
    <mergeCell ref="J406:K406"/>
    <mergeCell ref="A407:I407"/>
    <mergeCell ref="J407:K407"/>
    <mergeCell ref="B408:L408"/>
    <mergeCell ref="A409:I409"/>
    <mergeCell ref="J409:K409"/>
    <mergeCell ref="L409:L413"/>
    <mergeCell ref="A410:I410"/>
    <mergeCell ref="J410:K410"/>
    <mergeCell ref="A411:I411"/>
    <mergeCell ref="J411:K411"/>
    <mergeCell ref="A412:I412"/>
    <mergeCell ref="J412:K412"/>
    <mergeCell ref="A413:I413"/>
    <mergeCell ref="J413:K413"/>
    <mergeCell ref="B414:L414"/>
    <mergeCell ref="A415:I415"/>
    <mergeCell ref="J415:K415"/>
    <mergeCell ref="L415:L419"/>
    <mergeCell ref="A416:I416"/>
    <mergeCell ref="J416:K416"/>
    <mergeCell ref="A417:I417"/>
    <mergeCell ref="J417:K417"/>
    <mergeCell ref="A418:I418"/>
    <mergeCell ref="J418:K418"/>
    <mergeCell ref="A419:I419"/>
    <mergeCell ref="J419:K419"/>
    <mergeCell ref="A390:D391"/>
    <mergeCell ref="E390:L391"/>
    <mergeCell ref="A392:B392"/>
    <mergeCell ref="C392:D392"/>
    <mergeCell ref="E392:F392"/>
    <mergeCell ref="G392:H392"/>
    <mergeCell ref="I392:J394"/>
    <mergeCell ref="K392:L394"/>
    <mergeCell ref="A393:B394"/>
    <mergeCell ref="C393:D394"/>
    <mergeCell ref="E393:F394"/>
    <mergeCell ref="G393:H394"/>
    <mergeCell ref="A396:B397"/>
    <mergeCell ref="A398:C399"/>
    <mergeCell ref="D398:L399"/>
    <mergeCell ref="A400:L400"/>
    <mergeCell ref="A401:A402"/>
    <mergeCell ref="B401:L402"/>
    <mergeCell ref="J403:K403"/>
    <mergeCell ref="J387:K387"/>
    <mergeCell ref="A388:I388"/>
    <mergeCell ref="J388:K388"/>
    <mergeCell ref="A389:I389"/>
    <mergeCell ref="J389:K389"/>
    <mergeCell ref="A376:I376"/>
    <mergeCell ref="J376:K376"/>
    <mergeCell ref="A377:L377"/>
    <mergeCell ref="B378:L378"/>
    <mergeCell ref="A379:I379"/>
    <mergeCell ref="J379:K379"/>
    <mergeCell ref="L379:L383"/>
    <mergeCell ref="A380:I380"/>
    <mergeCell ref="J380:K380"/>
    <mergeCell ref="A381:I381"/>
    <mergeCell ref="J381:K381"/>
    <mergeCell ref="A382:I382"/>
    <mergeCell ref="J382:K382"/>
    <mergeCell ref="A383:I383"/>
    <mergeCell ref="J383:K383"/>
    <mergeCell ref="A357:L357"/>
    <mergeCell ref="A358:A359"/>
    <mergeCell ref="B358:L359"/>
    <mergeCell ref="A360:I360"/>
    <mergeCell ref="J360:K360"/>
    <mergeCell ref="L360:L364"/>
    <mergeCell ref="A361:I361"/>
    <mergeCell ref="J361:K361"/>
    <mergeCell ref="A362:I362"/>
    <mergeCell ref="J362:K362"/>
    <mergeCell ref="A363:I363"/>
    <mergeCell ref="J363:K363"/>
    <mergeCell ref="A364:I364"/>
    <mergeCell ref="J364:K364"/>
    <mergeCell ref="I349:J351"/>
    <mergeCell ref="K349:L351"/>
    <mergeCell ref="A350:B351"/>
    <mergeCell ref="C350:D351"/>
    <mergeCell ref="E350:F351"/>
    <mergeCell ref="G350:H351"/>
    <mergeCell ref="A353:B354"/>
    <mergeCell ref="A355:C356"/>
    <mergeCell ref="D355:L356"/>
    <mergeCell ref="B322:L322"/>
    <mergeCell ref="A323:I323"/>
    <mergeCell ref="J323:K323"/>
    <mergeCell ref="L323:L327"/>
    <mergeCell ref="A324:I324"/>
    <mergeCell ref="J324:K324"/>
    <mergeCell ref="A325:I325"/>
    <mergeCell ref="J325:K325"/>
    <mergeCell ref="A326:I326"/>
    <mergeCell ref="J326:K326"/>
    <mergeCell ref="A327:I327"/>
    <mergeCell ref="J327:K327"/>
    <mergeCell ref="G306:H306"/>
    <mergeCell ref="I306:J308"/>
    <mergeCell ref="K306:L308"/>
    <mergeCell ref="A307:B308"/>
    <mergeCell ref="C307:D308"/>
    <mergeCell ref="E307:F308"/>
    <mergeCell ref="G307:H308"/>
    <mergeCell ref="B298:L298"/>
    <mergeCell ref="A299:I299"/>
    <mergeCell ref="J299:K299"/>
    <mergeCell ref="L299:L303"/>
    <mergeCell ref="A300:I300"/>
    <mergeCell ref="J300:K300"/>
    <mergeCell ref="A301:I301"/>
    <mergeCell ref="J301:K301"/>
    <mergeCell ref="A302:I302"/>
    <mergeCell ref="J302:K302"/>
    <mergeCell ref="A303:I303"/>
    <mergeCell ref="J303:K303"/>
    <mergeCell ref="A267:B268"/>
    <mergeCell ref="A269:C270"/>
    <mergeCell ref="D269:L270"/>
    <mergeCell ref="A271:L271"/>
    <mergeCell ref="A272:A273"/>
    <mergeCell ref="B272:L273"/>
    <mergeCell ref="A291:L291"/>
    <mergeCell ref="B292:L292"/>
    <mergeCell ref="J286:K286"/>
    <mergeCell ref="L286:L290"/>
    <mergeCell ref="A287:I287"/>
    <mergeCell ref="J287:K287"/>
    <mergeCell ref="A288:I288"/>
    <mergeCell ref="J288:K288"/>
    <mergeCell ref="A289:I289"/>
    <mergeCell ref="J289:K289"/>
    <mergeCell ref="A290:I290"/>
    <mergeCell ref="J290:K290"/>
    <mergeCell ref="A274:I274"/>
    <mergeCell ref="J274:K274"/>
    <mergeCell ref="L274:L278"/>
    <mergeCell ref="A275:I275"/>
    <mergeCell ref="J275:K275"/>
    <mergeCell ref="A276:I276"/>
    <mergeCell ref="J276:K276"/>
    <mergeCell ref="A277:I277"/>
    <mergeCell ref="J277:K277"/>
    <mergeCell ref="A278:I278"/>
    <mergeCell ref="J278:K278"/>
    <mergeCell ref="A250:I250"/>
    <mergeCell ref="J250:K250"/>
    <mergeCell ref="L250:L254"/>
    <mergeCell ref="A251:I251"/>
    <mergeCell ref="J251:K251"/>
    <mergeCell ref="A252:I252"/>
    <mergeCell ref="J252:K252"/>
    <mergeCell ref="A253:I253"/>
    <mergeCell ref="J253:K253"/>
    <mergeCell ref="A254:I254"/>
    <mergeCell ref="J254:K254"/>
    <mergeCell ref="B255:L255"/>
    <mergeCell ref="A256:I256"/>
    <mergeCell ref="J256:K256"/>
    <mergeCell ref="L256:L260"/>
    <mergeCell ref="A257:I257"/>
    <mergeCell ref="J257:K257"/>
    <mergeCell ref="A258:I258"/>
    <mergeCell ref="J258:K258"/>
    <mergeCell ref="A259:I259"/>
    <mergeCell ref="J259:K259"/>
    <mergeCell ref="J240:K240"/>
    <mergeCell ref="A241:I241"/>
    <mergeCell ref="J241:K241"/>
    <mergeCell ref="B242:L242"/>
    <mergeCell ref="A260:I260"/>
    <mergeCell ref="J260:K260"/>
    <mergeCell ref="A243:I243"/>
    <mergeCell ref="J243:K243"/>
    <mergeCell ref="L243:L247"/>
    <mergeCell ref="A244:I244"/>
    <mergeCell ref="J244:K244"/>
    <mergeCell ref="A245:I245"/>
    <mergeCell ref="J245:K245"/>
    <mergeCell ref="A246:I246"/>
    <mergeCell ref="J246:K246"/>
    <mergeCell ref="A247:I247"/>
    <mergeCell ref="J247:K247"/>
    <mergeCell ref="A248:L248"/>
    <mergeCell ref="B249:L249"/>
    <mergeCell ref="L213:L217"/>
    <mergeCell ref="A214:I214"/>
    <mergeCell ref="J214:K214"/>
    <mergeCell ref="A215:I215"/>
    <mergeCell ref="J215:K215"/>
    <mergeCell ref="A216:I216"/>
    <mergeCell ref="J216:K216"/>
    <mergeCell ref="A217:I217"/>
    <mergeCell ref="J217:K217"/>
    <mergeCell ref="A224:B225"/>
    <mergeCell ref="A226:C227"/>
    <mergeCell ref="D226:L227"/>
    <mergeCell ref="A228:L228"/>
    <mergeCell ref="A229:A230"/>
    <mergeCell ref="B229:L230"/>
    <mergeCell ref="A231:I231"/>
    <mergeCell ref="J231:K231"/>
    <mergeCell ref="L231:L235"/>
    <mergeCell ref="A232:I232"/>
    <mergeCell ref="J232:K232"/>
    <mergeCell ref="A233:I233"/>
    <mergeCell ref="J233:K233"/>
    <mergeCell ref="A234:I234"/>
    <mergeCell ref="J234:K234"/>
    <mergeCell ref="A235:I235"/>
    <mergeCell ref="J235:K235"/>
    <mergeCell ref="C224:H225"/>
    <mergeCell ref="I224:L225"/>
    <mergeCell ref="B193:L193"/>
    <mergeCell ref="A194:I194"/>
    <mergeCell ref="J194:K194"/>
    <mergeCell ref="L194:L198"/>
    <mergeCell ref="A195:I195"/>
    <mergeCell ref="J195:K195"/>
    <mergeCell ref="A196:I196"/>
    <mergeCell ref="J196:K196"/>
    <mergeCell ref="A197:I197"/>
    <mergeCell ref="J197:K197"/>
    <mergeCell ref="A198:I198"/>
    <mergeCell ref="J198:K198"/>
    <mergeCell ref="B199:L199"/>
    <mergeCell ref="A200:I200"/>
    <mergeCell ref="J200:K200"/>
    <mergeCell ref="L200:L204"/>
    <mergeCell ref="A201:I201"/>
    <mergeCell ref="J201:K201"/>
    <mergeCell ref="A202:I202"/>
    <mergeCell ref="J202:K202"/>
    <mergeCell ref="A203:I203"/>
    <mergeCell ref="J203:K203"/>
    <mergeCell ref="A204:I204"/>
    <mergeCell ref="J204:K204"/>
    <mergeCell ref="A181:B182"/>
    <mergeCell ref="A183:C184"/>
    <mergeCell ref="D183:L184"/>
    <mergeCell ref="A185:L185"/>
    <mergeCell ref="A186:A187"/>
    <mergeCell ref="B186:L187"/>
    <mergeCell ref="A188:I188"/>
    <mergeCell ref="J188:K188"/>
    <mergeCell ref="L188:L192"/>
    <mergeCell ref="A189:I189"/>
    <mergeCell ref="J189:K189"/>
    <mergeCell ref="A190:I190"/>
    <mergeCell ref="J190:K190"/>
    <mergeCell ref="A191:I191"/>
    <mergeCell ref="J191:K191"/>
    <mergeCell ref="A192:I192"/>
    <mergeCell ref="J192:K192"/>
    <mergeCell ref="B169:L169"/>
    <mergeCell ref="A170:I170"/>
    <mergeCell ref="J170:K170"/>
    <mergeCell ref="L170:L174"/>
    <mergeCell ref="A171:I171"/>
    <mergeCell ref="J171:K171"/>
    <mergeCell ref="A172:I172"/>
    <mergeCell ref="J172:K172"/>
    <mergeCell ref="A173:I173"/>
    <mergeCell ref="J173:K173"/>
    <mergeCell ref="A174:I174"/>
    <mergeCell ref="J174:K174"/>
    <mergeCell ref="A175:D176"/>
    <mergeCell ref="E175:L176"/>
    <mergeCell ref="A177:B177"/>
    <mergeCell ref="C177:D177"/>
    <mergeCell ref="E177:F177"/>
    <mergeCell ref="G177:H177"/>
    <mergeCell ref="I177:J179"/>
    <mergeCell ref="K177:L179"/>
    <mergeCell ref="A178:B179"/>
    <mergeCell ref="C178:D179"/>
    <mergeCell ref="E178:F179"/>
    <mergeCell ref="G178:H179"/>
    <mergeCell ref="B156:L156"/>
    <mergeCell ref="A157:I157"/>
    <mergeCell ref="J157:K157"/>
    <mergeCell ref="L157:L161"/>
    <mergeCell ref="A158:I158"/>
    <mergeCell ref="J158:K158"/>
    <mergeCell ref="A159:I159"/>
    <mergeCell ref="J159:K159"/>
    <mergeCell ref="A160:I160"/>
    <mergeCell ref="J160:K160"/>
    <mergeCell ref="A161:I161"/>
    <mergeCell ref="J161:K161"/>
    <mergeCell ref="A162:L162"/>
    <mergeCell ref="B163:L163"/>
    <mergeCell ref="A164:I164"/>
    <mergeCell ref="J164:K164"/>
    <mergeCell ref="L164:L168"/>
    <mergeCell ref="A165:I165"/>
    <mergeCell ref="J165:K165"/>
    <mergeCell ref="A166:I166"/>
    <mergeCell ref="J166:K166"/>
    <mergeCell ref="A167:I167"/>
    <mergeCell ref="J167:K167"/>
    <mergeCell ref="A168:I168"/>
    <mergeCell ref="J168:K168"/>
    <mergeCell ref="B150:L150"/>
    <mergeCell ref="A151:I151"/>
    <mergeCell ref="J151:K151"/>
    <mergeCell ref="L151:L155"/>
    <mergeCell ref="A152:I152"/>
    <mergeCell ref="J152:K152"/>
    <mergeCell ref="A153:I153"/>
    <mergeCell ref="J153:K153"/>
    <mergeCell ref="A154:I154"/>
    <mergeCell ref="J154:K154"/>
    <mergeCell ref="A155:I155"/>
    <mergeCell ref="J155:K155"/>
    <mergeCell ref="B126:L126"/>
    <mergeCell ref="A127:I127"/>
    <mergeCell ref="J127:K127"/>
    <mergeCell ref="L127:L131"/>
    <mergeCell ref="A128:I128"/>
    <mergeCell ref="J128:K128"/>
    <mergeCell ref="A129:I129"/>
    <mergeCell ref="J129:K129"/>
    <mergeCell ref="A130:I130"/>
    <mergeCell ref="J130:K130"/>
    <mergeCell ref="A131:I131"/>
    <mergeCell ref="J131:K131"/>
    <mergeCell ref="A132:D133"/>
    <mergeCell ref="E132:L133"/>
    <mergeCell ref="A134:B134"/>
    <mergeCell ref="C134:D134"/>
    <mergeCell ref="E134:F134"/>
    <mergeCell ref="G134:H134"/>
    <mergeCell ref="I134:J136"/>
    <mergeCell ref="K134:L136"/>
    <mergeCell ref="A135:B136"/>
    <mergeCell ref="C135:D136"/>
    <mergeCell ref="E135:F136"/>
    <mergeCell ref="G135:H136"/>
    <mergeCell ref="A121:I121"/>
    <mergeCell ref="J121:K121"/>
    <mergeCell ref="L121:L125"/>
    <mergeCell ref="A122:I122"/>
    <mergeCell ref="J122:K122"/>
    <mergeCell ref="A123:I123"/>
    <mergeCell ref="J123:K123"/>
    <mergeCell ref="A124:I124"/>
    <mergeCell ref="J124:K124"/>
    <mergeCell ref="A125:I125"/>
    <mergeCell ref="J125:K125"/>
    <mergeCell ref="A95:B96"/>
    <mergeCell ref="A97:C98"/>
    <mergeCell ref="D97:L98"/>
    <mergeCell ref="A99:L99"/>
    <mergeCell ref="A100:A101"/>
    <mergeCell ref="B100:L101"/>
    <mergeCell ref="A119:L119"/>
    <mergeCell ref="B120:L120"/>
    <mergeCell ref="B113:L113"/>
    <mergeCell ref="A114:I114"/>
    <mergeCell ref="J114:K114"/>
    <mergeCell ref="L114:L118"/>
    <mergeCell ref="A115:I115"/>
    <mergeCell ref="J115:K115"/>
    <mergeCell ref="A116:I116"/>
    <mergeCell ref="J116:K116"/>
    <mergeCell ref="A117:I117"/>
    <mergeCell ref="J117:K117"/>
    <mergeCell ref="A118:I118"/>
    <mergeCell ref="J118:K118"/>
    <mergeCell ref="A102:I102"/>
    <mergeCell ref="J102:K102"/>
    <mergeCell ref="L102:L106"/>
    <mergeCell ref="A103:I103"/>
    <mergeCell ref="J103:K103"/>
    <mergeCell ref="A104:I104"/>
    <mergeCell ref="J104:K104"/>
    <mergeCell ref="A105:I105"/>
    <mergeCell ref="J105:K105"/>
    <mergeCell ref="A106:I106"/>
    <mergeCell ref="J106:K106"/>
    <mergeCell ref="A76:L76"/>
    <mergeCell ref="B77:L77"/>
    <mergeCell ref="A78:I78"/>
    <mergeCell ref="J78:K78"/>
    <mergeCell ref="L78:L82"/>
    <mergeCell ref="A79:I79"/>
    <mergeCell ref="J79:K79"/>
    <mergeCell ref="A80:I80"/>
    <mergeCell ref="J80:K80"/>
    <mergeCell ref="A81:I81"/>
    <mergeCell ref="J81:K81"/>
    <mergeCell ref="A82:I82"/>
    <mergeCell ref="J82:K82"/>
    <mergeCell ref="B83:L83"/>
    <mergeCell ref="A84:I84"/>
    <mergeCell ref="J84:K84"/>
    <mergeCell ref="L84:L88"/>
    <mergeCell ref="A85:I85"/>
    <mergeCell ref="J85:K85"/>
    <mergeCell ref="A86:I86"/>
    <mergeCell ref="J86:K86"/>
    <mergeCell ref="A87:I87"/>
    <mergeCell ref="J87:K87"/>
    <mergeCell ref="A88:I88"/>
    <mergeCell ref="J88:K88"/>
    <mergeCell ref="A65:I65"/>
    <mergeCell ref="J65:K65"/>
    <mergeCell ref="B70:L70"/>
    <mergeCell ref="A71:I71"/>
    <mergeCell ref="J71:K71"/>
    <mergeCell ref="L71:L75"/>
    <mergeCell ref="A72:I72"/>
    <mergeCell ref="J72:K72"/>
    <mergeCell ref="A73:I73"/>
    <mergeCell ref="J73:K73"/>
    <mergeCell ref="A74:I74"/>
    <mergeCell ref="J74:K74"/>
    <mergeCell ref="A75:I75"/>
    <mergeCell ref="J75:K75"/>
    <mergeCell ref="L65:L69"/>
    <mergeCell ref="A66:I66"/>
    <mergeCell ref="D54:L55"/>
    <mergeCell ref="A69:I69"/>
    <mergeCell ref="J69:K69"/>
    <mergeCell ref="J59:K59"/>
    <mergeCell ref="L59:L63"/>
    <mergeCell ref="A60:I60"/>
    <mergeCell ref="J60:K60"/>
    <mergeCell ref="A61:I61"/>
    <mergeCell ref="J61:K61"/>
    <mergeCell ref="A62:I62"/>
    <mergeCell ref="J62:K62"/>
    <mergeCell ref="A63:I63"/>
    <mergeCell ref="J63:K63"/>
    <mergeCell ref="B64:L64"/>
    <mergeCell ref="J66:K66"/>
    <mergeCell ref="A67:I67"/>
    <mergeCell ref="J67:K67"/>
    <mergeCell ref="A68:I68"/>
    <mergeCell ref="J68:K68"/>
    <mergeCell ref="A56:L56"/>
    <mergeCell ref="A57:A58"/>
    <mergeCell ref="B57:L58"/>
    <mergeCell ref="A59:I59"/>
    <mergeCell ref="A33:L33"/>
    <mergeCell ref="A35:I35"/>
    <mergeCell ref="J35:K35"/>
    <mergeCell ref="A36:I36"/>
    <mergeCell ref="J36:K36"/>
    <mergeCell ref="A43:I43"/>
    <mergeCell ref="J43:K43"/>
    <mergeCell ref="A44:I44"/>
    <mergeCell ref="J44:K44"/>
    <mergeCell ref="A37:I37"/>
    <mergeCell ref="J37:K37"/>
    <mergeCell ref="A38:I38"/>
    <mergeCell ref="J38:K38"/>
    <mergeCell ref="A39:I39"/>
    <mergeCell ref="J39:K39"/>
    <mergeCell ref="A41:I41"/>
    <mergeCell ref="J41:K41"/>
    <mergeCell ref="A42:I42"/>
    <mergeCell ref="J42:K42"/>
    <mergeCell ref="A45:I45"/>
    <mergeCell ref="J45:K45"/>
    <mergeCell ref="A52:B53"/>
    <mergeCell ref="A54:C55"/>
    <mergeCell ref="A13:L13"/>
    <mergeCell ref="A28:I28"/>
    <mergeCell ref="J28:K28"/>
    <mergeCell ref="A29:I29"/>
    <mergeCell ref="J29:K29"/>
    <mergeCell ref="A30:I30"/>
    <mergeCell ref="J30:K30"/>
    <mergeCell ref="A16:I16"/>
    <mergeCell ref="A17:I17"/>
    <mergeCell ref="A18:I18"/>
    <mergeCell ref="A19:I19"/>
    <mergeCell ref="A20:I20"/>
    <mergeCell ref="L16:L20"/>
    <mergeCell ref="J17:K17"/>
    <mergeCell ref="J19:K19"/>
    <mergeCell ref="A22:I22"/>
    <mergeCell ref="J22:K22"/>
    <mergeCell ref="B14:L15"/>
    <mergeCell ref="A14:A15"/>
    <mergeCell ref="J16:K16"/>
    <mergeCell ref="J18:K18"/>
    <mergeCell ref="J20:K20"/>
    <mergeCell ref="A31:I31"/>
    <mergeCell ref="J31:K31"/>
    <mergeCell ref="A32:I32"/>
    <mergeCell ref="J32:K32"/>
    <mergeCell ref="A23:I23"/>
    <mergeCell ref="J23:K23"/>
    <mergeCell ref="A24:I24"/>
    <mergeCell ref="J24:K24"/>
    <mergeCell ref="A25:I25"/>
    <mergeCell ref="A26:I26"/>
    <mergeCell ref="J26:K26"/>
    <mergeCell ref="A9:B10"/>
    <mergeCell ref="D11:L12"/>
    <mergeCell ref="A46:D47"/>
    <mergeCell ref="E46:L47"/>
    <mergeCell ref="E49:F50"/>
    <mergeCell ref="G48:H48"/>
    <mergeCell ref="G49:H50"/>
    <mergeCell ref="I48:J50"/>
    <mergeCell ref="K48:L50"/>
    <mergeCell ref="A48:B48"/>
    <mergeCell ref="A49:B50"/>
    <mergeCell ref="C48:D48"/>
    <mergeCell ref="C49:D50"/>
    <mergeCell ref="E48:F48"/>
    <mergeCell ref="J25:K25"/>
    <mergeCell ref="A11:C12"/>
    <mergeCell ref="L41:L45"/>
    <mergeCell ref="B34:L34"/>
    <mergeCell ref="L35:L39"/>
    <mergeCell ref="B40:L40"/>
    <mergeCell ref="B21:L21"/>
    <mergeCell ref="L22:L26"/>
    <mergeCell ref="B27:L27"/>
    <mergeCell ref="L28:L32"/>
    <mergeCell ref="A89:D90"/>
    <mergeCell ref="E89:L90"/>
    <mergeCell ref="A91:B91"/>
    <mergeCell ref="C91:D91"/>
    <mergeCell ref="E91:F91"/>
    <mergeCell ref="G91:H91"/>
    <mergeCell ref="I91:J93"/>
    <mergeCell ref="K91:L93"/>
    <mergeCell ref="A92:B93"/>
    <mergeCell ref="C92:D93"/>
    <mergeCell ref="E92:F93"/>
    <mergeCell ref="G92:H93"/>
    <mergeCell ref="B107:L107"/>
    <mergeCell ref="A108:I108"/>
    <mergeCell ref="J108:K108"/>
    <mergeCell ref="L108:L112"/>
    <mergeCell ref="A109:I109"/>
    <mergeCell ref="J109:K109"/>
    <mergeCell ref="A110:I110"/>
    <mergeCell ref="J110:K110"/>
    <mergeCell ref="A111:I111"/>
    <mergeCell ref="J111:K111"/>
    <mergeCell ref="A112:I112"/>
    <mergeCell ref="J112:K112"/>
    <mergeCell ref="A138:B139"/>
    <mergeCell ref="A140:C141"/>
    <mergeCell ref="D140:L141"/>
    <mergeCell ref="A142:L142"/>
    <mergeCell ref="A143:A144"/>
    <mergeCell ref="B143:L144"/>
    <mergeCell ref="A145:I145"/>
    <mergeCell ref="J145:K145"/>
    <mergeCell ref="L145:L149"/>
    <mergeCell ref="A146:I146"/>
    <mergeCell ref="J146:K146"/>
    <mergeCell ref="A147:I147"/>
    <mergeCell ref="J147:K147"/>
    <mergeCell ref="A148:I148"/>
    <mergeCell ref="J148:K148"/>
    <mergeCell ref="A149:I149"/>
    <mergeCell ref="J149:K149"/>
    <mergeCell ref="A205:L205"/>
    <mergeCell ref="B206:L206"/>
    <mergeCell ref="A207:I207"/>
    <mergeCell ref="J207:K207"/>
    <mergeCell ref="L207:L211"/>
    <mergeCell ref="A208:I208"/>
    <mergeCell ref="J208:K208"/>
    <mergeCell ref="A209:I209"/>
    <mergeCell ref="J209:K209"/>
    <mergeCell ref="A210:I210"/>
    <mergeCell ref="J210:K210"/>
    <mergeCell ref="A211:I211"/>
    <mergeCell ref="J211:K211"/>
    <mergeCell ref="B212:L212"/>
    <mergeCell ref="A213:I213"/>
    <mergeCell ref="B236:L236"/>
    <mergeCell ref="A237:I237"/>
    <mergeCell ref="J237:K237"/>
    <mergeCell ref="L237:L241"/>
    <mergeCell ref="A238:I238"/>
    <mergeCell ref="J238:K238"/>
    <mergeCell ref="A239:I239"/>
    <mergeCell ref="J239:K239"/>
    <mergeCell ref="A240:I240"/>
    <mergeCell ref="A218:D219"/>
    <mergeCell ref="E218:L219"/>
    <mergeCell ref="A220:B220"/>
    <mergeCell ref="C220:D220"/>
    <mergeCell ref="E220:F220"/>
    <mergeCell ref="G220:H220"/>
    <mergeCell ref="I220:J222"/>
    <mergeCell ref="K220:L222"/>
    <mergeCell ref="A221:B222"/>
    <mergeCell ref="C221:D222"/>
    <mergeCell ref="E221:F222"/>
    <mergeCell ref="G221:H222"/>
    <mergeCell ref="J213:K213"/>
    <mergeCell ref="A261:D262"/>
    <mergeCell ref="E261:L262"/>
    <mergeCell ref="A263:B263"/>
    <mergeCell ref="C263:D263"/>
    <mergeCell ref="E263:F263"/>
    <mergeCell ref="G263:H263"/>
    <mergeCell ref="I263:J265"/>
    <mergeCell ref="K263:L265"/>
    <mergeCell ref="A264:B265"/>
    <mergeCell ref="C264:D265"/>
    <mergeCell ref="E264:F265"/>
    <mergeCell ref="G264:H265"/>
    <mergeCell ref="B279:L279"/>
    <mergeCell ref="A280:I280"/>
    <mergeCell ref="J280:K280"/>
    <mergeCell ref="L280:L284"/>
    <mergeCell ref="A281:I281"/>
    <mergeCell ref="J281:K281"/>
    <mergeCell ref="A282:I282"/>
    <mergeCell ref="J282:K282"/>
    <mergeCell ref="A283:I283"/>
    <mergeCell ref="J283:K283"/>
    <mergeCell ref="A284:I284"/>
    <mergeCell ref="J284:K284"/>
    <mergeCell ref="B285:L285"/>
    <mergeCell ref="A286:I286"/>
    <mergeCell ref="A310:B311"/>
    <mergeCell ref="A312:C313"/>
    <mergeCell ref="D312:L313"/>
    <mergeCell ref="A314:L314"/>
    <mergeCell ref="A315:A316"/>
    <mergeCell ref="B315:L316"/>
    <mergeCell ref="A293:I293"/>
    <mergeCell ref="J293:K293"/>
    <mergeCell ref="L293:L297"/>
    <mergeCell ref="A294:I294"/>
    <mergeCell ref="J294:K294"/>
    <mergeCell ref="A295:I295"/>
    <mergeCell ref="J295:K295"/>
    <mergeCell ref="A296:I296"/>
    <mergeCell ref="J296:K296"/>
    <mergeCell ref="A297:I297"/>
    <mergeCell ref="J297:K297"/>
    <mergeCell ref="A304:D305"/>
    <mergeCell ref="E304:L305"/>
    <mergeCell ref="A306:B306"/>
    <mergeCell ref="C306:D306"/>
    <mergeCell ref="E306:F306"/>
    <mergeCell ref="A317:I317"/>
    <mergeCell ref="J317:K317"/>
    <mergeCell ref="L317:L321"/>
    <mergeCell ref="A318:I318"/>
    <mergeCell ref="J318:K318"/>
    <mergeCell ref="A319:I319"/>
    <mergeCell ref="J319:K319"/>
    <mergeCell ref="A320:I320"/>
    <mergeCell ref="A334:L334"/>
    <mergeCell ref="B328:L328"/>
    <mergeCell ref="A329:I329"/>
    <mergeCell ref="J329:K329"/>
    <mergeCell ref="L329:L333"/>
    <mergeCell ref="A330:I330"/>
    <mergeCell ref="J330:K330"/>
    <mergeCell ref="A331:I331"/>
    <mergeCell ref="J331:K331"/>
    <mergeCell ref="A332:I332"/>
    <mergeCell ref="J332:K332"/>
    <mergeCell ref="A333:I333"/>
    <mergeCell ref="J333:K333"/>
    <mergeCell ref="J320:K320"/>
    <mergeCell ref="A321:I321"/>
    <mergeCell ref="J321:K321"/>
    <mergeCell ref="B335:L335"/>
    <mergeCell ref="A336:I336"/>
    <mergeCell ref="J336:K336"/>
    <mergeCell ref="L336:L340"/>
    <mergeCell ref="A337:I337"/>
    <mergeCell ref="J337:K337"/>
    <mergeCell ref="A338:I338"/>
    <mergeCell ref="J338:K338"/>
    <mergeCell ref="A339:I339"/>
    <mergeCell ref="J339:K339"/>
    <mergeCell ref="A340:I340"/>
    <mergeCell ref="J340:K340"/>
    <mergeCell ref="A344:I344"/>
    <mergeCell ref="B365:L365"/>
    <mergeCell ref="A366:I366"/>
    <mergeCell ref="J366:K366"/>
    <mergeCell ref="L366:L370"/>
    <mergeCell ref="A367:I367"/>
    <mergeCell ref="J367:K367"/>
    <mergeCell ref="A368:I368"/>
    <mergeCell ref="J368:K368"/>
    <mergeCell ref="A369:I369"/>
    <mergeCell ref="J369:K369"/>
    <mergeCell ref="A370:I370"/>
    <mergeCell ref="J370:K370"/>
    <mergeCell ref="J344:K344"/>
    <mergeCell ref="A345:I345"/>
    <mergeCell ref="J345:K345"/>
    <mergeCell ref="A346:I346"/>
    <mergeCell ref="J346:K346"/>
    <mergeCell ref="A347:D348"/>
    <mergeCell ref="E347:L348"/>
    <mergeCell ref="A349:B349"/>
    <mergeCell ref="C349:D349"/>
    <mergeCell ref="E349:F349"/>
    <mergeCell ref="G349:H349"/>
    <mergeCell ref="L403:L407"/>
    <mergeCell ref="A404:I404"/>
    <mergeCell ref="J404:K404"/>
    <mergeCell ref="A405:I405"/>
    <mergeCell ref="J405:K405"/>
    <mergeCell ref="A406:I406"/>
    <mergeCell ref="A420:L420"/>
    <mergeCell ref="B371:L371"/>
    <mergeCell ref="A372:I372"/>
    <mergeCell ref="J372:K372"/>
    <mergeCell ref="L372:L376"/>
    <mergeCell ref="A373:I373"/>
    <mergeCell ref="J373:K373"/>
    <mergeCell ref="A374:I374"/>
    <mergeCell ref="J374:K374"/>
    <mergeCell ref="A375:I375"/>
    <mergeCell ref="J375:K375"/>
    <mergeCell ref="B384:L384"/>
    <mergeCell ref="A385:I385"/>
    <mergeCell ref="J385:K385"/>
    <mergeCell ref="L385:L389"/>
    <mergeCell ref="A386:I386"/>
    <mergeCell ref="J386:K386"/>
    <mergeCell ref="A387:I387"/>
    <mergeCell ref="A1:L5"/>
    <mergeCell ref="A7:L7"/>
    <mergeCell ref="A439:L439"/>
    <mergeCell ref="A441:L445"/>
    <mergeCell ref="A435:B435"/>
    <mergeCell ref="C435:D435"/>
    <mergeCell ref="E435:F435"/>
    <mergeCell ref="G435:H435"/>
    <mergeCell ref="I435:J437"/>
    <mergeCell ref="K435:L437"/>
    <mergeCell ref="A436:B437"/>
    <mergeCell ref="C436:D437"/>
    <mergeCell ref="E436:F437"/>
    <mergeCell ref="G436:H437"/>
    <mergeCell ref="B421:L421"/>
    <mergeCell ref="A422:I422"/>
    <mergeCell ref="J422:K422"/>
    <mergeCell ref="L422:L426"/>
    <mergeCell ref="A423:I423"/>
    <mergeCell ref="J423:K423"/>
    <mergeCell ref="A424:I424"/>
    <mergeCell ref="J424:K424"/>
    <mergeCell ref="A425:I425"/>
    <mergeCell ref="A403:I403"/>
    <mergeCell ref="C267:H268"/>
    <mergeCell ref="I267:L268"/>
    <mergeCell ref="C310:H311"/>
    <mergeCell ref="I310:L311"/>
    <mergeCell ref="C353:H354"/>
    <mergeCell ref="I353:L354"/>
    <mergeCell ref="C396:H397"/>
    <mergeCell ref="I396:L397"/>
    <mergeCell ref="C9:H10"/>
    <mergeCell ref="I9:L10"/>
    <mergeCell ref="C52:H53"/>
    <mergeCell ref="I52:L53"/>
    <mergeCell ref="C95:H96"/>
    <mergeCell ref="I95:L96"/>
    <mergeCell ref="C138:H139"/>
    <mergeCell ref="I138:L139"/>
    <mergeCell ref="C181:H182"/>
    <mergeCell ref="I181:L182"/>
    <mergeCell ref="B341:L341"/>
    <mergeCell ref="A342:I342"/>
    <mergeCell ref="J342:K342"/>
    <mergeCell ref="L342:L346"/>
    <mergeCell ref="A343:I343"/>
    <mergeCell ref="J343:K343"/>
  </mergeCells>
  <conditionalFormatting sqref="K48">
    <cfRule type="cellIs" dxfId="3680" priority="536" operator="between">
      <formula>0</formula>
      <formula>4.999</formula>
    </cfRule>
    <cfRule type="cellIs" dxfId="3679" priority="537" operator="between">
      <formula>5</formula>
      <formula>9.999</formula>
    </cfRule>
    <cfRule type="cellIs" dxfId="3678" priority="538" operator="between">
      <formula>10</formula>
      <formula>14.999</formula>
    </cfRule>
    <cfRule type="cellIs" dxfId="3677" priority="539" operator="between">
      <formula>15</formula>
      <formula>19.999</formula>
    </cfRule>
    <cfRule type="cellIs" dxfId="3676" priority="540" operator="greaterThan">
      <formula>19.999</formula>
    </cfRule>
  </conditionalFormatting>
  <conditionalFormatting sqref="K48">
    <cfRule type="cellIs" dxfId="3675" priority="535" operator="equal">
      <formula>0</formula>
    </cfRule>
  </conditionalFormatting>
  <conditionalFormatting sqref="K48">
    <cfRule type="cellIs" dxfId="3674" priority="533" operator="equal">
      <formula>0</formula>
    </cfRule>
    <cfRule type="cellIs" dxfId="3673" priority="534" operator="equal">
      <formula>0</formula>
    </cfRule>
  </conditionalFormatting>
  <conditionalFormatting sqref="K48">
    <cfRule type="cellIs" dxfId="3672" priority="532" operator="equal">
      <formula>0</formula>
    </cfRule>
  </conditionalFormatting>
  <conditionalFormatting sqref="K91">
    <cfRule type="cellIs" dxfId="3671" priority="86" operator="between">
      <formula>0</formula>
      <formula>4.999</formula>
    </cfRule>
    <cfRule type="cellIs" dxfId="3670" priority="87" operator="between">
      <formula>5</formula>
      <formula>9.999</formula>
    </cfRule>
    <cfRule type="cellIs" dxfId="3669" priority="88" operator="between">
      <formula>10</formula>
      <formula>14.999</formula>
    </cfRule>
    <cfRule type="cellIs" dxfId="3668" priority="89" operator="between">
      <formula>15</formula>
      <formula>19.999</formula>
    </cfRule>
    <cfRule type="cellIs" dxfId="3667" priority="90" operator="greaterThan">
      <formula>19.999</formula>
    </cfRule>
  </conditionalFormatting>
  <conditionalFormatting sqref="K91">
    <cfRule type="cellIs" dxfId="3666" priority="85" operator="equal">
      <formula>0</formula>
    </cfRule>
  </conditionalFormatting>
  <conditionalFormatting sqref="K91">
    <cfRule type="cellIs" dxfId="3665" priority="83" operator="equal">
      <formula>0</formula>
    </cfRule>
    <cfRule type="cellIs" dxfId="3664" priority="84" operator="equal">
      <formula>0</formula>
    </cfRule>
  </conditionalFormatting>
  <conditionalFormatting sqref="K91">
    <cfRule type="cellIs" dxfId="3663" priority="82" operator="equal">
      <formula>0</formula>
    </cfRule>
  </conditionalFormatting>
  <conditionalFormatting sqref="K134">
    <cfRule type="cellIs" dxfId="3662" priority="77" operator="between">
      <formula>0</formula>
      <formula>4.999</formula>
    </cfRule>
    <cfRule type="cellIs" dxfId="3661" priority="78" operator="between">
      <formula>5</formula>
      <formula>9.999</formula>
    </cfRule>
    <cfRule type="cellIs" dxfId="3660" priority="79" operator="between">
      <formula>10</formula>
      <formula>14.999</formula>
    </cfRule>
    <cfRule type="cellIs" dxfId="3659" priority="80" operator="between">
      <formula>15</formula>
      <formula>19.999</formula>
    </cfRule>
    <cfRule type="cellIs" dxfId="3658" priority="81" operator="greaterThan">
      <formula>19.999</formula>
    </cfRule>
  </conditionalFormatting>
  <conditionalFormatting sqref="K134">
    <cfRule type="cellIs" dxfId="3657" priority="76" operator="equal">
      <formula>0</formula>
    </cfRule>
  </conditionalFormatting>
  <conditionalFormatting sqref="K134">
    <cfRule type="cellIs" dxfId="3656" priority="74" operator="equal">
      <formula>0</formula>
    </cfRule>
    <cfRule type="cellIs" dxfId="3655" priority="75" operator="equal">
      <formula>0</formula>
    </cfRule>
  </conditionalFormatting>
  <conditionalFormatting sqref="K134">
    <cfRule type="cellIs" dxfId="3654" priority="73" operator="equal">
      <formula>0</formula>
    </cfRule>
  </conditionalFormatting>
  <conditionalFormatting sqref="K177">
    <cfRule type="cellIs" dxfId="3653" priority="68" operator="between">
      <formula>0</formula>
      <formula>4.999</formula>
    </cfRule>
    <cfRule type="cellIs" dxfId="3652" priority="69" operator="between">
      <formula>5</formula>
      <formula>9.999</formula>
    </cfRule>
    <cfRule type="cellIs" dxfId="3651" priority="70" operator="between">
      <formula>10</formula>
      <formula>14.999</formula>
    </cfRule>
    <cfRule type="cellIs" dxfId="3650" priority="71" operator="between">
      <formula>15</formula>
      <formula>19.999</formula>
    </cfRule>
    <cfRule type="cellIs" dxfId="3649" priority="72" operator="greaterThan">
      <formula>19.999</formula>
    </cfRule>
  </conditionalFormatting>
  <conditionalFormatting sqref="K177">
    <cfRule type="cellIs" dxfId="3648" priority="67" operator="equal">
      <formula>0</formula>
    </cfRule>
  </conditionalFormatting>
  <conditionalFormatting sqref="K177">
    <cfRule type="cellIs" dxfId="3647" priority="65" operator="equal">
      <formula>0</formula>
    </cfRule>
    <cfRule type="cellIs" dxfId="3646" priority="66" operator="equal">
      <formula>0</formula>
    </cfRule>
  </conditionalFormatting>
  <conditionalFormatting sqref="K177">
    <cfRule type="cellIs" dxfId="3645" priority="64" operator="equal">
      <formula>0</formula>
    </cfRule>
  </conditionalFormatting>
  <conditionalFormatting sqref="K220">
    <cfRule type="cellIs" dxfId="3644" priority="59" operator="between">
      <formula>0</formula>
      <formula>4.999</formula>
    </cfRule>
    <cfRule type="cellIs" dxfId="3643" priority="60" operator="between">
      <formula>5</formula>
      <formula>9.999</formula>
    </cfRule>
    <cfRule type="cellIs" dxfId="3642" priority="61" operator="between">
      <formula>10</formula>
      <formula>14.999</formula>
    </cfRule>
    <cfRule type="cellIs" dxfId="3641" priority="62" operator="between">
      <formula>15</formula>
      <formula>19.999</formula>
    </cfRule>
    <cfRule type="cellIs" dxfId="3640" priority="63" operator="greaterThan">
      <formula>19.999</formula>
    </cfRule>
  </conditionalFormatting>
  <conditionalFormatting sqref="K220">
    <cfRule type="cellIs" dxfId="3639" priority="58" operator="equal">
      <formula>0</formula>
    </cfRule>
  </conditionalFormatting>
  <conditionalFormatting sqref="K220">
    <cfRule type="cellIs" dxfId="3638" priority="56" operator="equal">
      <formula>0</formula>
    </cfRule>
    <cfRule type="cellIs" dxfId="3637" priority="57" operator="equal">
      <formula>0</formula>
    </cfRule>
  </conditionalFormatting>
  <conditionalFormatting sqref="K220">
    <cfRule type="cellIs" dxfId="3636" priority="55" operator="equal">
      <formula>0</formula>
    </cfRule>
  </conditionalFormatting>
  <conditionalFormatting sqref="K263">
    <cfRule type="cellIs" dxfId="3635" priority="50" operator="between">
      <formula>0</formula>
      <formula>4.999</formula>
    </cfRule>
    <cfRule type="cellIs" dxfId="3634" priority="51" operator="between">
      <formula>5</formula>
      <formula>9.999</formula>
    </cfRule>
    <cfRule type="cellIs" dxfId="3633" priority="52" operator="between">
      <formula>10</formula>
      <formula>14.999</formula>
    </cfRule>
    <cfRule type="cellIs" dxfId="3632" priority="53" operator="between">
      <formula>15</formula>
      <formula>19.999</formula>
    </cfRule>
    <cfRule type="cellIs" dxfId="3631" priority="54" operator="greaterThan">
      <formula>19.999</formula>
    </cfRule>
  </conditionalFormatting>
  <conditionalFormatting sqref="K263">
    <cfRule type="cellIs" dxfId="3630" priority="49" operator="equal">
      <formula>0</formula>
    </cfRule>
  </conditionalFormatting>
  <conditionalFormatting sqref="K263">
    <cfRule type="cellIs" dxfId="3629" priority="47" operator="equal">
      <formula>0</formula>
    </cfRule>
    <cfRule type="cellIs" dxfId="3628" priority="48" operator="equal">
      <formula>0</formula>
    </cfRule>
  </conditionalFormatting>
  <conditionalFormatting sqref="K263">
    <cfRule type="cellIs" dxfId="3627" priority="46" operator="equal">
      <formula>0</formula>
    </cfRule>
  </conditionalFormatting>
  <conditionalFormatting sqref="K306">
    <cfRule type="cellIs" dxfId="3626" priority="41" operator="between">
      <formula>0</formula>
      <formula>4.999</formula>
    </cfRule>
    <cfRule type="cellIs" dxfId="3625" priority="42" operator="between">
      <formula>5</formula>
      <formula>9.999</formula>
    </cfRule>
    <cfRule type="cellIs" dxfId="3624" priority="43" operator="between">
      <formula>10</formula>
      <formula>14.999</formula>
    </cfRule>
    <cfRule type="cellIs" dxfId="3623" priority="44" operator="between">
      <formula>15</formula>
      <formula>19.999</formula>
    </cfRule>
    <cfRule type="cellIs" dxfId="3622" priority="45" operator="greaterThan">
      <formula>19.999</formula>
    </cfRule>
  </conditionalFormatting>
  <conditionalFormatting sqref="K306">
    <cfRule type="cellIs" dxfId="3621" priority="40" operator="equal">
      <formula>0</formula>
    </cfRule>
  </conditionalFormatting>
  <conditionalFormatting sqref="K306">
    <cfRule type="cellIs" dxfId="3620" priority="38" operator="equal">
      <formula>0</formula>
    </cfRule>
    <cfRule type="cellIs" dxfId="3619" priority="39" operator="equal">
      <formula>0</formula>
    </cfRule>
  </conditionalFormatting>
  <conditionalFormatting sqref="K306">
    <cfRule type="cellIs" dxfId="3618" priority="37" operator="equal">
      <formula>0</formula>
    </cfRule>
  </conditionalFormatting>
  <conditionalFormatting sqref="K349">
    <cfRule type="cellIs" dxfId="3617" priority="32" operator="between">
      <formula>0</formula>
      <formula>4.999</formula>
    </cfRule>
    <cfRule type="cellIs" dxfId="3616" priority="33" operator="between">
      <formula>5</formula>
      <formula>9.999</formula>
    </cfRule>
    <cfRule type="cellIs" dxfId="3615" priority="34" operator="between">
      <formula>10</formula>
      <formula>14.999</formula>
    </cfRule>
    <cfRule type="cellIs" dxfId="3614" priority="35" operator="between">
      <formula>15</formula>
      <formula>19.999</formula>
    </cfRule>
    <cfRule type="cellIs" dxfId="3613" priority="36" operator="greaterThan">
      <formula>19.999</formula>
    </cfRule>
  </conditionalFormatting>
  <conditionalFormatting sqref="K349">
    <cfRule type="cellIs" dxfId="3612" priority="31" operator="equal">
      <formula>0</formula>
    </cfRule>
  </conditionalFormatting>
  <conditionalFormatting sqref="K349">
    <cfRule type="cellIs" dxfId="3611" priority="29" operator="equal">
      <formula>0</formula>
    </cfRule>
    <cfRule type="cellIs" dxfId="3610" priority="30" operator="equal">
      <formula>0</formula>
    </cfRule>
  </conditionalFormatting>
  <conditionalFormatting sqref="K349">
    <cfRule type="cellIs" dxfId="3609" priority="28" operator="equal">
      <formula>0</formula>
    </cfRule>
  </conditionalFormatting>
  <conditionalFormatting sqref="K392">
    <cfRule type="cellIs" dxfId="3608" priority="23" operator="between">
      <formula>0</formula>
      <formula>4.999</formula>
    </cfRule>
    <cfRule type="cellIs" dxfId="3607" priority="24" operator="between">
      <formula>5</formula>
      <formula>9.999</formula>
    </cfRule>
    <cfRule type="cellIs" dxfId="3606" priority="25" operator="between">
      <formula>10</formula>
      <formula>14.999</formula>
    </cfRule>
    <cfRule type="cellIs" dxfId="3605" priority="26" operator="between">
      <formula>15</formula>
      <formula>19.999</formula>
    </cfRule>
    <cfRule type="cellIs" dxfId="3604" priority="27" operator="greaterThan">
      <formula>19.999</formula>
    </cfRule>
  </conditionalFormatting>
  <conditionalFormatting sqref="K392">
    <cfRule type="cellIs" dxfId="3603" priority="22" operator="equal">
      <formula>0</formula>
    </cfRule>
  </conditionalFormatting>
  <conditionalFormatting sqref="K392">
    <cfRule type="cellIs" dxfId="3602" priority="20" operator="equal">
      <formula>0</formula>
    </cfRule>
    <cfRule type="cellIs" dxfId="3601" priority="21" operator="equal">
      <formula>0</formula>
    </cfRule>
  </conditionalFormatting>
  <conditionalFormatting sqref="K392">
    <cfRule type="cellIs" dxfId="3600" priority="19" operator="equal">
      <formula>0</formula>
    </cfRule>
  </conditionalFormatting>
  <conditionalFormatting sqref="K435">
    <cfRule type="cellIs" dxfId="3599" priority="5" operator="between">
      <formula>0</formula>
      <formula>4.999</formula>
    </cfRule>
    <cfRule type="cellIs" dxfId="3598" priority="6" operator="between">
      <formula>5</formula>
      <formula>9.999</formula>
    </cfRule>
    <cfRule type="cellIs" dxfId="3597" priority="7" operator="between">
      <formula>10</formula>
      <formula>14.999</formula>
    </cfRule>
    <cfRule type="cellIs" dxfId="3596" priority="8" operator="between">
      <formula>15</formula>
      <formula>19.999</formula>
    </cfRule>
    <cfRule type="cellIs" dxfId="3595" priority="9" operator="greaterThan">
      <formula>19.999</formula>
    </cfRule>
  </conditionalFormatting>
  <conditionalFormatting sqref="K435">
    <cfRule type="cellIs" dxfId="3594" priority="4" operator="equal">
      <formula>0</formula>
    </cfRule>
  </conditionalFormatting>
  <conditionalFormatting sqref="K435">
    <cfRule type="cellIs" dxfId="3593" priority="2" operator="equal">
      <formula>0</formula>
    </cfRule>
    <cfRule type="cellIs" dxfId="3592" priority="3" operator="equal">
      <formula>0</formula>
    </cfRule>
  </conditionalFormatting>
  <conditionalFormatting sqref="K435">
    <cfRule type="cellIs" dxfId="3591" priority="1" operator="equal">
      <formula>0</formula>
    </cfRule>
  </conditionalFormatting>
  <dataValidations count="6">
    <dataValidation type="decimal" allowBlank="1" showInputMessage="1" showErrorMessage="1" sqref="L207:L211 L164:L168 L250:L254 L256:L260 L293:L297">
      <formula1>0</formula1>
      <formula2>2</formula2>
    </dataValidation>
    <dataValidation type="decimal" allowBlank="1" showInputMessage="1" showErrorMessage="1" sqref="L170:L174 L213:L217">
      <formula1>1</formula1>
      <formula2>3</formula2>
    </dataValidation>
    <dataValidation type="decimal" allowBlank="1" showInputMessage="1" showErrorMessage="1" sqref="L121:L125 L127:L131 L299:L303 L336:L340 L379:L383">
      <formula1>2</formula1>
      <formula2>4</formula2>
    </dataValidation>
    <dataValidation type="decimal" allowBlank="1" showInputMessage="1" showErrorMessage="1" sqref="L428:L432 L78:L82 L422:L426">
      <formula1>4</formula1>
      <formula2>5</formula2>
    </dataValidation>
    <dataValidation type="whole" allowBlank="1" showInputMessage="1" showErrorMessage="1" sqref="L108:L112 L22:L26 L28:L32 L59:L63 L65:L69 L71:L75 L102:L106 L16:L20 L114:L118 L274:L278 L151:L155 L157:L161 L188:L192 L194:L198 L200:L204 L231:L235 L237:L241 L243:L247 L415:L419 L280:L284 L286:L290 L317:L321 L323:L327 L329:L333 L360:L364 L366:L370 L372:L376 L403:L407 L409:L413 L145:L149">
      <formula1>1</formula1>
      <formula2>5</formula2>
    </dataValidation>
    <dataValidation type="decimal" allowBlank="1" showInputMessage="1" showErrorMessage="1" sqref="L35:L39 L41:L45 L84:L88 L342:L346 L385:L389">
      <formula1>3</formula1>
      <formula2>5</formula2>
    </dataValidation>
  </dataValidations>
  <pageMargins left="0.25" right="0.25" top="0.75" bottom="0.75" header="0.3" footer="0.3"/>
  <pageSetup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5"/>
  <sheetViews>
    <sheetView zoomScaleNormal="100" workbookViewId="0">
      <selection activeCell="L16" sqref="L16:L20"/>
    </sheetView>
  </sheetViews>
  <sheetFormatPr defaultRowHeight="14.4" x14ac:dyDescent="0.3"/>
  <cols>
    <col min="1" max="1" width="5.109375" customWidth="1"/>
    <col min="2" max="12" width="8.5546875" customWidth="1"/>
  </cols>
  <sheetData>
    <row r="1" spans="1:12" ht="15" customHeight="1" x14ac:dyDescent="0.3">
      <c r="A1" s="108" t="s">
        <v>9</v>
      </c>
      <c r="B1" s="109"/>
      <c r="C1" s="109"/>
      <c r="D1" s="109"/>
      <c r="E1" s="109"/>
      <c r="F1" s="109"/>
      <c r="G1" s="109"/>
      <c r="H1" s="109"/>
      <c r="I1" s="109"/>
      <c r="J1" s="109"/>
      <c r="K1" s="109"/>
      <c r="L1" s="110"/>
    </row>
    <row r="2" spans="1:12" ht="15" customHeight="1" x14ac:dyDescent="0.3">
      <c r="A2" s="111"/>
      <c r="B2" s="112"/>
      <c r="C2" s="112"/>
      <c r="D2" s="112"/>
      <c r="E2" s="112"/>
      <c r="F2" s="112"/>
      <c r="G2" s="112"/>
      <c r="H2" s="112"/>
      <c r="I2" s="112"/>
      <c r="J2" s="112"/>
      <c r="K2" s="112"/>
      <c r="L2" s="113"/>
    </row>
    <row r="3" spans="1:12" ht="15" customHeight="1" x14ac:dyDescent="0.3">
      <c r="A3" s="111"/>
      <c r="B3" s="112"/>
      <c r="C3" s="112"/>
      <c r="D3" s="112"/>
      <c r="E3" s="112"/>
      <c r="F3" s="112"/>
      <c r="G3" s="112"/>
      <c r="H3" s="112"/>
      <c r="I3" s="112"/>
      <c r="J3" s="112"/>
      <c r="K3" s="112"/>
      <c r="L3" s="113"/>
    </row>
    <row r="4" spans="1:12" ht="15.75" customHeight="1" x14ac:dyDescent="0.3">
      <c r="A4" s="111"/>
      <c r="B4" s="112"/>
      <c r="C4" s="112"/>
      <c r="D4" s="112"/>
      <c r="E4" s="112"/>
      <c r="F4" s="112"/>
      <c r="G4" s="112"/>
      <c r="H4" s="112"/>
      <c r="I4" s="112"/>
      <c r="J4" s="112"/>
      <c r="K4" s="112"/>
      <c r="L4" s="113"/>
    </row>
    <row r="5" spans="1:12" ht="15.75" customHeight="1" thickBot="1" x14ac:dyDescent="0.35">
      <c r="A5" s="114"/>
      <c r="B5" s="115"/>
      <c r="C5" s="115"/>
      <c r="D5" s="115"/>
      <c r="E5" s="115"/>
      <c r="F5" s="115"/>
      <c r="G5" s="115"/>
      <c r="H5" s="115"/>
      <c r="I5" s="115"/>
      <c r="J5" s="115"/>
      <c r="K5" s="115"/>
      <c r="L5" s="116"/>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3"/>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T(Assets!C11)</f>
        <v>Military Charters</v>
      </c>
      <c r="D9" s="378"/>
      <c r="E9" s="378"/>
      <c r="F9" s="378"/>
      <c r="G9" s="378"/>
      <c r="H9" s="379"/>
      <c r="I9" s="377" t="str">
        <f>T(Assets!G11)</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(Incidents!B10)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132</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387"/>
    </row>
    <row r="17" spans="1:12" ht="15" customHeight="1" x14ac:dyDescent="0.3">
      <c r="A17" s="390" t="s">
        <v>126</v>
      </c>
      <c r="B17" s="391"/>
      <c r="C17" s="391"/>
      <c r="D17" s="391"/>
      <c r="E17" s="391"/>
      <c r="F17" s="391"/>
      <c r="G17" s="391"/>
      <c r="H17" s="391"/>
      <c r="I17" s="391"/>
      <c r="J17" s="392" t="s">
        <v>128</v>
      </c>
      <c r="K17" s="393"/>
      <c r="L17" s="388"/>
    </row>
    <row r="18" spans="1:12" ht="15" customHeight="1" x14ac:dyDescent="0.3">
      <c r="A18" s="390" t="s">
        <v>127</v>
      </c>
      <c r="B18" s="391"/>
      <c r="C18" s="391"/>
      <c r="D18" s="391"/>
      <c r="E18" s="391"/>
      <c r="F18" s="391"/>
      <c r="G18" s="391"/>
      <c r="H18" s="391"/>
      <c r="I18" s="391"/>
      <c r="J18" s="392" t="s">
        <v>131</v>
      </c>
      <c r="K18" s="393"/>
      <c r="L18" s="388"/>
    </row>
    <row r="19" spans="1:12" ht="15" customHeight="1" x14ac:dyDescent="0.3">
      <c r="A19" s="390" t="s">
        <v>125</v>
      </c>
      <c r="B19" s="391"/>
      <c r="C19" s="391"/>
      <c r="D19" s="391"/>
      <c r="E19" s="391"/>
      <c r="F19" s="391"/>
      <c r="G19" s="391"/>
      <c r="H19" s="391"/>
      <c r="I19" s="391"/>
      <c r="J19" s="392" t="s">
        <v>129</v>
      </c>
      <c r="K19" s="393"/>
      <c r="L19" s="388"/>
    </row>
    <row r="20" spans="1:12" ht="15.75" customHeight="1" thickBot="1" x14ac:dyDescent="0.35">
      <c r="A20" s="394" t="s">
        <v>173</v>
      </c>
      <c r="B20" s="395"/>
      <c r="C20" s="395"/>
      <c r="D20" s="395"/>
      <c r="E20" s="395"/>
      <c r="F20" s="395"/>
      <c r="G20" s="395"/>
      <c r="H20" s="395"/>
      <c r="I20" s="395"/>
      <c r="J20" s="396" t="s">
        <v>130</v>
      </c>
      <c r="K20" s="397"/>
      <c r="L20" s="389"/>
    </row>
    <row r="21" spans="1:12" ht="15.75" customHeight="1" thickBot="1" x14ac:dyDescent="0.35">
      <c r="A21" s="13">
        <v>2</v>
      </c>
      <c r="B21" s="375" t="s">
        <v>184</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387"/>
    </row>
    <row r="23" spans="1:12" ht="15" customHeight="1" x14ac:dyDescent="0.3">
      <c r="A23" s="495" t="s">
        <v>134</v>
      </c>
      <c r="B23" s="391"/>
      <c r="C23" s="391"/>
      <c r="D23" s="391"/>
      <c r="E23" s="391"/>
      <c r="F23" s="391"/>
      <c r="G23" s="391"/>
      <c r="H23" s="391"/>
      <c r="I23" s="391"/>
      <c r="J23" s="392" t="s">
        <v>128</v>
      </c>
      <c r="K23" s="392"/>
      <c r="L23" s="388"/>
    </row>
    <row r="24" spans="1:12" ht="15" customHeight="1" x14ac:dyDescent="0.3">
      <c r="A24" s="495" t="s">
        <v>135</v>
      </c>
      <c r="B24" s="391"/>
      <c r="C24" s="391"/>
      <c r="D24" s="391"/>
      <c r="E24" s="391"/>
      <c r="F24" s="391"/>
      <c r="G24" s="391"/>
      <c r="H24" s="391"/>
      <c r="I24" s="391"/>
      <c r="J24" s="392" t="s">
        <v>131</v>
      </c>
      <c r="K24" s="392"/>
      <c r="L24" s="388"/>
    </row>
    <row r="25" spans="1:12" ht="15" customHeight="1" x14ac:dyDescent="0.3">
      <c r="A25" s="495" t="s">
        <v>174</v>
      </c>
      <c r="B25" s="391"/>
      <c r="C25" s="391"/>
      <c r="D25" s="391"/>
      <c r="E25" s="391"/>
      <c r="F25" s="391"/>
      <c r="G25" s="391"/>
      <c r="H25" s="391"/>
      <c r="I25" s="391"/>
      <c r="J25" s="392" t="s">
        <v>129</v>
      </c>
      <c r="K25" s="392"/>
      <c r="L25" s="388"/>
    </row>
    <row r="26" spans="1:12" ht="15.75" customHeight="1" thickBot="1" x14ac:dyDescent="0.35">
      <c r="A26" s="394" t="s">
        <v>166</v>
      </c>
      <c r="B26" s="395"/>
      <c r="C26" s="395"/>
      <c r="D26" s="395"/>
      <c r="E26" s="395"/>
      <c r="F26" s="395"/>
      <c r="G26" s="395"/>
      <c r="H26" s="395"/>
      <c r="I26" s="395"/>
      <c r="J26" s="396" t="s">
        <v>130</v>
      </c>
      <c r="K26" s="396"/>
      <c r="L26" s="389"/>
    </row>
    <row r="27" spans="1:12" ht="15" customHeight="1" thickBot="1" x14ac:dyDescent="0.35">
      <c r="A27" s="13">
        <v>3</v>
      </c>
      <c r="B27" s="375" t="s">
        <v>185</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387"/>
    </row>
    <row r="29" spans="1:12" ht="15" customHeight="1" x14ac:dyDescent="0.3">
      <c r="A29" s="495" t="s">
        <v>134</v>
      </c>
      <c r="B29" s="391"/>
      <c r="C29" s="391"/>
      <c r="D29" s="391"/>
      <c r="E29" s="391"/>
      <c r="F29" s="391"/>
      <c r="G29" s="391"/>
      <c r="H29" s="391"/>
      <c r="I29" s="391"/>
      <c r="J29" s="392" t="s">
        <v>128</v>
      </c>
      <c r="K29" s="392"/>
      <c r="L29" s="388"/>
    </row>
    <row r="30" spans="1:12" ht="15" customHeight="1" x14ac:dyDescent="0.3">
      <c r="A30" s="495" t="s">
        <v>135</v>
      </c>
      <c r="B30" s="391"/>
      <c r="C30" s="391"/>
      <c r="D30" s="391"/>
      <c r="E30" s="391"/>
      <c r="F30" s="391"/>
      <c r="G30" s="391"/>
      <c r="H30" s="391"/>
      <c r="I30" s="391"/>
      <c r="J30" s="392" t="s">
        <v>131</v>
      </c>
      <c r="K30" s="392"/>
      <c r="L30" s="388"/>
    </row>
    <row r="31" spans="1:12" ht="15" customHeight="1" x14ac:dyDescent="0.3">
      <c r="A31" s="495" t="s">
        <v>174</v>
      </c>
      <c r="B31" s="391"/>
      <c r="C31" s="391"/>
      <c r="D31" s="391"/>
      <c r="E31" s="391"/>
      <c r="F31" s="391"/>
      <c r="G31" s="391"/>
      <c r="H31" s="391"/>
      <c r="I31" s="391"/>
      <c r="J31" s="392" t="s">
        <v>129</v>
      </c>
      <c r="K31" s="392"/>
      <c r="L31" s="388"/>
    </row>
    <row r="32" spans="1:12" ht="15.75" customHeight="1" thickBot="1" x14ac:dyDescent="0.35">
      <c r="A32" s="394" t="s">
        <v>166</v>
      </c>
      <c r="B32" s="395"/>
      <c r="C32" s="395"/>
      <c r="D32" s="395"/>
      <c r="E32" s="395"/>
      <c r="F32" s="395"/>
      <c r="G32" s="395"/>
      <c r="H32" s="395"/>
      <c r="I32" s="395"/>
      <c r="J32" s="396" t="s">
        <v>130</v>
      </c>
      <c r="K32" s="396"/>
      <c r="L32" s="389"/>
    </row>
    <row r="33" spans="1:12" ht="15" thickBot="1" x14ac:dyDescent="0.35">
      <c r="A33" s="371" t="s">
        <v>3</v>
      </c>
      <c r="B33" s="372"/>
      <c r="C33" s="372"/>
      <c r="D33" s="372"/>
      <c r="E33" s="372"/>
      <c r="F33" s="372"/>
      <c r="G33" s="372"/>
      <c r="H33" s="372"/>
      <c r="I33" s="372"/>
      <c r="J33" s="372"/>
      <c r="K33" s="372"/>
      <c r="L33" s="373"/>
    </row>
    <row r="34" spans="1:12" ht="15" customHeight="1" thickBot="1" x14ac:dyDescent="0.35">
      <c r="A34" s="13">
        <v>4</v>
      </c>
      <c r="B34" s="375" t="s">
        <v>142</v>
      </c>
      <c r="C34" s="375"/>
      <c r="D34" s="375"/>
      <c r="E34" s="375"/>
      <c r="F34" s="375"/>
      <c r="G34" s="375"/>
      <c r="H34" s="375"/>
      <c r="I34" s="375"/>
      <c r="J34" s="375"/>
      <c r="K34" s="375"/>
      <c r="L34" s="376"/>
    </row>
    <row r="35" spans="1:12" ht="15" customHeight="1" x14ac:dyDescent="0.3">
      <c r="A35" s="398" t="s">
        <v>137</v>
      </c>
      <c r="B35" s="399"/>
      <c r="C35" s="399"/>
      <c r="D35" s="399"/>
      <c r="E35" s="399"/>
      <c r="F35" s="399"/>
      <c r="G35" s="399"/>
      <c r="H35" s="399"/>
      <c r="I35" s="399"/>
      <c r="J35" s="400" t="s">
        <v>124</v>
      </c>
      <c r="K35" s="400"/>
      <c r="L35" s="403">
        <v>4</v>
      </c>
    </row>
    <row r="36" spans="1:12" ht="15" customHeight="1" x14ac:dyDescent="0.3">
      <c r="A36" s="495" t="s">
        <v>138</v>
      </c>
      <c r="B36" s="391"/>
      <c r="C36" s="391"/>
      <c r="D36" s="391"/>
      <c r="E36" s="391"/>
      <c r="F36" s="391"/>
      <c r="G36" s="391"/>
      <c r="H36" s="391"/>
      <c r="I36" s="391"/>
      <c r="J36" s="392" t="s">
        <v>128</v>
      </c>
      <c r="K36" s="392"/>
      <c r="L36" s="404"/>
    </row>
    <row r="37" spans="1:12" ht="15" customHeight="1" x14ac:dyDescent="0.3">
      <c r="A37" s="495" t="s">
        <v>139</v>
      </c>
      <c r="B37" s="391"/>
      <c r="C37" s="391"/>
      <c r="D37" s="391"/>
      <c r="E37" s="391"/>
      <c r="F37" s="391"/>
      <c r="G37" s="391"/>
      <c r="H37" s="391"/>
      <c r="I37" s="391"/>
      <c r="J37" s="392" t="s">
        <v>131</v>
      </c>
      <c r="K37" s="392"/>
      <c r="L37" s="404"/>
    </row>
    <row r="38" spans="1:12" ht="15" customHeight="1" x14ac:dyDescent="0.3">
      <c r="A38" s="495" t="s">
        <v>140</v>
      </c>
      <c r="B38" s="391"/>
      <c r="C38" s="391"/>
      <c r="D38" s="391"/>
      <c r="E38" s="391"/>
      <c r="F38" s="391"/>
      <c r="G38" s="391"/>
      <c r="H38" s="391"/>
      <c r="I38" s="391"/>
      <c r="J38" s="392" t="s">
        <v>129</v>
      </c>
      <c r="K38" s="392"/>
      <c r="L38" s="404"/>
    </row>
    <row r="39" spans="1:12" ht="15.75" customHeight="1" thickBot="1" x14ac:dyDescent="0.35">
      <c r="A39" s="394" t="s">
        <v>141</v>
      </c>
      <c r="B39" s="395"/>
      <c r="C39" s="395"/>
      <c r="D39" s="395"/>
      <c r="E39" s="395"/>
      <c r="F39" s="395"/>
      <c r="G39" s="395"/>
      <c r="H39" s="395"/>
      <c r="I39" s="395"/>
      <c r="J39" s="396" t="s">
        <v>130</v>
      </c>
      <c r="K39" s="396"/>
      <c r="L39" s="405"/>
    </row>
    <row r="40" spans="1:12" ht="15" customHeight="1" thickBot="1" x14ac:dyDescent="0.35">
      <c r="A40" s="12">
        <v>5</v>
      </c>
      <c r="B40" s="375" t="s">
        <v>143</v>
      </c>
      <c r="C40" s="401"/>
      <c r="D40" s="401"/>
      <c r="E40" s="401"/>
      <c r="F40" s="401"/>
      <c r="G40" s="401"/>
      <c r="H40" s="401"/>
      <c r="I40" s="401"/>
      <c r="J40" s="401"/>
      <c r="K40" s="401"/>
      <c r="L40" s="402"/>
    </row>
    <row r="41" spans="1:12" ht="15" customHeight="1" x14ac:dyDescent="0.3">
      <c r="A41" s="398" t="s">
        <v>144</v>
      </c>
      <c r="B41" s="399"/>
      <c r="C41" s="399"/>
      <c r="D41" s="399"/>
      <c r="E41" s="399"/>
      <c r="F41" s="399"/>
      <c r="G41" s="399"/>
      <c r="H41" s="399"/>
      <c r="I41" s="399"/>
      <c r="J41" s="400" t="s">
        <v>124</v>
      </c>
      <c r="K41" s="400"/>
      <c r="L41" s="403">
        <v>4.5</v>
      </c>
    </row>
    <row r="42" spans="1:12" ht="15" customHeight="1" x14ac:dyDescent="0.3">
      <c r="A42" s="495" t="s">
        <v>145</v>
      </c>
      <c r="B42" s="391"/>
      <c r="C42" s="391"/>
      <c r="D42" s="391"/>
      <c r="E42" s="391"/>
      <c r="F42" s="391"/>
      <c r="G42" s="391"/>
      <c r="H42" s="391"/>
      <c r="I42" s="391"/>
      <c r="J42" s="392" t="s">
        <v>128</v>
      </c>
      <c r="K42" s="392"/>
      <c r="L42" s="404"/>
    </row>
    <row r="43" spans="1:12" ht="15" customHeight="1" x14ac:dyDescent="0.3">
      <c r="A43" s="495" t="s">
        <v>146</v>
      </c>
      <c r="B43" s="391"/>
      <c r="C43" s="391"/>
      <c r="D43" s="391"/>
      <c r="E43" s="391"/>
      <c r="F43" s="391"/>
      <c r="G43" s="391"/>
      <c r="H43" s="391"/>
      <c r="I43" s="391"/>
      <c r="J43" s="392" t="s">
        <v>131</v>
      </c>
      <c r="K43" s="392"/>
      <c r="L43" s="404"/>
    </row>
    <row r="44" spans="1:12" ht="15" customHeight="1" x14ac:dyDescent="0.3">
      <c r="A44" s="495" t="s">
        <v>147</v>
      </c>
      <c r="B44" s="391"/>
      <c r="C44" s="391"/>
      <c r="D44" s="391"/>
      <c r="E44" s="391"/>
      <c r="F44" s="391"/>
      <c r="G44" s="391"/>
      <c r="H44" s="391"/>
      <c r="I44" s="391"/>
      <c r="J44" s="392" t="s">
        <v>129</v>
      </c>
      <c r="K44" s="392"/>
      <c r="L44" s="404"/>
    </row>
    <row r="45" spans="1:12" ht="15.75" customHeight="1" thickBot="1" x14ac:dyDescent="0.35">
      <c r="A45" s="394" t="s">
        <v>148</v>
      </c>
      <c r="B45" s="395"/>
      <c r="C45" s="395"/>
      <c r="D45" s="395"/>
      <c r="E45" s="395"/>
      <c r="F45" s="395"/>
      <c r="G45" s="395"/>
      <c r="H45" s="395"/>
      <c r="I45" s="395"/>
      <c r="J45" s="396" t="s">
        <v>130</v>
      </c>
      <c r="K45" s="396"/>
      <c r="L45" s="405"/>
    </row>
    <row r="46" spans="1:12" ht="15" customHeight="1" x14ac:dyDescent="0.3">
      <c r="A46" s="377" t="s">
        <v>4</v>
      </c>
      <c r="B46" s="378"/>
      <c r="C46" s="378"/>
      <c r="D46" s="378"/>
      <c r="E46" s="410"/>
      <c r="F46" s="410"/>
      <c r="G46" s="410"/>
      <c r="H46" s="410"/>
      <c r="I46" s="410"/>
      <c r="J46" s="410"/>
      <c r="K46" s="410"/>
      <c r="L46" s="411"/>
    </row>
    <row r="47" spans="1:12" ht="15.75" customHeight="1" thickBot="1" x14ac:dyDescent="0.35">
      <c r="A47" s="380"/>
      <c r="B47" s="381"/>
      <c r="C47" s="381"/>
      <c r="D47" s="381"/>
      <c r="E47" s="412"/>
      <c r="F47" s="412"/>
      <c r="G47" s="412"/>
      <c r="H47" s="412"/>
      <c r="I47" s="412"/>
      <c r="J47" s="412"/>
      <c r="K47" s="412"/>
      <c r="L47" s="413"/>
    </row>
    <row r="48" spans="1:12" ht="15" customHeight="1" x14ac:dyDescent="0.3">
      <c r="A48" s="414" t="s">
        <v>7</v>
      </c>
      <c r="B48" s="415"/>
      <c r="C48" s="414" t="s">
        <v>1</v>
      </c>
      <c r="D48" s="415"/>
      <c r="E48" s="414" t="s">
        <v>2</v>
      </c>
      <c r="F48" s="415"/>
      <c r="G48" s="414" t="s">
        <v>8</v>
      </c>
      <c r="H48" s="415"/>
      <c r="I48" s="416" t="s">
        <v>5</v>
      </c>
      <c r="J48" s="417"/>
      <c r="K48" s="422">
        <f>SUM(((((E49*G49)*C49)*A49)/5))</f>
        <v>0</v>
      </c>
      <c r="L48" s="496"/>
    </row>
    <row r="49" spans="1:12" ht="15" customHeight="1" x14ac:dyDescent="0.3">
      <c r="A49" s="406">
        <v>1</v>
      </c>
      <c r="B49" s="407"/>
      <c r="C49" s="406">
        <f>SUM(Assets!K11)</f>
        <v>5</v>
      </c>
      <c r="D49" s="407"/>
      <c r="E49" s="406">
        <f>SUM((L16+L22+L28)/3)</f>
        <v>0</v>
      </c>
      <c r="F49" s="407"/>
      <c r="G49" s="406">
        <f>SUM((((L35*3)+L41)/4))</f>
        <v>4.125</v>
      </c>
      <c r="H49" s="407"/>
      <c r="I49" s="418"/>
      <c r="J49" s="419"/>
      <c r="K49" s="424"/>
      <c r="L49" s="497"/>
    </row>
    <row r="50" spans="1:12" ht="15.75" customHeight="1" thickBot="1" x14ac:dyDescent="0.35">
      <c r="A50" s="408"/>
      <c r="B50" s="409"/>
      <c r="C50" s="408"/>
      <c r="D50" s="409"/>
      <c r="E50" s="408"/>
      <c r="F50" s="409"/>
      <c r="G50" s="408"/>
      <c r="H50" s="409"/>
      <c r="I50" s="420"/>
      <c r="J50" s="421"/>
      <c r="K50" s="426"/>
      <c r="L50" s="498"/>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Military Charters</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371" t="s">
        <v>2</v>
      </c>
      <c r="B56" s="372"/>
      <c r="C56" s="372"/>
      <c r="D56" s="372"/>
      <c r="E56" s="372"/>
      <c r="F56" s="372"/>
      <c r="G56" s="372"/>
      <c r="H56" s="372"/>
      <c r="I56" s="372"/>
      <c r="J56" s="372"/>
      <c r="K56" s="372"/>
      <c r="L56" s="373"/>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387"/>
    </row>
    <row r="60" spans="1:12" ht="15" customHeight="1" x14ac:dyDescent="0.3">
      <c r="A60" s="390" t="s">
        <v>126</v>
      </c>
      <c r="B60" s="391"/>
      <c r="C60" s="391"/>
      <c r="D60" s="391"/>
      <c r="E60" s="391"/>
      <c r="F60" s="391"/>
      <c r="G60" s="391"/>
      <c r="H60" s="391"/>
      <c r="I60" s="391"/>
      <c r="J60" s="392" t="s">
        <v>128</v>
      </c>
      <c r="K60" s="393"/>
      <c r="L60" s="388"/>
    </row>
    <row r="61" spans="1:12" ht="15" customHeight="1" x14ac:dyDescent="0.3">
      <c r="A61" s="390" t="s">
        <v>127</v>
      </c>
      <c r="B61" s="391"/>
      <c r="C61" s="391"/>
      <c r="D61" s="391"/>
      <c r="E61" s="391"/>
      <c r="F61" s="391"/>
      <c r="G61" s="391"/>
      <c r="H61" s="391"/>
      <c r="I61" s="391"/>
      <c r="J61" s="392" t="s">
        <v>131</v>
      </c>
      <c r="K61" s="393"/>
      <c r="L61" s="388"/>
    </row>
    <row r="62" spans="1:12" ht="15" customHeight="1" x14ac:dyDescent="0.3">
      <c r="A62" s="390" t="s">
        <v>125</v>
      </c>
      <c r="B62" s="391"/>
      <c r="C62" s="391"/>
      <c r="D62" s="391"/>
      <c r="E62" s="391"/>
      <c r="F62" s="391"/>
      <c r="G62" s="391"/>
      <c r="H62" s="391"/>
      <c r="I62" s="391"/>
      <c r="J62" s="392" t="s">
        <v>129</v>
      </c>
      <c r="K62" s="393"/>
      <c r="L62" s="388"/>
    </row>
    <row r="63" spans="1:12" ht="15.75" customHeight="1" thickBot="1" x14ac:dyDescent="0.35">
      <c r="A63" s="394" t="s">
        <v>173</v>
      </c>
      <c r="B63" s="395"/>
      <c r="C63" s="395"/>
      <c r="D63" s="395"/>
      <c r="E63" s="395"/>
      <c r="F63" s="395"/>
      <c r="G63" s="395"/>
      <c r="H63" s="395"/>
      <c r="I63" s="395"/>
      <c r="J63" s="396" t="s">
        <v>130</v>
      </c>
      <c r="K63" s="397"/>
      <c r="L63" s="389"/>
    </row>
    <row r="64" spans="1:12" ht="21.6" thickBot="1" x14ac:dyDescent="0.35">
      <c r="A64" s="13">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387"/>
    </row>
    <row r="66" spans="1:12" ht="15" customHeight="1" x14ac:dyDescent="0.3">
      <c r="A66" s="495" t="s">
        <v>134</v>
      </c>
      <c r="B66" s="391"/>
      <c r="C66" s="391"/>
      <c r="D66" s="391"/>
      <c r="E66" s="391"/>
      <c r="F66" s="391"/>
      <c r="G66" s="391"/>
      <c r="H66" s="391"/>
      <c r="I66" s="391"/>
      <c r="J66" s="392" t="s">
        <v>128</v>
      </c>
      <c r="K66" s="392"/>
      <c r="L66" s="388"/>
    </row>
    <row r="67" spans="1:12" ht="15" customHeight="1" x14ac:dyDescent="0.3">
      <c r="A67" s="495" t="s">
        <v>135</v>
      </c>
      <c r="B67" s="391"/>
      <c r="C67" s="391"/>
      <c r="D67" s="391"/>
      <c r="E67" s="391"/>
      <c r="F67" s="391"/>
      <c r="G67" s="391"/>
      <c r="H67" s="391"/>
      <c r="I67" s="391"/>
      <c r="J67" s="392" t="s">
        <v>131</v>
      </c>
      <c r="K67" s="392"/>
      <c r="L67" s="388"/>
    </row>
    <row r="68" spans="1:12" ht="15" customHeight="1" x14ac:dyDescent="0.3">
      <c r="A68" s="495" t="s">
        <v>174</v>
      </c>
      <c r="B68" s="391"/>
      <c r="C68" s="391"/>
      <c r="D68" s="391"/>
      <c r="E68" s="391"/>
      <c r="F68" s="391"/>
      <c r="G68" s="391"/>
      <c r="H68" s="391"/>
      <c r="I68" s="391"/>
      <c r="J68" s="392" t="s">
        <v>129</v>
      </c>
      <c r="K68" s="392"/>
      <c r="L68" s="388"/>
    </row>
    <row r="69" spans="1:12" ht="15.75" customHeight="1" thickBot="1" x14ac:dyDescent="0.35">
      <c r="A69" s="394" t="s">
        <v>166</v>
      </c>
      <c r="B69" s="395"/>
      <c r="C69" s="395"/>
      <c r="D69" s="395"/>
      <c r="E69" s="395"/>
      <c r="F69" s="395"/>
      <c r="G69" s="395"/>
      <c r="H69" s="395"/>
      <c r="I69" s="395"/>
      <c r="J69" s="396" t="s">
        <v>130</v>
      </c>
      <c r="K69" s="396"/>
      <c r="L69" s="389"/>
    </row>
    <row r="70" spans="1:12" ht="21.6" thickBot="1" x14ac:dyDescent="0.35">
      <c r="A70" s="13">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387"/>
    </row>
    <row r="72" spans="1:12" ht="15" customHeight="1" x14ac:dyDescent="0.3">
      <c r="A72" s="495" t="s">
        <v>134</v>
      </c>
      <c r="B72" s="391"/>
      <c r="C72" s="391"/>
      <c r="D72" s="391"/>
      <c r="E72" s="391"/>
      <c r="F72" s="391"/>
      <c r="G72" s="391"/>
      <c r="H72" s="391"/>
      <c r="I72" s="391"/>
      <c r="J72" s="392" t="s">
        <v>128</v>
      </c>
      <c r="K72" s="392"/>
      <c r="L72" s="388"/>
    </row>
    <row r="73" spans="1:12" ht="15" customHeight="1" x14ac:dyDescent="0.3">
      <c r="A73" s="495" t="s">
        <v>135</v>
      </c>
      <c r="B73" s="391"/>
      <c r="C73" s="391"/>
      <c r="D73" s="391"/>
      <c r="E73" s="391"/>
      <c r="F73" s="391"/>
      <c r="G73" s="391"/>
      <c r="H73" s="391"/>
      <c r="I73" s="391"/>
      <c r="J73" s="392" t="s">
        <v>131</v>
      </c>
      <c r="K73" s="392"/>
      <c r="L73" s="388"/>
    </row>
    <row r="74" spans="1:12" ht="15" customHeight="1" x14ac:dyDescent="0.3">
      <c r="A74" s="495" t="s">
        <v>174</v>
      </c>
      <c r="B74" s="391"/>
      <c r="C74" s="391"/>
      <c r="D74" s="391"/>
      <c r="E74" s="391"/>
      <c r="F74" s="391"/>
      <c r="G74" s="391"/>
      <c r="H74" s="391"/>
      <c r="I74" s="391"/>
      <c r="J74" s="392" t="s">
        <v>129</v>
      </c>
      <c r="K74" s="392"/>
      <c r="L74" s="388"/>
    </row>
    <row r="75" spans="1:12" ht="15.75" customHeight="1" thickBot="1" x14ac:dyDescent="0.35">
      <c r="A75" s="394" t="s">
        <v>166</v>
      </c>
      <c r="B75" s="395"/>
      <c r="C75" s="395"/>
      <c r="D75" s="395"/>
      <c r="E75" s="395"/>
      <c r="F75" s="395"/>
      <c r="G75" s="395"/>
      <c r="H75" s="395"/>
      <c r="I75" s="395"/>
      <c r="J75" s="396" t="s">
        <v>130</v>
      </c>
      <c r="K75" s="396"/>
      <c r="L75" s="389"/>
    </row>
    <row r="76" spans="1:12" ht="15" thickBot="1" x14ac:dyDescent="0.35">
      <c r="A76" s="371" t="s">
        <v>3</v>
      </c>
      <c r="B76" s="372"/>
      <c r="C76" s="372"/>
      <c r="D76" s="372"/>
      <c r="E76" s="372"/>
      <c r="F76" s="372"/>
      <c r="G76" s="372"/>
      <c r="H76" s="372"/>
      <c r="I76" s="372"/>
      <c r="J76" s="372"/>
      <c r="K76" s="372"/>
      <c r="L76" s="373"/>
    </row>
    <row r="77" spans="1:12" ht="21.6" thickBot="1" x14ac:dyDescent="0.35">
      <c r="A77" s="13">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03">
        <v>4</v>
      </c>
    </row>
    <row r="79" spans="1:12" ht="15" customHeight="1" x14ac:dyDescent="0.3">
      <c r="A79" s="495" t="s">
        <v>138</v>
      </c>
      <c r="B79" s="391"/>
      <c r="C79" s="391"/>
      <c r="D79" s="391"/>
      <c r="E79" s="391"/>
      <c r="F79" s="391"/>
      <c r="G79" s="391"/>
      <c r="H79" s="391"/>
      <c r="I79" s="391"/>
      <c r="J79" s="392" t="s">
        <v>128</v>
      </c>
      <c r="K79" s="392"/>
      <c r="L79" s="404"/>
    </row>
    <row r="80" spans="1:12" ht="15" customHeight="1" x14ac:dyDescent="0.3">
      <c r="A80" s="495" t="s">
        <v>139</v>
      </c>
      <c r="B80" s="391"/>
      <c r="C80" s="391"/>
      <c r="D80" s="391"/>
      <c r="E80" s="391"/>
      <c r="F80" s="391"/>
      <c r="G80" s="391"/>
      <c r="H80" s="391"/>
      <c r="I80" s="391"/>
      <c r="J80" s="392" t="s">
        <v>131</v>
      </c>
      <c r="K80" s="392"/>
      <c r="L80" s="404"/>
    </row>
    <row r="81" spans="1:12" ht="15" customHeight="1" x14ac:dyDescent="0.3">
      <c r="A81" s="495" t="s">
        <v>140</v>
      </c>
      <c r="B81" s="391"/>
      <c r="C81" s="391"/>
      <c r="D81" s="391"/>
      <c r="E81" s="391"/>
      <c r="F81" s="391"/>
      <c r="G81" s="391"/>
      <c r="H81" s="391"/>
      <c r="I81" s="391"/>
      <c r="J81" s="392" t="s">
        <v>129</v>
      </c>
      <c r="K81" s="392"/>
      <c r="L81" s="404"/>
    </row>
    <row r="82" spans="1:12" ht="15.75" customHeight="1" thickBot="1" x14ac:dyDescent="0.35">
      <c r="A82" s="394" t="s">
        <v>141</v>
      </c>
      <c r="B82" s="395"/>
      <c r="C82" s="395"/>
      <c r="D82" s="395"/>
      <c r="E82" s="395"/>
      <c r="F82" s="395"/>
      <c r="G82" s="395"/>
      <c r="H82" s="395"/>
      <c r="I82" s="395"/>
      <c r="J82" s="396" t="s">
        <v>130</v>
      </c>
      <c r="K82" s="396"/>
      <c r="L82" s="405"/>
    </row>
    <row r="83" spans="1:12" ht="21.6" thickBot="1" x14ac:dyDescent="0.35">
      <c r="A83" s="12">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03">
        <v>4.5</v>
      </c>
    </row>
    <row r="85" spans="1:12" ht="15" customHeight="1" x14ac:dyDescent="0.3">
      <c r="A85" s="495" t="s">
        <v>145</v>
      </c>
      <c r="B85" s="391"/>
      <c r="C85" s="391"/>
      <c r="D85" s="391"/>
      <c r="E85" s="391"/>
      <c r="F85" s="391"/>
      <c r="G85" s="391"/>
      <c r="H85" s="391"/>
      <c r="I85" s="391"/>
      <c r="J85" s="392" t="s">
        <v>128</v>
      </c>
      <c r="K85" s="392"/>
      <c r="L85" s="404"/>
    </row>
    <row r="86" spans="1:12" ht="15" customHeight="1" x14ac:dyDescent="0.3">
      <c r="A86" s="495" t="s">
        <v>146</v>
      </c>
      <c r="B86" s="391"/>
      <c r="C86" s="391"/>
      <c r="D86" s="391"/>
      <c r="E86" s="391"/>
      <c r="F86" s="391"/>
      <c r="G86" s="391"/>
      <c r="H86" s="391"/>
      <c r="I86" s="391"/>
      <c r="J86" s="392" t="s">
        <v>131</v>
      </c>
      <c r="K86" s="392"/>
      <c r="L86" s="404"/>
    </row>
    <row r="87" spans="1:12" ht="15" customHeight="1" x14ac:dyDescent="0.3">
      <c r="A87" s="495" t="s">
        <v>147</v>
      </c>
      <c r="B87" s="391"/>
      <c r="C87" s="391"/>
      <c r="D87" s="391"/>
      <c r="E87" s="391"/>
      <c r="F87" s="391"/>
      <c r="G87" s="391"/>
      <c r="H87" s="391"/>
      <c r="I87" s="391"/>
      <c r="J87" s="392" t="s">
        <v>129</v>
      </c>
      <c r="K87" s="392"/>
      <c r="L87" s="404"/>
    </row>
    <row r="88" spans="1:12" ht="15.75" customHeight="1" thickBot="1" x14ac:dyDescent="0.35">
      <c r="A88" s="394" t="s">
        <v>148</v>
      </c>
      <c r="B88" s="395"/>
      <c r="C88" s="395"/>
      <c r="D88" s="395"/>
      <c r="E88" s="395"/>
      <c r="F88" s="395"/>
      <c r="G88" s="395"/>
      <c r="H88" s="395"/>
      <c r="I88" s="395"/>
      <c r="J88" s="396" t="s">
        <v>130</v>
      </c>
      <c r="K88" s="396"/>
      <c r="L88" s="405"/>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96"/>
    </row>
    <row r="92" spans="1:12" x14ac:dyDescent="0.3">
      <c r="A92" s="406">
        <v>1</v>
      </c>
      <c r="B92" s="407"/>
      <c r="C92" s="406">
        <f>SUM(C49)</f>
        <v>5</v>
      </c>
      <c r="D92" s="407"/>
      <c r="E92" s="406">
        <f>SUM((L59+L65+L71)/3)</f>
        <v>0</v>
      </c>
      <c r="F92" s="407"/>
      <c r="G92" s="406">
        <f>SUM((((L78*3)+L84)/4))</f>
        <v>4.125</v>
      </c>
      <c r="H92" s="407"/>
      <c r="I92" s="418"/>
      <c r="J92" s="419"/>
      <c r="K92" s="424"/>
      <c r="L92" s="497"/>
    </row>
    <row r="93" spans="1:12" ht="15" thickBot="1" x14ac:dyDescent="0.35">
      <c r="A93" s="408"/>
      <c r="B93" s="409"/>
      <c r="C93" s="408"/>
      <c r="D93" s="409"/>
      <c r="E93" s="408"/>
      <c r="F93" s="409"/>
      <c r="G93" s="408"/>
      <c r="H93" s="409"/>
      <c r="I93" s="420"/>
      <c r="J93" s="421"/>
      <c r="K93" s="426"/>
      <c r="L93" s="498"/>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Military Charters</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387"/>
    </row>
    <row r="103" spans="1:12" ht="15" customHeight="1" x14ac:dyDescent="0.3">
      <c r="A103" s="390" t="s">
        <v>126</v>
      </c>
      <c r="B103" s="391"/>
      <c r="C103" s="391"/>
      <c r="D103" s="391"/>
      <c r="E103" s="391"/>
      <c r="F103" s="391"/>
      <c r="G103" s="391"/>
      <c r="H103" s="391"/>
      <c r="I103" s="391"/>
      <c r="J103" s="392" t="s">
        <v>128</v>
      </c>
      <c r="K103" s="393"/>
      <c r="L103" s="388"/>
    </row>
    <row r="104" spans="1:12" ht="15" customHeight="1" x14ac:dyDescent="0.3">
      <c r="A104" s="390" t="s">
        <v>127</v>
      </c>
      <c r="B104" s="391"/>
      <c r="C104" s="391"/>
      <c r="D104" s="391"/>
      <c r="E104" s="391"/>
      <c r="F104" s="391"/>
      <c r="G104" s="391"/>
      <c r="H104" s="391"/>
      <c r="I104" s="391"/>
      <c r="J104" s="392" t="s">
        <v>131</v>
      </c>
      <c r="K104" s="393"/>
      <c r="L104" s="388"/>
    </row>
    <row r="105" spans="1:12" ht="15" customHeight="1" x14ac:dyDescent="0.3">
      <c r="A105" s="390" t="s">
        <v>125</v>
      </c>
      <c r="B105" s="391"/>
      <c r="C105" s="391"/>
      <c r="D105" s="391"/>
      <c r="E105" s="391"/>
      <c r="F105" s="391"/>
      <c r="G105" s="391"/>
      <c r="H105" s="391"/>
      <c r="I105" s="391"/>
      <c r="J105" s="392" t="s">
        <v>129</v>
      </c>
      <c r="K105" s="393"/>
      <c r="L105" s="388"/>
    </row>
    <row r="106" spans="1:12" ht="15.75" customHeight="1" thickBot="1" x14ac:dyDescent="0.35">
      <c r="A106" s="394" t="s">
        <v>173</v>
      </c>
      <c r="B106" s="395"/>
      <c r="C106" s="395"/>
      <c r="D106" s="395"/>
      <c r="E106" s="395"/>
      <c r="F106" s="395"/>
      <c r="G106" s="395"/>
      <c r="H106" s="395"/>
      <c r="I106" s="395"/>
      <c r="J106" s="396" t="s">
        <v>130</v>
      </c>
      <c r="K106" s="397"/>
      <c r="L106" s="389"/>
    </row>
    <row r="107" spans="1:12" ht="21.6" thickBot="1" x14ac:dyDescent="0.35">
      <c r="A107" s="13">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387"/>
    </row>
    <row r="109" spans="1:12" ht="15" customHeight="1" x14ac:dyDescent="0.3">
      <c r="A109" s="495" t="s">
        <v>134</v>
      </c>
      <c r="B109" s="391"/>
      <c r="C109" s="391"/>
      <c r="D109" s="391"/>
      <c r="E109" s="391"/>
      <c r="F109" s="391"/>
      <c r="G109" s="391"/>
      <c r="H109" s="391"/>
      <c r="I109" s="391"/>
      <c r="J109" s="392" t="s">
        <v>128</v>
      </c>
      <c r="K109" s="392"/>
      <c r="L109" s="388"/>
    </row>
    <row r="110" spans="1:12" ht="15" customHeight="1" x14ac:dyDescent="0.3">
      <c r="A110" s="495" t="s">
        <v>135</v>
      </c>
      <c r="B110" s="391"/>
      <c r="C110" s="391"/>
      <c r="D110" s="391"/>
      <c r="E110" s="391"/>
      <c r="F110" s="391"/>
      <c r="G110" s="391"/>
      <c r="H110" s="391"/>
      <c r="I110" s="391"/>
      <c r="J110" s="392" t="s">
        <v>131</v>
      </c>
      <c r="K110" s="392"/>
      <c r="L110" s="388"/>
    </row>
    <row r="111" spans="1:12" ht="15" customHeight="1" x14ac:dyDescent="0.3">
      <c r="A111" s="495" t="s">
        <v>174</v>
      </c>
      <c r="B111" s="391"/>
      <c r="C111" s="391"/>
      <c r="D111" s="391"/>
      <c r="E111" s="391"/>
      <c r="F111" s="391"/>
      <c r="G111" s="391"/>
      <c r="H111" s="391"/>
      <c r="I111" s="391"/>
      <c r="J111" s="392" t="s">
        <v>129</v>
      </c>
      <c r="K111" s="392"/>
      <c r="L111" s="388"/>
    </row>
    <row r="112" spans="1:12" ht="15.75" customHeight="1" thickBot="1" x14ac:dyDescent="0.35">
      <c r="A112" s="394" t="s">
        <v>166</v>
      </c>
      <c r="B112" s="395"/>
      <c r="C112" s="395"/>
      <c r="D112" s="395"/>
      <c r="E112" s="395"/>
      <c r="F112" s="395"/>
      <c r="G112" s="395"/>
      <c r="H112" s="395"/>
      <c r="I112" s="395"/>
      <c r="J112" s="396" t="s">
        <v>130</v>
      </c>
      <c r="K112" s="396"/>
      <c r="L112" s="389"/>
    </row>
    <row r="113" spans="1:12" ht="21.6" thickBot="1" x14ac:dyDescent="0.35">
      <c r="A113" s="13">
        <v>3</v>
      </c>
      <c r="B113" s="375" t="s">
        <v>185</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387"/>
    </row>
    <row r="115" spans="1:12" ht="15" customHeight="1" x14ac:dyDescent="0.3">
      <c r="A115" s="495" t="s">
        <v>134</v>
      </c>
      <c r="B115" s="391"/>
      <c r="C115" s="391"/>
      <c r="D115" s="391"/>
      <c r="E115" s="391"/>
      <c r="F115" s="391"/>
      <c r="G115" s="391"/>
      <c r="H115" s="391"/>
      <c r="I115" s="391"/>
      <c r="J115" s="392" t="s">
        <v>128</v>
      </c>
      <c r="K115" s="392"/>
      <c r="L115" s="388"/>
    </row>
    <row r="116" spans="1:12" ht="15" customHeight="1" x14ac:dyDescent="0.3">
      <c r="A116" s="495" t="s">
        <v>135</v>
      </c>
      <c r="B116" s="391"/>
      <c r="C116" s="391"/>
      <c r="D116" s="391"/>
      <c r="E116" s="391"/>
      <c r="F116" s="391"/>
      <c r="G116" s="391"/>
      <c r="H116" s="391"/>
      <c r="I116" s="391"/>
      <c r="J116" s="392" t="s">
        <v>131</v>
      </c>
      <c r="K116" s="392"/>
      <c r="L116" s="388"/>
    </row>
    <row r="117" spans="1:12" ht="15" customHeight="1" x14ac:dyDescent="0.3">
      <c r="A117" s="495" t="s">
        <v>174</v>
      </c>
      <c r="B117" s="391"/>
      <c r="C117" s="391"/>
      <c r="D117" s="391"/>
      <c r="E117" s="391"/>
      <c r="F117" s="391"/>
      <c r="G117" s="391"/>
      <c r="H117" s="391"/>
      <c r="I117" s="391"/>
      <c r="J117" s="392" t="s">
        <v>129</v>
      </c>
      <c r="K117" s="392"/>
      <c r="L117" s="388"/>
    </row>
    <row r="118" spans="1:12" ht="15.75" customHeight="1" thickBot="1" x14ac:dyDescent="0.35">
      <c r="A118" s="394" t="s">
        <v>166</v>
      </c>
      <c r="B118" s="395"/>
      <c r="C118" s="395"/>
      <c r="D118" s="395"/>
      <c r="E118" s="395"/>
      <c r="F118" s="395"/>
      <c r="G118" s="395"/>
      <c r="H118" s="395"/>
      <c r="I118" s="395"/>
      <c r="J118" s="396" t="s">
        <v>130</v>
      </c>
      <c r="K118" s="396"/>
      <c r="L118" s="389"/>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3">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03">
        <v>3</v>
      </c>
    </row>
    <row r="122" spans="1:12" ht="15" customHeight="1" x14ac:dyDescent="0.3">
      <c r="A122" s="495" t="s">
        <v>138</v>
      </c>
      <c r="B122" s="391"/>
      <c r="C122" s="391"/>
      <c r="D122" s="391"/>
      <c r="E122" s="391"/>
      <c r="F122" s="391"/>
      <c r="G122" s="391"/>
      <c r="H122" s="391"/>
      <c r="I122" s="391"/>
      <c r="J122" s="392" t="s">
        <v>128</v>
      </c>
      <c r="K122" s="392"/>
      <c r="L122" s="404"/>
    </row>
    <row r="123" spans="1:12" ht="15" customHeight="1" x14ac:dyDescent="0.3">
      <c r="A123" s="495" t="s">
        <v>139</v>
      </c>
      <c r="B123" s="391"/>
      <c r="C123" s="391"/>
      <c r="D123" s="391"/>
      <c r="E123" s="391"/>
      <c r="F123" s="391"/>
      <c r="G123" s="391"/>
      <c r="H123" s="391"/>
      <c r="I123" s="391"/>
      <c r="J123" s="392" t="s">
        <v>131</v>
      </c>
      <c r="K123" s="392"/>
      <c r="L123" s="404"/>
    </row>
    <row r="124" spans="1:12" ht="15" customHeight="1" x14ac:dyDescent="0.3">
      <c r="A124" s="495" t="s">
        <v>140</v>
      </c>
      <c r="B124" s="391"/>
      <c r="C124" s="391"/>
      <c r="D124" s="391"/>
      <c r="E124" s="391"/>
      <c r="F124" s="391"/>
      <c r="G124" s="391"/>
      <c r="H124" s="391"/>
      <c r="I124" s="391"/>
      <c r="J124" s="392" t="s">
        <v>129</v>
      </c>
      <c r="K124" s="392"/>
      <c r="L124" s="404"/>
    </row>
    <row r="125" spans="1:12" ht="15.75" customHeight="1" thickBot="1" x14ac:dyDescent="0.35">
      <c r="A125" s="394" t="s">
        <v>141</v>
      </c>
      <c r="B125" s="395"/>
      <c r="C125" s="395"/>
      <c r="D125" s="395"/>
      <c r="E125" s="395"/>
      <c r="F125" s="395"/>
      <c r="G125" s="395"/>
      <c r="H125" s="395"/>
      <c r="I125" s="395"/>
      <c r="J125" s="396" t="s">
        <v>130</v>
      </c>
      <c r="K125" s="396"/>
      <c r="L125" s="405"/>
    </row>
    <row r="126" spans="1:12" ht="21.6" thickBot="1" x14ac:dyDescent="0.35">
      <c r="A126" s="12">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03">
        <v>1</v>
      </c>
    </row>
    <row r="128" spans="1:12" ht="15" customHeight="1" x14ac:dyDescent="0.3">
      <c r="A128" s="495" t="s">
        <v>145</v>
      </c>
      <c r="B128" s="391"/>
      <c r="C128" s="391"/>
      <c r="D128" s="391"/>
      <c r="E128" s="391"/>
      <c r="F128" s="391"/>
      <c r="G128" s="391"/>
      <c r="H128" s="391"/>
      <c r="I128" s="391"/>
      <c r="J128" s="392" t="s">
        <v>128</v>
      </c>
      <c r="K128" s="392"/>
      <c r="L128" s="404"/>
    </row>
    <row r="129" spans="1:12" ht="15" customHeight="1" x14ac:dyDescent="0.3">
      <c r="A129" s="495" t="s">
        <v>146</v>
      </c>
      <c r="B129" s="391"/>
      <c r="C129" s="391"/>
      <c r="D129" s="391"/>
      <c r="E129" s="391"/>
      <c r="F129" s="391"/>
      <c r="G129" s="391"/>
      <c r="H129" s="391"/>
      <c r="I129" s="391"/>
      <c r="J129" s="392" t="s">
        <v>131</v>
      </c>
      <c r="K129" s="392"/>
      <c r="L129" s="404"/>
    </row>
    <row r="130" spans="1:12" ht="15" customHeight="1" x14ac:dyDescent="0.3">
      <c r="A130" s="495" t="s">
        <v>147</v>
      </c>
      <c r="B130" s="391"/>
      <c r="C130" s="391"/>
      <c r="D130" s="391"/>
      <c r="E130" s="391"/>
      <c r="F130" s="391"/>
      <c r="G130" s="391"/>
      <c r="H130" s="391"/>
      <c r="I130" s="391"/>
      <c r="J130" s="392" t="s">
        <v>129</v>
      </c>
      <c r="K130" s="392"/>
      <c r="L130" s="404"/>
    </row>
    <row r="131" spans="1:12" ht="15.75" customHeight="1" thickBot="1" x14ac:dyDescent="0.35">
      <c r="A131" s="394" t="s">
        <v>148</v>
      </c>
      <c r="B131" s="395"/>
      <c r="C131" s="395"/>
      <c r="D131" s="395"/>
      <c r="E131" s="395"/>
      <c r="F131" s="395"/>
      <c r="G131" s="395"/>
      <c r="H131" s="395"/>
      <c r="I131" s="395"/>
      <c r="J131" s="396" t="s">
        <v>130</v>
      </c>
      <c r="K131" s="396"/>
      <c r="L131" s="405"/>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96"/>
    </row>
    <row r="135" spans="1:12" x14ac:dyDescent="0.3">
      <c r="A135" s="406">
        <v>1</v>
      </c>
      <c r="B135" s="407"/>
      <c r="C135" s="406">
        <f>SUM(C92)</f>
        <v>5</v>
      </c>
      <c r="D135" s="407"/>
      <c r="E135" s="406">
        <f>SUM((L102+L108+L114)/3)</f>
        <v>0</v>
      </c>
      <c r="F135" s="407"/>
      <c r="G135" s="406">
        <f>SUM((((L121*3)+L127)/4))</f>
        <v>2.5</v>
      </c>
      <c r="H135" s="407"/>
      <c r="I135" s="418"/>
      <c r="J135" s="419"/>
      <c r="K135" s="424"/>
      <c r="L135" s="497"/>
    </row>
    <row r="136" spans="1:12" ht="15" thickBot="1" x14ac:dyDescent="0.35">
      <c r="A136" s="408"/>
      <c r="B136" s="409"/>
      <c r="C136" s="408"/>
      <c r="D136" s="409"/>
      <c r="E136" s="408"/>
      <c r="F136" s="409"/>
      <c r="G136" s="408"/>
      <c r="H136" s="409"/>
      <c r="I136" s="420"/>
      <c r="J136" s="421"/>
      <c r="K136" s="426"/>
      <c r="L136" s="498"/>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Military Charters</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387"/>
    </row>
    <row r="146" spans="1:12" ht="15" customHeight="1" x14ac:dyDescent="0.3">
      <c r="A146" s="390" t="s">
        <v>126</v>
      </c>
      <c r="B146" s="391"/>
      <c r="C146" s="391"/>
      <c r="D146" s="391"/>
      <c r="E146" s="391"/>
      <c r="F146" s="391"/>
      <c r="G146" s="391"/>
      <c r="H146" s="391"/>
      <c r="I146" s="391"/>
      <c r="J146" s="392" t="s">
        <v>128</v>
      </c>
      <c r="K146" s="393"/>
      <c r="L146" s="388"/>
    </row>
    <row r="147" spans="1:12" ht="15" customHeight="1" x14ac:dyDescent="0.3">
      <c r="A147" s="390" t="s">
        <v>127</v>
      </c>
      <c r="B147" s="391"/>
      <c r="C147" s="391"/>
      <c r="D147" s="391"/>
      <c r="E147" s="391"/>
      <c r="F147" s="391"/>
      <c r="G147" s="391"/>
      <c r="H147" s="391"/>
      <c r="I147" s="391"/>
      <c r="J147" s="392" t="s">
        <v>131</v>
      </c>
      <c r="K147" s="393"/>
      <c r="L147" s="388"/>
    </row>
    <row r="148" spans="1:12" ht="15" customHeight="1" x14ac:dyDescent="0.3">
      <c r="A148" s="390" t="s">
        <v>125</v>
      </c>
      <c r="B148" s="391"/>
      <c r="C148" s="391"/>
      <c r="D148" s="391"/>
      <c r="E148" s="391"/>
      <c r="F148" s="391"/>
      <c r="G148" s="391"/>
      <c r="H148" s="391"/>
      <c r="I148" s="391"/>
      <c r="J148" s="392" t="s">
        <v>129</v>
      </c>
      <c r="K148" s="393"/>
      <c r="L148" s="388"/>
    </row>
    <row r="149" spans="1:12" ht="15.75" customHeight="1" thickBot="1" x14ac:dyDescent="0.35">
      <c r="A149" s="394" t="s">
        <v>173</v>
      </c>
      <c r="B149" s="395"/>
      <c r="C149" s="395"/>
      <c r="D149" s="395"/>
      <c r="E149" s="395"/>
      <c r="F149" s="395"/>
      <c r="G149" s="395"/>
      <c r="H149" s="395"/>
      <c r="I149" s="395"/>
      <c r="J149" s="396" t="s">
        <v>130</v>
      </c>
      <c r="K149" s="397"/>
      <c r="L149" s="389"/>
    </row>
    <row r="150" spans="1:12" ht="21.6" thickBot="1" x14ac:dyDescent="0.35">
      <c r="A150" s="13">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387"/>
    </row>
    <row r="152" spans="1:12" ht="15" customHeight="1" x14ac:dyDescent="0.3">
      <c r="A152" s="495" t="s">
        <v>134</v>
      </c>
      <c r="B152" s="391"/>
      <c r="C152" s="391"/>
      <c r="D152" s="391"/>
      <c r="E152" s="391"/>
      <c r="F152" s="391"/>
      <c r="G152" s="391"/>
      <c r="H152" s="391"/>
      <c r="I152" s="391"/>
      <c r="J152" s="392" t="s">
        <v>128</v>
      </c>
      <c r="K152" s="392"/>
      <c r="L152" s="388"/>
    </row>
    <row r="153" spans="1:12" ht="15" customHeight="1" x14ac:dyDescent="0.3">
      <c r="A153" s="495" t="s">
        <v>135</v>
      </c>
      <c r="B153" s="391"/>
      <c r="C153" s="391"/>
      <c r="D153" s="391"/>
      <c r="E153" s="391"/>
      <c r="F153" s="391"/>
      <c r="G153" s="391"/>
      <c r="H153" s="391"/>
      <c r="I153" s="391"/>
      <c r="J153" s="392" t="s">
        <v>131</v>
      </c>
      <c r="K153" s="392"/>
      <c r="L153" s="388"/>
    </row>
    <row r="154" spans="1:12" ht="15" customHeight="1" x14ac:dyDescent="0.3">
      <c r="A154" s="495" t="s">
        <v>174</v>
      </c>
      <c r="B154" s="391"/>
      <c r="C154" s="391"/>
      <c r="D154" s="391"/>
      <c r="E154" s="391"/>
      <c r="F154" s="391"/>
      <c r="G154" s="391"/>
      <c r="H154" s="391"/>
      <c r="I154" s="391"/>
      <c r="J154" s="392" t="s">
        <v>129</v>
      </c>
      <c r="K154" s="392"/>
      <c r="L154" s="388"/>
    </row>
    <row r="155" spans="1:12" ht="15.75" customHeight="1" thickBot="1" x14ac:dyDescent="0.35">
      <c r="A155" s="394" t="s">
        <v>166</v>
      </c>
      <c r="B155" s="395"/>
      <c r="C155" s="395"/>
      <c r="D155" s="395"/>
      <c r="E155" s="395"/>
      <c r="F155" s="395"/>
      <c r="G155" s="395"/>
      <c r="H155" s="395"/>
      <c r="I155" s="395"/>
      <c r="J155" s="396" t="s">
        <v>130</v>
      </c>
      <c r="K155" s="396"/>
      <c r="L155" s="389"/>
    </row>
    <row r="156" spans="1:12" ht="21.6" thickBot="1" x14ac:dyDescent="0.35">
      <c r="A156" s="13">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387"/>
    </row>
    <row r="158" spans="1:12" ht="15" customHeight="1" x14ac:dyDescent="0.3">
      <c r="A158" s="495" t="s">
        <v>134</v>
      </c>
      <c r="B158" s="391"/>
      <c r="C158" s="391"/>
      <c r="D158" s="391"/>
      <c r="E158" s="391"/>
      <c r="F158" s="391"/>
      <c r="G158" s="391"/>
      <c r="H158" s="391"/>
      <c r="I158" s="391"/>
      <c r="J158" s="392" t="s">
        <v>128</v>
      </c>
      <c r="K158" s="392"/>
      <c r="L158" s="388"/>
    </row>
    <row r="159" spans="1:12" ht="15" customHeight="1" x14ac:dyDescent="0.3">
      <c r="A159" s="495" t="s">
        <v>135</v>
      </c>
      <c r="B159" s="391"/>
      <c r="C159" s="391"/>
      <c r="D159" s="391"/>
      <c r="E159" s="391"/>
      <c r="F159" s="391"/>
      <c r="G159" s="391"/>
      <c r="H159" s="391"/>
      <c r="I159" s="391"/>
      <c r="J159" s="392" t="s">
        <v>131</v>
      </c>
      <c r="K159" s="392"/>
      <c r="L159" s="388"/>
    </row>
    <row r="160" spans="1:12" ht="15" customHeight="1" x14ac:dyDescent="0.3">
      <c r="A160" s="495" t="s">
        <v>174</v>
      </c>
      <c r="B160" s="391"/>
      <c r="C160" s="391"/>
      <c r="D160" s="391"/>
      <c r="E160" s="391"/>
      <c r="F160" s="391"/>
      <c r="G160" s="391"/>
      <c r="H160" s="391"/>
      <c r="I160" s="391"/>
      <c r="J160" s="392" t="s">
        <v>129</v>
      </c>
      <c r="K160" s="392"/>
      <c r="L160" s="388"/>
    </row>
    <row r="161" spans="1:12" ht="15.75" customHeight="1" thickBot="1" x14ac:dyDescent="0.35">
      <c r="A161" s="394" t="s">
        <v>166</v>
      </c>
      <c r="B161" s="395"/>
      <c r="C161" s="395"/>
      <c r="D161" s="395"/>
      <c r="E161" s="395"/>
      <c r="F161" s="395"/>
      <c r="G161" s="395"/>
      <c r="H161" s="395"/>
      <c r="I161" s="395"/>
      <c r="J161" s="396" t="s">
        <v>130</v>
      </c>
      <c r="K161" s="396"/>
      <c r="L161" s="389"/>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3">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03">
        <v>1.5</v>
      </c>
    </row>
    <row r="165" spans="1:12" ht="15" customHeight="1" x14ac:dyDescent="0.3">
      <c r="A165" s="495" t="s">
        <v>138</v>
      </c>
      <c r="B165" s="391"/>
      <c r="C165" s="391"/>
      <c r="D165" s="391"/>
      <c r="E165" s="391"/>
      <c r="F165" s="391"/>
      <c r="G165" s="391"/>
      <c r="H165" s="391"/>
      <c r="I165" s="391"/>
      <c r="J165" s="392" t="s">
        <v>128</v>
      </c>
      <c r="K165" s="392"/>
      <c r="L165" s="404"/>
    </row>
    <row r="166" spans="1:12" ht="15" customHeight="1" x14ac:dyDescent="0.3">
      <c r="A166" s="495" t="s">
        <v>139</v>
      </c>
      <c r="B166" s="391"/>
      <c r="C166" s="391"/>
      <c r="D166" s="391"/>
      <c r="E166" s="391"/>
      <c r="F166" s="391"/>
      <c r="G166" s="391"/>
      <c r="H166" s="391"/>
      <c r="I166" s="391"/>
      <c r="J166" s="392" t="s">
        <v>131</v>
      </c>
      <c r="K166" s="392"/>
      <c r="L166" s="404"/>
    </row>
    <row r="167" spans="1:12" ht="15" customHeight="1" x14ac:dyDescent="0.3">
      <c r="A167" s="495" t="s">
        <v>140</v>
      </c>
      <c r="B167" s="391"/>
      <c r="C167" s="391"/>
      <c r="D167" s="391"/>
      <c r="E167" s="391"/>
      <c r="F167" s="391"/>
      <c r="G167" s="391"/>
      <c r="H167" s="391"/>
      <c r="I167" s="391"/>
      <c r="J167" s="392" t="s">
        <v>129</v>
      </c>
      <c r="K167" s="392"/>
      <c r="L167" s="404"/>
    </row>
    <row r="168" spans="1:12" ht="15.75" customHeight="1" thickBot="1" x14ac:dyDescent="0.35">
      <c r="A168" s="394" t="s">
        <v>141</v>
      </c>
      <c r="B168" s="395"/>
      <c r="C168" s="395"/>
      <c r="D168" s="395"/>
      <c r="E168" s="395"/>
      <c r="F168" s="395"/>
      <c r="G168" s="395"/>
      <c r="H168" s="395"/>
      <c r="I168" s="395"/>
      <c r="J168" s="396" t="s">
        <v>130</v>
      </c>
      <c r="K168" s="396"/>
      <c r="L168" s="405"/>
    </row>
    <row r="169" spans="1:12" ht="21.6" thickBot="1" x14ac:dyDescent="0.35">
      <c r="A169" s="12">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03">
        <v>3</v>
      </c>
    </row>
    <row r="171" spans="1:12" ht="15" customHeight="1" x14ac:dyDescent="0.3">
      <c r="A171" s="495" t="s">
        <v>145</v>
      </c>
      <c r="B171" s="391"/>
      <c r="C171" s="391"/>
      <c r="D171" s="391"/>
      <c r="E171" s="391"/>
      <c r="F171" s="391"/>
      <c r="G171" s="391"/>
      <c r="H171" s="391"/>
      <c r="I171" s="391"/>
      <c r="J171" s="392" t="s">
        <v>128</v>
      </c>
      <c r="K171" s="392"/>
      <c r="L171" s="404"/>
    </row>
    <row r="172" spans="1:12" ht="15" customHeight="1" x14ac:dyDescent="0.3">
      <c r="A172" s="495" t="s">
        <v>146</v>
      </c>
      <c r="B172" s="391"/>
      <c r="C172" s="391"/>
      <c r="D172" s="391"/>
      <c r="E172" s="391"/>
      <c r="F172" s="391"/>
      <c r="G172" s="391"/>
      <c r="H172" s="391"/>
      <c r="I172" s="391"/>
      <c r="J172" s="392" t="s">
        <v>131</v>
      </c>
      <c r="K172" s="392"/>
      <c r="L172" s="404"/>
    </row>
    <row r="173" spans="1:12" ht="15" customHeight="1" x14ac:dyDescent="0.3">
      <c r="A173" s="495" t="s">
        <v>147</v>
      </c>
      <c r="B173" s="391"/>
      <c r="C173" s="391"/>
      <c r="D173" s="391"/>
      <c r="E173" s="391"/>
      <c r="F173" s="391"/>
      <c r="G173" s="391"/>
      <c r="H173" s="391"/>
      <c r="I173" s="391"/>
      <c r="J173" s="392" t="s">
        <v>129</v>
      </c>
      <c r="K173" s="392"/>
      <c r="L173" s="404"/>
    </row>
    <row r="174" spans="1:12" ht="15.75" customHeight="1" thickBot="1" x14ac:dyDescent="0.35">
      <c r="A174" s="394" t="s">
        <v>148</v>
      </c>
      <c r="B174" s="395"/>
      <c r="C174" s="395"/>
      <c r="D174" s="395"/>
      <c r="E174" s="395"/>
      <c r="F174" s="395"/>
      <c r="G174" s="395"/>
      <c r="H174" s="395"/>
      <c r="I174" s="395"/>
      <c r="J174" s="396" t="s">
        <v>130</v>
      </c>
      <c r="K174" s="396"/>
      <c r="L174" s="405"/>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96"/>
    </row>
    <row r="178" spans="1:12" x14ac:dyDescent="0.3">
      <c r="A178" s="406">
        <v>1</v>
      </c>
      <c r="B178" s="407"/>
      <c r="C178" s="406">
        <f>SUM(C135)</f>
        <v>5</v>
      </c>
      <c r="D178" s="407"/>
      <c r="E178" s="406">
        <f>SUM((L145+L151+L157)/3)</f>
        <v>0</v>
      </c>
      <c r="F178" s="407"/>
      <c r="G178" s="406">
        <f>SUM((((L164*3)+L170)/4))</f>
        <v>1.875</v>
      </c>
      <c r="H178" s="407"/>
      <c r="I178" s="418"/>
      <c r="J178" s="419"/>
      <c r="K178" s="424"/>
      <c r="L178" s="497"/>
    </row>
    <row r="179" spans="1:12" ht="15" thickBot="1" x14ac:dyDescent="0.35">
      <c r="A179" s="408"/>
      <c r="B179" s="409"/>
      <c r="C179" s="408"/>
      <c r="D179" s="409"/>
      <c r="E179" s="408"/>
      <c r="F179" s="409"/>
      <c r="G179" s="408"/>
      <c r="H179" s="409"/>
      <c r="I179" s="420"/>
      <c r="J179" s="421"/>
      <c r="K179" s="426"/>
      <c r="L179" s="498"/>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Military Charters</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428" t="s">
        <v>2</v>
      </c>
      <c r="B185" s="429"/>
      <c r="C185" s="429"/>
      <c r="D185" s="429"/>
      <c r="E185" s="429"/>
      <c r="F185" s="429"/>
      <c r="G185" s="429"/>
      <c r="H185" s="429"/>
      <c r="I185" s="429"/>
      <c r="J185" s="429"/>
      <c r="K185" s="429"/>
      <c r="L185" s="430"/>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387"/>
    </row>
    <row r="189" spans="1:12" ht="15" customHeight="1" x14ac:dyDescent="0.3">
      <c r="A189" s="390" t="s">
        <v>126</v>
      </c>
      <c r="B189" s="391"/>
      <c r="C189" s="391"/>
      <c r="D189" s="391"/>
      <c r="E189" s="391"/>
      <c r="F189" s="391"/>
      <c r="G189" s="391"/>
      <c r="H189" s="391"/>
      <c r="I189" s="391"/>
      <c r="J189" s="392" t="s">
        <v>128</v>
      </c>
      <c r="K189" s="393"/>
      <c r="L189" s="388"/>
    </row>
    <row r="190" spans="1:12" ht="15" customHeight="1" x14ac:dyDescent="0.3">
      <c r="A190" s="390" t="s">
        <v>127</v>
      </c>
      <c r="B190" s="391"/>
      <c r="C190" s="391"/>
      <c r="D190" s="391"/>
      <c r="E190" s="391"/>
      <c r="F190" s="391"/>
      <c r="G190" s="391"/>
      <c r="H190" s="391"/>
      <c r="I190" s="391"/>
      <c r="J190" s="392" t="s">
        <v>131</v>
      </c>
      <c r="K190" s="393"/>
      <c r="L190" s="388"/>
    </row>
    <row r="191" spans="1:12" ht="15" customHeight="1" x14ac:dyDescent="0.3">
      <c r="A191" s="390" t="s">
        <v>125</v>
      </c>
      <c r="B191" s="391"/>
      <c r="C191" s="391"/>
      <c r="D191" s="391"/>
      <c r="E191" s="391"/>
      <c r="F191" s="391"/>
      <c r="G191" s="391"/>
      <c r="H191" s="391"/>
      <c r="I191" s="391"/>
      <c r="J191" s="392" t="s">
        <v>129</v>
      </c>
      <c r="K191" s="393"/>
      <c r="L191" s="388"/>
    </row>
    <row r="192" spans="1:12" ht="15.75" customHeight="1" thickBot="1" x14ac:dyDescent="0.35">
      <c r="A192" s="394" t="s">
        <v>187</v>
      </c>
      <c r="B192" s="395"/>
      <c r="C192" s="395"/>
      <c r="D192" s="395"/>
      <c r="E192" s="395"/>
      <c r="F192" s="395"/>
      <c r="G192" s="395"/>
      <c r="H192" s="395"/>
      <c r="I192" s="395"/>
      <c r="J192" s="396" t="s">
        <v>130</v>
      </c>
      <c r="K192" s="397"/>
      <c r="L192" s="389"/>
    </row>
    <row r="193" spans="1:12" ht="21.6" thickBot="1" x14ac:dyDescent="0.35">
      <c r="A193" s="13">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387"/>
    </row>
    <row r="195" spans="1:12" ht="15" customHeight="1" x14ac:dyDescent="0.3">
      <c r="A195" s="495" t="s">
        <v>134</v>
      </c>
      <c r="B195" s="391"/>
      <c r="C195" s="391"/>
      <c r="D195" s="391"/>
      <c r="E195" s="391"/>
      <c r="F195" s="391"/>
      <c r="G195" s="391"/>
      <c r="H195" s="391"/>
      <c r="I195" s="391"/>
      <c r="J195" s="392" t="s">
        <v>128</v>
      </c>
      <c r="K195" s="392"/>
      <c r="L195" s="388"/>
    </row>
    <row r="196" spans="1:12" ht="15" customHeight="1" x14ac:dyDescent="0.3">
      <c r="A196" s="495" t="s">
        <v>135</v>
      </c>
      <c r="B196" s="391"/>
      <c r="C196" s="391"/>
      <c r="D196" s="391"/>
      <c r="E196" s="391"/>
      <c r="F196" s="391"/>
      <c r="G196" s="391"/>
      <c r="H196" s="391"/>
      <c r="I196" s="391"/>
      <c r="J196" s="392" t="s">
        <v>131</v>
      </c>
      <c r="K196" s="392"/>
      <c r="L196" s="388"/>
    </row>
    <row r="197" spans="1:12" ht="15" customHeight="1" x14ac:dyDescent="0.3">
      <c r="A197" s="495" t="s">
        <v>174</v>
      </c>
      <c r="B197" s="391"/>
      <c r="C197" s="391"/>
      <c r="D197" s="391"/>
      <c r="E197" s="391"/>
      <c r="F197" s="391"/>
      <c r="G197" s="391"/>
      <c r="H197" s="391"/>
      <c r="I197" s="391"/>
      <c r="J197" s="392" t="s">
        <v>129</v>
      </c>
      <c r="K197" s="392"/>
      <c r="L197" s="388"/>
    </row>
    <row r="198" spans="1:12" ht="15.75" customHeight="1" thickBot="1" x14ac:dyDescent="0.35">
      <c r="A198" s="394" t="s">
        <v>166</v>
      </c>
      <c r="B198" s="395"/>
      <c r="C198" s="395"/>
      <c r="D198" s="395"/>
      <c r="E198" s="395"/>
      <c r="F198" s="395"/>
      <c r="G198" s="395"/>
      <c r="H198" s="395"/>
      <c r="I198" s="395"/>
      <c r="J198" s="396" t="s">
        <v>130</v>
      </c>
      <c r="K198" s="396"/>
      <c r="L198" s="389"/>
    </row>
    <row r="199" spans="1:12" ht="21.6" thickBot="1" x14ac:dyDescent="0.35">
      <c r="A199" s="13">
        <v>3</v>
      </c>
      <c r="B199" s="375" t="s">
        <v>185</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387"/>
    </row>
    <row r="201" spans="1:12" ht="15" customHeight="1" x14ac:dyDescent="0.3">
      <c r="A201" s="495" t="s">
        <v>134</v>
      </c>
      <c r="B201" s="391"/>
      <c r="C201" s="391"/>
      <c r="D201" s="391"/>
      <c r="E201" s="391"/>
      <c r="F201" s="391"/>
      <c r="G201" s="391"/>
      <c r="H201" s="391"/>
      <c r="I201" s="391"/>
      <c r="J201" s="392" t="s">
        <v>128</v>
      </c>
      <c r="K201" s="392"/>
      <c r="L201" s="388"/>
    </row>
    <row r="202" spans="1:12" ht="15" customHeight="1" x14ac:dyDescent="0.3">
      <c r="A202" s="495" t="s">
        <v>135</v>
      </c>
      <c r="B202" s="391"/>
      <c r="C202" s="391"/>
      <c r="D202" s="391"/>
      <c r="E202" s="391"/>
      <c r="F202" s="391"/>
      <c r="G202" s="391"/>
      <c r="H202" s="391"/>
      <c r="I202" s="391"/>
      <c r="J202" s="392" t="s">
        <v>131</v>
      </c>
      <c r="K202" s="392"/>
      <c r="L202" s="388"/>
    </row>
    <row r="203" spans="1:12" ht="15" customHeight="1" x14ac:dyDescent="0.3">
      <c r="A203" s="495" t="s">
        <v>174</v>
      </c>
      <c r="B203" s="391"/>
      <c r="C203" s="391"/>
      <c r="D203" s="391"/>
      <c r="E203" s="391"/>
      <c r="F203" s="391"/>
      <c r="G203" s="391"/>
      <c r="H203" s="391"/>
      <c r="I203" s="391"/>
      <c r="J203" s="392" t="s">
        <v>129</v>
      </c>
      <c r="K203" s="392"/>
      <c r="L203" s="388"/>
    </row>
    <row r="204" spans="1:12" ht="15.75" customHeight="1" thickBot="1" x14ac:dyDescent="0.35">
      <c r="A204" s="394" t="s">
        <v>166</v>
      </c>
      <c r="B204" s="395"/>
      <c r="C204" s="395"/>
      <c r="D204" s="395"/>
      <c r="E204" s="395"/>
      <c r="F204" s="395"/>
      <c r="G204" s="395"/>
      <c r="H204" s="395"/>
      <c r="I204" s="395"/>
      <c r="J204" s="396" t="s">
        <v>130</v>
      </c>
      <c r="K204" s="396"/>
      <c r="L204" s="389"/>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3">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03">
        <v>1</v>
      </c>
    </row>
    <row r="208" spans="1:12" ht="15" customHeight="1" x14ac:dyDescent="0.3">
      <c r="A208" s="495" t="s">
        <v>138</v>
      </c>
      <c r="B208" s="391"/>
      <c r="C208" s="391"/>
      <c r="D208" s="391"/>
      <c r="E208" s="391"/>
      <c r="F208" s="391"/>
      <c r="G208" s="391"/>
      <c r="H208" s="391"/>
      <c r="I208" s="391"/>
      <c r="J208" s="392" t="s">
        <v>128</v>
      </c>
      <c r="K208" s="392"/>
      <c r="L208" s="404"/>
    </row>
    <row r="209" spans="1:12" ht="15" customHeight="1" x14ac:dyDescent="0.3">
      <c r="A209" s="495" t="s">
        <v>139</v>
      </c>
      <c r="B209" s="391"/>
      <c r="C209" s="391"/>
      <c r="D209" s="391"/>
      <c r="E209" s="391"/>
      <c r="F209" s="391"/>
      <c r="G209" s="391"/>
      <c r="H209" s="391"/>
      <c r="I209" s="391"/>
      <c r="J209" s="392" t="s">
        <v>131</v>
      </c>
      <c r="K209" s="392"/>
      <c r="L209" s="404"/>
    </row>
    <row r="210" spans="1:12" ht="15" customHeight="1" x14ac:dyDescent="0.3">
      <c r="A210" s="495" t="s">
        <v>140</v>
      </c>
      <c r="B210" s="391"/>
      <c r="C210" s="391"/>
      <c r="D210" s="391"/>
      <c r="E210" s="391"/>
      <c r="F210" s="391"/>
      <c r="G210" s="391"/>
      <c r="H210" s="391"/>
      <c r="I210" s="391"/>
      <c r="J210" s="392" t="s">
        <v>129</v>
      </c>
      <c r="K210" s="392"/>
      <c r="L210" s="404"/>
    </row>
    <row r="211" spans="1:12" ht="15.75" customHeight="1" thickBot="1" x14ac:dyDescent="0.35">
      <c r="A211" s="394" t="s">
        <v>141</v>
      </c>
      <c r="B211" s="395"/>
      <c r="C211" s="395"/>
      <c r="D211" s="395"/>
      <c r="E211" s="395"/>
      <c r="F211" s="395"/>
      <c r="G211" s="395"/>
      <c r="H211" s="395"/>
      <c r="I211" s="395"/>
      <c r="J211" s="396" t="s">
        <v>130</v>
      </c>
      <c r="K211" s="396"/>
      <c r="L211" s="405"/>
    </row>
    <row r="212" spans="1:12" ht="21.75" customHeight="1" thickBot="1" x14ac:dyDescent="0.35">
      <c r="A212" s="12">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03">
        <v>0.5</v>
      </c>
    </row>
    <row r="214" spans="1:12" ht="15" customHeight="1" x14ac:dyDescent="0.3">
      <c r="A214" s="495" t="s">
        <v>145</v>
      </c>
      <c r="B214" s="391"/>
      <c r="C214" s="391"/>
      <c r="D214" s="391"/>
      <c r="E214" s="391"/>
      <c r="F214" s="391"/>
      <c r="G214" s="391"/>
      <c r="H214" s="391"/>
      <c r="I214" s="391"/>
      <c r="J214" s="392" t="s">
        <v>128</v>
      </c>
      <c r="K214" s="392"/>
      <c r="L214" s="404"/>
    </row>
    <row r="215" spans="1:12" ht="15" customHeight="1" x14ac:dyDescent="0.3">
      <c r="A215" s="495" t="s">
        <v>146</v>
      </c>
      <c r="B215" s="391"/>
      <c r="C215" s="391"/>
      <c r="D215" s="391"/>
      <c r="E215" s="391"/>
      <c r="F215" s="391"/>
      <c r="G215" s="391"/>
      <c r="H215" s="391"/>
      <c r="I215" s="391"/>
      <c r="J215" s="392" t="s">
        <v>131</v>
      </c>
      <c r="K215" s="392"/>
      <c r="L215" s="404"/>
    </row>
    <row r="216" spans="1:12" ht="15" customHeight="1" x14ac:dyDescent="0.3">
      <c r="A216" s="495" t="s">
        <v>147</v>
      </c>
      <c r="B216" s="391"/>
      <c r="C216" s="391"/>
      <c r="D216" s="391"/>
      <c r="E216" s="391"/>
      <c r="F216" s="391"/>
      <c r="G216" s="391"/>
      <c r="H216" s="391"/>
      <c r="I216" s="391"/>
      <c r="J216" s="392" t="s">
        <v>129</v>
      </c>
      <c r="K216" s="392"/>
      <c r="L216" s="404"/>
    </row>
    <row r="217" spans="1:12" ht="15.75" customHeight="1" thickBot="1" x14ac:dyDescent="0.35">
      <c r="A217" s="394" t="s">
        <v>148</v>
      </c>
      <c r="B217" s="395"/>
      <c r="C217" s="395"/>
      <c r="D217" s="395"/>
      <c r="E217" s="395"/>
      <c r="F217" s="395"/>
      <c r="G217" s="395"/>
      <c r="H217" s="395"/>
      <c r="I217" s="395"/>
      <c r="J217" s="396" t="s">
        <v>130</v>
      </c>
      <c r="K217" s="396"/>
      <c r="L217" s="405"/>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96"/>
    </row>
    <row r="221" spans="1:12" x14ac:dyDescent="0.3">
      <c r="A221" s="406">
        <v>1</v>
      </c>
      <c r="B221" s="407"/>
      <c r="C221" s="406">
        <f>SUM(C178)</f>
        <v>5</v>
      </c>
      <c r="D221" s="407"/>
      <c r="E221" s="406">
        <f>SUM((L188+L194+L200)/3)</f>
        <v>0</v>
      </c>
      <c r="F221" s="407"/>
      <c r="G221" s="406">
        <f>SUM((((L207*3)+L213)/4))</f>
        <v>0.875</v>
      </c>
      <c r="H221" s="407"/>
      <c r="I221" s="418"/>
      <c r="J221" s="419"/>
      <c r="K221" s="424"/>
      <c r="L221" s="497"/>
    </row>
    <row r="222" spans="1:12" ht="15" thickBot="1" x14ac:dyDescent="0.35">
      <c r="A222" s="408"/>
      <c r="B222" s="409"/>
      <c r="C222" s="408"/>
      <c r="D222" s="409"/>
      <c r="E222" s="408"/>
      <c r="F222" s="409"/>
      <c r="G222" s="408"/>
      <c r="H222" s="409"/>
      <c r="I222" s="420"/>
      <c r="J222" s="421"/>
      <c r="K222" s="426"/>
      <c r="L222" s="498"/>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Military Charters</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(Incidents!B15)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181</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387"/>
    </row>
    <row r="232" spans="1:12" ht="15" customHeight="1" x14ac:dyDescent="0.3">
      <c r="A232" s="390" t="s">
        <v>151</v>
      </c>
      <c r="B232" s="391"/>
      <c r="C232" s="391"/>
      <c r="D232" s="391"/>
      <c r="E232" s="391"/>
      <c r="F232" s="391"/>
      <c r="G232" s="391"/>
      <c r="H232" s="391"/>
      <c r="I232" s="391"/>
      <c r="J232" s="392" t="s">
        <v>128</v>
      </c>
      <c r="K232" s="393"/>
      <c r="L232" s="388"/>
    </row>
    <row r="233" spans="1:12" ht="15" customHeight="1" x14ac:dyDescent="0.3">
      <c r="A233" s="390" t="s">
        <v>177</v>
      </c>
      <c r="B233" s="391"/>
      <c r="C233" s="391"/>
      <c r="D233" s="391"/>
      <c r="E233" s="391"/>
      <c r="F233" s="391"/>
      <c r="G233" s="391"/>
      <c r="H233" s="391"/>
      <c r="I233" s="391"/>
      <c r="J233" s="392" t="s">
        <v>131</v>
      </c>
      <c r="K233" s="393"/>
      <c r="L233" s="388"/>
    </row>
    <row r="234" spans="1:12" ht="15" customHeight="1" x14ac:dyDescent="0.3">
      <c r="A234" s="390" t="s">
        <v>150</v>
      </c>
      <c r="B234" s="391"/>
      <c r="C234" s="391"/>
      <c r="D234" s="391"/>
      <c r="E234" s="391"/>
      <c r="F234" s="391"/>
      <c r="G234" s="391"/>
      <c r="H234" s="391"/>
      <c r="I234" s="391"/>
      <c r="J234" s="392" t="s">
        <v>129</v>
      </c>
      <c r="K234" s="393"/>
      <c r="L234" s="388"/>
    </row>
    <row r="235" spans="1:12" ht="15.75" customHeight="1" thickBot="1" x14ac:dyDescent="0.35">
      <c r="A235" s="394" t="s">
        <v>173</v>
      </c>
      <c r="B235" s="395"/>
      <c r="C235" s="395"/>
      <c r="D235" s="395"/>
      <c r="E235" s="395"/>
      <c r="F235" s="395"/>
      <c r="G235" s="395"/>
      <c r="H235" s="395"/>
      <c r="I235" s="395"/>
      <c r="J235" s="396" t="s">
        <v>130</v>
      </c>
      <c r="K235" s="397"/>
      <c r="L235" s="389"/>
    </row>
    <row r="236" spans="1:12" ht="21.6" thickBot="1" x14ac:dyDescent="0.35">
      <c r="A236" s="13">
        <v>2</v>
      </c>
      <c r="B236" s="375" t="s">
        <v>184</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387"/>
    </row>
    <row r="238" spans="1:12" ht="15" customHeight="1" x14ac:dyDescent="0.3">
      <c r="A238" s="495" t="s">
        <v>134</v>
      </c>
      <c r="B238" s="391"/>
      <c r="C238" s="391"/>
      <c r="D238" s="391"/>
      <c r="E238" s="391"/>
      <c r="F238" s="391"/>
      <c r="G238" s="391"/>
      <c r="H238" s="391"/>
      <c r="I238" s="391"/>
      <c r="J238" s="392" t="s">
        <v>128</v>
      </c>
      <c r="K238" s="392"/>
      <c r="L238" s="388"/>
    </row>
    <row r="239" spans="1:12" ht="15" customHeight="1" x14ac:dyDescent="0.3">
      <c r="A239" s="495" t="s">
        <v>135</v>
      </c>
      <c r="B239" s="391"/>
      <c r="C239" s="391"/>
      <c r="D239" s="391"/>
      <c r="E239" s="391"/>
      <c r="F239" s="391"/>
      <c r="G239" s="391"/>
      <c r="H239" s="391"/>
      <c r="I239" s="391"/>
      <c r="J239" s="392" t="s">
        <v>131</v>
      </c>
      <c r="K239" s="392"/>
      <c r="L239" s="388"/>
    </row>
    <row r="240" spans="1:12" ht="15" customHeight="1" x14ac:dyDescent="0.3">
      <c r="A240" s="495" t="s">
        <v>174</v>
      </c>
      <c r="B240" s="391"/>
      <c r="C240" s="391"/>
      <c r="D240" s="391"/>
      <c r="E240" s="391"/>
      <c r="F240" s="391"/>
      <c r="G240" s="391"/>
      <c r="H240" s="391"/>
      <c r="I240" s="391"/>
      <c r="J240" s="392" t="s">
        <v>129</v>
      </c>
      <c r="K240" s="392"/>
      <c r="L240" s="388"/>
    </row>
    <row r="241" spans="1:12" ht="15.75" customHeight="1" thickBot="1" x14ac:dyDescent="0.35">
      <c r="A241" s="394" t="s">
        <v>166</v>
      </c>
      <c r="B241" s="395"/>
      <c r="C241" s="395"/>
      <c r="D241" s="395"/>
      <c r="E241" s="395"/>
      <c r="F241" s="395"/>
      <c r="G241" s="395"/>
      <c r="H241" s="395"/>
      <c r="I241" s="395"/>
      <c r="J241" s="396" t="s">
        <v>130</v>
      </c>
      <c r="K241" s="396"/>
      <c r="L241" s="389"/>
    </row>
    <row r="242" spans="1:12" ht="21.6" thickBot="1" x14ac:dyDescent="0.35">
      <c r="A242" s="13">
        <v>3</v>
      </c>
      <c r="B242" s="375" t="s">
        <v>185</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387"/>
    </row>
    <row r="244" spans="1:12" ht="15" customHeight="1" x14ac:dyDescent="0.3">
      <c r="A244" s="495" t="s">
        <v>134</v>
      </c>
      <c r="B244" s="391"/>
      <c r="C244" s="391"/>
      <c r="D244" s="391"/>
      <c r="E244" s="391"/>
      <c r="F244" s="391"/>
      <c r="G244" s="391"/>
      <c r="H244" s="391"/>
      <c r="I244" s="391"/>
      <c r="J244" s="392" t="s">
        <v>128</v>
      </c>
      <c r="K244" s="392"/>
      <c r="L244" s="388"/>
    </row>
    <row r="245" spans="1:12" ht="15" customHeight="1" x14ac:dyDescent="0.3">
      <c r="A245" s="495" t="s">
        <v>135</v>
      </c>
      <c r="B245" s="391"/>
      <c r="C245" s="391"/>
      <c r="D245" s="391"/>
      <c r="E245" s="391"/>
      <c r="F245" s="391"/>
      <c r="G245" s="391"/>
      <c r="H245" s="391"/>
      <c r="I245" s="391"/>
      <c r="J245" s="392" t="s">
        <v>131</v>
      </c>
      <c r="K245" s="392"/>
      <c r="L245" s="388"/>
    </row>
    <row r="246" spans="1:12" ht="15" customHeight="1" x14ac:dyDescent="0.3">
      <c r="A246" s="495" t="s">
        <v>174</v>
      </c>
      <c r="B246" s="391"/>
      <c r="C246" s="391"/>
      <c r="D246" s="391"/>
      <c r="E246" s="391"/>
      <c r="F246" s="391"/>
      <c r="G246" s="391"/>
      <c r="H246" s="391"/>
      <c r="I246" s="391"/>
      <c r="J246" s="392" t="s">
        <v>129</v>
      </c>
      <c r="K246" s="392"/>
      <c r="L246" s="388"/>
    </row>
    <row r="247" spans="1:12" ht="15.75" customHeight="1" thickBot="1" x14ac:dyDescent="0.35">
      <c r="A247" s="394" t="s">
        <v>166</v>
      </c>
      <c r="B247" s="395"/>
      <c r="C247" s="395"/>
      <c r="D247" s="395"/>
      <c r="E247" s="395"/>
      <c r="F247" s="395"/>
      <c r="G247" s="395"/>
      <c r="H247" s="395"/>
      <c r="I247" s="395"/>
      <c r="J247" s="396" t="s">
        <v>130</v>
      </c>
      <c r="K247" s="396"/>
      <c r="L247" s="389"/>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3">
        <v>4</v>
      </c>
      <c r="B249" s="375" t="s">
        <v>142</v>
      </c>
      <c r="C249" s="375"/>
      <c r="D249" s="375"/>
      <c r="E249" s="375"/>
      <c r="F249" s="375"/>
      <c r="G249" s="375"/>
      <c r="H249" s="375"/>
      <c r="I249" s="375"/>
      <c r="J249" s="375"/>
      <c r="K249" s="375"/>
      <c r="L249" s="376"/>
    </row>
    <row r="250" spans="1:12" ht="15" customHeight="1" x14ac:dyDescent="0.3">
      <c r="A250" s="398" t="s">
        <v>137</v>
      </c>
      <c r="B250" s="399"/>
      <c r="C250" s="399"/>
      <c r="D250" s="399"/>
      <c r="E250" s="399"/>
      <c r="F250" s="399"/>
      <c r="G250" s="399"/>
      <c r="H250" s="399"/>
      <c r="I250" s="399"/>
      <c r="J250" s="400" t="s">
        <v>124</v>
      </c>
      <c r="K250" s="400"/>
      <c r="L250" s="403">
        <v>1</v>
      </c>
    </row>
    <row r="251" spans="1:12" ht="15" customHeight="1" x14ac:dyDescent="0.3">
      <c r="A251" s="495" t="s">
        <v>138</v>
      </c>
      <c r="B251" s="391"/>
      <c r="C251" s="391"/>
      <c r="D251" s="391"/>
      <c r="E251" s="391"/>
      <c r="F251" s="391"/>
      <c r="G251" s="391"/>
      <c r="H251" s="391"/>
      <c r="I251" s="391"/>
      <c r="J251" s="392" t="s">
        <v>128</v>
      </c>
      <c r="K251" s="392"/>
      <c r="L251" s="404"/>
    </row>
    <row r="252" spans="1:12" ht="15" customHeight="1" x14ac:dyDescent="0.3">
      <c r="A252" s="495" t="s">
        <v>139</v>
      </c>
      <c r="B252" s="391"/>
      <c r="C252" s="391"/>
      <c r="D252" s="391"/>
      <c r="E252" s="391"/>
      <c r="F252" s="391"/>
      <c r="G252" s="391"/>
      <c r="H252" s="391"/>
      <c r="I252" s="391"/>
      <c r="J252" s="392" t="s">
        <v>131</v>
      </c>
      <c r="K252" s="392"/>
      <c r="L252" s="404"/>
    </row>
    <row r="253" spans="1:12" ht="15" customHeight="1" x14ac:dyDescent="0.3">
      <c r="A253" s="495" t="s">
        <v>140</v>
      </c>
      <c r="B253" s="391"/>
      <c r="C253" s="391"/>
      <c r="D253" s="391"/>
      <c r="E253" s="391"/>
      <c r="F253" s="391"/>
      <c r="G253" s="391"/>
      <c r="H253" s="391"/>
      <c r="I253" s="391"/>
      <c r="J253" s="392" t="s">
        <v>129</v>
      </c>
      <c r="K253" s="392"/>
      <c r="L253" s="404"/>
    </row>
    <row r="254" spans="1:12" ht="15.75" customHeight="1" thickBot="1" x14ac:dyDescent="0.35">
      <c r="A254" s="394" t="s">
        <v>141</v>
      </c>
      <c r="B254" s="395"/>
      <c r="C254" s="395"/>
      <c r="D254" s="395"/>
      <c r="E254" s="395"/>
      <c r="F254" s="395"/>
      <c r="G254" s="395"/>
      <c r="H254" s="395"/>
      <c r="I254" s="395"/>
      <c r="J254" s="396" t="s">
        <v>130</v>
      </c>
      <c r="K254" s="396"/>
      <c r="L254" s="405"/>
    </row>
    <row r="255" spans="1:12" ht="21.6" thickBot="1" x14ac:dyDescent="0.35">
      <c r="A255" s="12">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03">
        <v>3</v>
      </c>
    </row>
    <row r="257" spans="1:12" ht="15" customHeight="1" x14ac:dyDescent="0.3">
      <c r="A257" s="495" t="s">
        <v>145</v>
      </c>
      <c r="B257" s="391"/>
      <c r="C257" s="391"/>
      <c r="D257" s="391"/>
      <c r="E257" s="391"/>
      <c r="F257" s="391"/>
      <c r="G257" s="391"/>
      <c r="H257" s="391"/>
      <c r="I257" s="391"/>
      <c r="J257" s="392" t="s">
        <v>128</v>
      </c>
      <c r="K257" s="392"/>
      <c r="L257" s="404"/>
    </row>
    <row r="258" spans="1:12" ht="15" customHeight="1" x14ac:dyDescent="0.3">
      <c r="A258" s="495" t="s">
        <v>146</v>
      </c>
      <c r="B258" s="391"/>
      <c r="C258" s="391"/>
      <c r="D258" s="391"/>
      <c r="E258" s="391"/>
      <c r="F258" s="391"/>
      <c r="G258" s="391"/>
      <c r="H258" s="391"/>
      <c r="I258" s="391"/>
      <c r="J258" s="392" t="s">
        <v>131</v>
      </c>
      <c r="K258" s="392"/>
      <c r="L258" s="404"/>
    </row>
    <row r="259" spans="1:12" ht="15" customHeight="1" x14ac:dyDescent="0.3">
      <c r="A259" s="495" t="s">
        <v>147</v>
      </c>
      <c r="B259" s="391"/>
      <c r="C259" s="391"/>
      <c r="D259" s="391"/>
      <c r="E259" s="391"/>
      <c r="F259" s="391"/>
      <c r="G259" s="391"/>
      <c r="H259" s="391"/>
      <c r="I259" s="391"/>
      <c r="J259" s="392" t="s">
        <v>129</v>
      </c>
      <c r="K259" s="392"/>
      <c r="L259" s="404"/>
    </row>
    <row r="260" spans="1:12" ht="15.75" customHeight="1" thickBot="1" x14ac:dyDescent="0.35">
      <c r="A260" s="394" t="s">
        <v>148</v>
      </c>
      <c r="B260" s="395"/>
      <c r="C260" s="395"/>
      <c r="D260" s="395"/>
      <c r="E260" s="395"/>
      <c r="F260" s="395"/>
      <c r="G260" s="395"/>
      <c r="H260" s="395"/>
      <c r="I260" s="395"/>
      <c r="J260" s="396" t="s">
        <v>130</v>
      </c>
      <c r="K260" s="396"/>
      <c r="L260" s="405"/>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96"/>
    </row>
    <row r="264" spans="1:12" x14ac:dyDescent="0.3">
      <c r="A264" s="406">
        <v>1</v>
      </c>
      <c r="B264" s="407"/>
      <c r="C264" s="406">
        <f>SUM(C221)</f>
        <v>5</v>
      </c>
      <c r="D264" s="407"/>
      <c r="E264" s="406">
        <f>SUM((L231+L237+L243)/3)</f>
        <v>0</v>
      </c>
      <c r="F264" s="407"/>
      <c r="G264" s="406">
        <f>SUM((((L250*3)+L256)/4))</f>
        <v>1.5</v>
      </c>
      <c r="H264" s="407"/>
      <c r="I264" s="418"/>
      <c r="J264" s="419"/>
      <c r="K264" s="424"/>
      <c r="L264" s="497"/>
    </row>
    <row r="265" spans="1:12" ht="15" thickBot="1" x14ac:dyDescent="0.35">
      <c r="A265" s="408"/>
      <c r="B265" s="409"/>
      <c r="C265" s="408"/>
      <c r="D265" s="409"/>
      <c r="E265" s="408"/>
      <c r="F265" s="409"/>
      <c r="G265" s="408"/>
      <c r="H265" s="409"/>
      <c r="I265" s="420"/>
      <c r="J265" s="421"/>
      <c r="K265" s="426"/>
      <c r="L265" s="498"/>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Military Charters</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182</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387"/>
    </row>
    <row r="275" spans="1:12" ht="15" customHeight="1" x14ac:dyDescent="0.3">
      <c r="A275" s="390" t="s">
        <v>126</v>
      </c>
      <c r="B275" s="391"/>
      <c r="C275" s="391"/>
      <c r="D275" s="391"/>
      <c r="E275" s="391"/>
      <c r="F275" s="391"/>
      <c r="G275" s="391"/>
      <c r="H275" s="391"/>
      <c r="I275" s="391"/>
      <c r="J275" s="392" t="s">
        <v>128</v>
      </c>
      <c r="K275" s="393"/>
      <c r="L275" s="388"/>
    </row>
    <row r="276" spans="1:12" ht="15" customHeight="1" x14ac:dyDescent="0.3">
      <c r="A276" s="390" t="s">
        <v>127</v>
      </c>
      <c r="B276" s="391"/>
      <c r="C276" s="391"/>
      <c r="D276" s="391"/>
      <c r="E276" s="391"/>
      <c r="F276" s="391"/>
      <c r="G276" s="391"/>
      <c r="H276" s="391"/>
      <c r="I276" s="391"/>
      <c r="J276" s="392" t="s">
        <v>131</v>
      </c>
      <c r="K276" s="393"/>
      <c r="L276" s="388"/>
    </row>
    <row r="277" spans="1:12" ht="15" customHeight="1" x14ac:dyDescent="0.3">
      <c r="A277" s="390" t="s">
        <v>125</v>
      </c>
      <c r="B277" s="391"/>
      <c r="C277" s="391"/>
      <c r="D277" s="391"/>
      <c r="E277" s="391"/>
      <c r="F277" s="391"/>
      <c r="G277" s="391"/>
      <c r="H277" s="391"/>
      <c r="I277" s="391"/>
      <c r="J277" s="392" t="s">
        <v>129</v>
      </c>
      <c r="K277" s="393"/>
      <c r="L277" s="388"/>
    </row>
    <row r="278" spans="1:12" ht="15.75" customHeight="1" thickBot="1" x14ac:dyDescent="0.35">
      <c r="A278" s="394" t="s">
        <v>173</v>
      </c>
      <c r="B278" s="395"/>
      <c r="C278" s="395"/>
      <c r="D278" s="395"/>
      <c r="E278" s="395"/>
      <c r="F278" s="395"/>
      <c r="G278" s="395"/>
      <c r="H278" s="395"/>
      <c r="I278" s="395"/>
      <c r="J278" s="396" t="s">
        <v>130</v>
      </c>
      <c r="K278" s="397"/>
      <c r="L278" s="389"/>
    </row>
    <row r="279" spans="1:12" ht="21.6" thickBot="1" x14ac:dyDescent="0.35">
      <c r="A279" s="13">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387"/>
    </row>
    <row r="281" spans="1:12" ht="15" customHeight="1" x14ac:dyDescent="0.3">
      <c r="A281" s="495" t="s">
        <v>134</v>
      </c>
      <c r="B281" s="391"/>
      <c r="C281" s="391"/>
      <c r="D281" s="391"/>
      <c r="E281" s="391"/>
      <c r="F281" s="391"/>
      <c r="G281" s="391"/>
      <c r="H281" s="391"/>
      <c r="I281" s="391"/>
      <c r="J281" s="392" t="s">
        <v>128</v>
      </c>
      <c r="K281" s="392"/>
      <c r="L281" s="388"/>
    </row>
    <row r="282" spans="1:12" ht="15" customHeight="1" x14ac:dyDescent="0.3">
      <c r="A282" s="495" t="s">
        <v>135</v>
      </c>
      <c r="B282" s="391"/>
      <c r="C282" s="391"/>
      <c r="D282" s="391"/>
      <c r="E282" s="391"/>
      <c r="F282" s="391"/>
      <c r="G282" s="391"/>
      <c r="H282" s="391"/>
      <c r="I282" s="391"/>
      <c r="J282" s="392" t="s">
        <v>131</v>
      </c>
      <c r="K282" s="392"/>
      <c r="L282" s="388"/>
    </row>
    <row r="283" spans="1:12" ht="15" customHeight="1" x14ac:dyDescent="0.3">
      <c r="A283" s="495" t="s">
        <v>174</v>
      </c>
      <c r="B283" s="391"/>
      <c r="C283" s="391"/>
      <c r="D283" s="391"/>
      <c r="E283" s="391"/>
      <c r="F283" s="391"/>
      <c r="G283" s="391"/>
      <c r="H283" s="391"/>
      <c r="I283" s="391"/>
      <c r="J283" s="392" t="s">
        <v>129</v>
      </c>
      <c r="K283" s="392"/>
      <c r="L283" s="388"/>
    </row>
    <row r="284" spans="1:12" ht="15.75" customHeight="1" thickBot="1" x14ac:dyDescent="0.35">
      <c r="A284" s="394" t="s">
        <v>166</v>
      </c>
      <c r="B284" s="395"/>
      <c r="C284" s="395"/>
      <c r="D284" s="395"/>
      <c r="E284" s="395"/>
      <c r="F284" s="395"/>
      <c r="G284" s="395"/>
      <c r="H284" s="395"/>
      <c r="I284" s="395"/>
      <c r="J284" s="396" t="s">
        <v>130</v>
      </c>
      <c r="K284" s="396"/>
      <c r="L284" s="389"/>
    </row>
    <row r="285" spans="1:12" ht="21.6" thickBot="1" x14ac:dyDescent="0.35">
      <c r="A285" s="13">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387"/>
    </row>
    <row r="287" spans="1:12" ht="15" customHeight="1" x14ac:dyDescent="0.3">
      <c r="A287" s="495" t="s">
        <v>134</v>
      </c>
      <c r="B287" s="391"/>
      <c r="C287" s="391"/>
      <c r="D287" s="391"/>
      <c r="E287" s="391"/>
      <c r="F287" s="391"/>
      <c r="G287" s="391"/>
      <c r="H287" s="391"/>
      <c r="I287" s="391"/>
      <c r="J287" s="392" t="s">
        <v>128</v>
      </c>
      <c r="K287" s="392"/>
      <c r="L287" s="388"/>
    </row>
    <row r="288" spans="1:12" ht="15" customHeight="1" x14ac:dyDescent="0.3">
      <c r="A288" s="495" t="s">
        <v>135</v>
      </c>
      <c r="B288" s="391"/>
      <c r="C288" s="391"/>
      <c r="D288" s="391"/>
      <c r="E288" s="391"/>
      <c r="F288" s="391"/>
      <c r="G288" s="391"/>
      <c r="H288" s="391"/>
      <c r="I288" s="391"/>
      <c r="J288" s="392" t="s">
        <v>131</v>
      </c>
      <c r="K288" s="392"/>
      <c r="L288" s="388"/>
    </row>
    <row r="289" spans="1:12" ht="15" customHeight="1" x14ac:dyDescent="0.3">
      <c r="A289" s="495" t="s">
        <v>174</v>
      </c>
      <c r="B289" s="391"/>
      <c r="C289" s="391"/>
      <c r="D289" s="391"/>
      <c r="E289" s="391"/>
      <c r="F289" s="391"/>
      <c r="G289" s="391"/>
      <c r="H289" s="391"/>
      <c r="I289" s="391"/>
      <c r="J289" s="392" t="s">
        <v>129</v>
      </c>
      <c r="K289" s="392"/>
      <c r="L289" s="388"/>
    </row>
    <row r="290" spans="1:12" ht="15.75" customHeight="1" thickBot="1" x14ac:dyDescent="0.35">
      <c r="A290" s="394" t="s">
        <v>166</v>
      </c>
      <c r="B290" s="395"/>
      <c r="C290" s="395"/>
      <c r="D290" s="395"/>
      <c r="E290" s="395"/>
      <c r="F290" s="395"/>
      <c r="G290" s="395"/>
      <c r="H290" s="395"/>
      <c r="I290" s="395"/>
      <c r="J290" s="396" t="s">
        <v>130</v>
      </c>
      <c r="K290" s="396"/>
      <c r="L290" s="389"/>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3">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03">
        <v>4</v>
      </c>
    </row>
    <row r="294" spans="1:12" ht="15" customHeight="1" x14ac:dyDescent="0.3">
      <c r="A294" s="495" t="s">
        <v>138</v>
      </c>
      <c r="B294" s="391"/>
      <c r="C294" s="391"/>
      <c r="D294" s="391"/>
      <c r="E294" s="391"/>
      <c r="F294" s="391"/>
      <c r="G294" s="391"/>
      <c r="H294" s="391"/>
      <c r="I294" s="391"/>
      <c r="J294" s="392" t="s">
        <v>128</v>
      </c>
      <c r="K294" s="392"/>
      <c r="L294" s="404"/>
    </row>
    <row r="295" spans="1:12" ht="15" customHeight="1" x14ac:dyDescent="0.3">
      <c r="A295" s="495" t="s">
        <v>139</v>
      </c>
      <c r="B295" s="391"/>
      <c r="C295" s="391"/>
      <c r="D295" s="391"/>
      <c r="E295" s="391"/>
      <c r="F295" s="391"/>
      <c r="G295" s="391"/>
      <c r="H295" s="391"/>
      <c r="I295" s="391"/>
      <c r="J295" s="392" t="s">
        <v>131</v>
      </c>
      <c r="K295" s="392"/>
      <c r="L295" s="404"/>
    </row>
    <row r="296" spans="1:12" ht="15" customHeight="1" x14ac:dyDescent="0.3">
      <c r="A296" s="495" t="s">
        <v>140</v>
      </c>
      <c r="B296" s="391"/>
      <c r="C296" s="391"/>
      <c r="D296" s="391"/>
      <c r="E296" s="391"/>
      <c r="F296" s="391"/>
      <c r="G296" s="391"/>
      <c r="H296" s="391"/>
      <c r="I296" s="391"/>
      <c r="J296" s="392" t="s">
        <v>129</v>
      </c>
      <c r="K296" s="392"/>
      <c r="L296" s="404"/>
    </row>
    <row r="297" spans="1:12" ht="15.75" customHeight="1" thickBot="1" x14ac:dyDescent="0.35">
      <c r="A297" s="394" t="s">
        <v>141</v>
      </c>
      <c r="B297" s="395"/>
      <c r="C297" s="395"/>
      <c r="D297" s="395"/>
      <c r="E297" s="395"/>
      <c r="F297" s="395"/>
      <c r="G297" s="395"/>
      <c r="H297" s="395"/>
      <c r="I297" s="395"/>
      <c r="J297" s="396" t="s">
        <v>130</v>
      </c>
      <c r="K297" s="396"/>
      <c r="L297" s="405"/>
    </row>
    <row r="298" spans="1:12" ht="21.6" thickBot="1" x14ac:dyDescent="0.35">
      <c r="A298" s="12">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03">
        <v>0.5</v>
      </c>
    </row>
    <row r="300" spans="1:12" ht="15" customHeight="1" x14ac:dyDescent="0.3">
      <c r="A300" s="495" t="s">
        <v>145</v>
      </c>
      <c r="B300" s="391"/>
      <c r="C300" s="391"/>
      <c r="D300" s="391"/>
      <c r="E300" s="391"/>
      <c r="F300" s="391"/>
      <c r="G300" s="391"/>
      <c r="H300" s="391"/>
      <c r="I300" s="391"/>
      <c r="J300" s="392" t="s">
        <v>128</v>
      </c>
      <c r="K300" s="392"/>
      <c r="L300" s="404"/>
    </row>
    <row r="301" spans="1:12" ht="15" customHeight="1" x14ac:dyDescent="0.3">
      <c r="A301" s="495" t="s">
        <v>146</v>
      </c>
      <c r="B301" s="391"/>
      <c r="C301" s="391"/>
      <c r="D301" s="391"/>
      <c r="E301" s="391"/>
      <c r="F301" s="391"/>
      <c r="G301" s="391"/>
      <c r="H301" s="391"/>
      <c r="I301" s="391"/>
      <c r="J301" s="392" t="s">
        <v>131</v>
      </c>
      <c r="K301" s="392"/>
      <c r="L301" s="404"/>
    </row>
    <row r="302" spans="1:12" ht="15" customHeight="1" x14ac:dyDescent="0.3">
      <c r="A302" s="495" t="s">
        <v>147</v>
      </c>
      <c r="B302" s="391"/>
      <c r="C302" s="391"/>
      <c r="D302" s="391"/>
      <c r="E302" s="391"/>
      <c r="F302" s="391"/>
      <c r="G302" s="391"/>
      <c r="H302" s="391"/>
      <c r="I302" s="391"/>
      <c r="J302" s="392" t="s">
        <v>129</v>
      </c>
      <c r="K302" s="392"/>
      <c r="L302" s="404"/>
    </row>
    <row r="303" spans="1:12" ht="15.75" customHeight="1" thickBot="1" x14ac:dyDescent="0.35">
      <c r="A303" s="394" t="s">
        <v>148</v>
      </c>
      <c r="B303" s="395"/>
      <c r="C303" s="395"/>
      <c r="D303" s="395"/>
      <c r="E303" s="395"/>
      <c r="F303" s="395"/>
      <c r="G303" s="395"/>
      <c r="H303" s="395"/>
      <c r="I303" s="395"/>
      <c r="J303" s="396" t="s">
        <v>130</v>
      </c>
      <c r="K303" s="396"/>
      <c r="L303" s="405"/>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96"/>
    </row>
    <row r="307" spans="1:12" x14ac:dyDescent="0.3">
      <c r="A307" s="406">
        <v>1</v>
      </c>
      <c r="B307" s="407"/>
      <c r="C307" s="406">
        <f>SUM(C264)</f>
        <v>5</v>
      </c>
      <c r="D307" s="407"/>
      <c r="E307" s="406">
        <f>SUM((L274+L280+L286)/3)</f>
        <v>0</v>
      </c>
      <c r="F307" s="407"/>
      <c r="G307" s="406">
        <f>SUM((((L293*3)+L299)/4))</f>
        <v>3.125</v>
      </c>
      <c r="H307" s="407"/>
      <c r="I307" s="418"/>
      <c r="J307" s="419"/>
      <c r="K307" s="424"/>
      <c r="L307" s="497"/>
    </row>
    <row r="308" spans="1:12" ht="15" thickBot="1" x14ac:dyDescent="0.35">
      <c r="A308" s="408"/>
      <c r="B308" s="409"/>
      <c r="C308" s="408"/>
      <c r="D308" s="409"/>
      <c r="E308" s="408"/>
      <c r="F308" s="409"/>
      <c r="G308" s="408"/>
      <c r="H308" s="409"/>
      <c r="I308" s="420"/>
      <c r="J308" s="421"/>
      <c r="K308" s="426"/>
      <c r="L308" s="498"/>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Military Charters</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387"/>
    </row>
    <row r="318" spans="1:12" ht="15" customHeight="1" x14ac:dyDescent="0.3">
      <c r="A318" s="390" t="s">
        <v>126</v>
      </c>
      <c r="B318" s="391"/>
      <c r="C318" s="391"/>
      <c r="D318" s="391"/>
      <c r="E318" s="391"/>
      <c r="F318" s="391"/>
      <c r="G318" s="391"/>
      <c r="H318" s="391"/>
      <c r="I318" s="391"/>
      <c r="J318" s="392" t="s">
        <v>128</v>
      </c>
      <c r="K318" s="393"/>
      <c r="L318" s="388"/>
    </row>
    <row r="319" spans="1:12" ht="15" customHeight="1" x14ac:dyDescent="0.3">
      <c r="A319" s="390" t="s">
        <v>127</v>
      </c>
      <c r="B319" s="391"/>
      <c r="C319" s="391"/>
      <c r="D319" s="391"/>
      <c r="E319" s="391"/>
      <c r="F319" s="391"/>
      <c r="G319" s="391"/>
      <c r="H319" s="391"/>
      <c r="I319" s="391"/>
      <c r="J319" s="392" t="s">
        <v>131</v>
      </c>
      <c r="K319" s="393"/>
      <c r="L319" s="388"/>
    </row>
    <row r="320" spans="1:12" ht="15" customHeight="1" x14ac:dyDescent="0.3">
      <c r="A320" s="390" t="s">
        <v>125</v>
      </c>
      <c r="B320" s="391"/>
      <c r="C320" s="391"/>
      <c r="D320" s="391"/>
      <c r="E320" s="391"/>
      <c r="F320" s="391"/>
      <c r="G320" s="391"/>
      <c r="H320" s="391"/>
      <c r="I320" s="391"/>
      <c r="J320" s="392" t="s">
        <v>129</v>
      </c>
      <c r="K320" s="393"/>
      <c r="L320" s="388"/>
    </row>
    <row r="321" spans="1:12" ht="15.75" customHeight="1" thickBot="1" x14ac:dyDescent="0.35">
      <c r="A321" s="394" t="s">
        <v>173</v>
      </c>
      <c r="B321" s="395"/>
      <c r="C321" s="395"/>
      <c r="D321" s="395"/>
      <c r="E321" s="395"/>
      <c r="F321" s="395"/>
      <c r="G321" s="395"/>
      <c r="H321" s="395"/>
      <c r="I321" s="395"/>
      <c r="J321" s="396" t="s">
        <v>130</v>
      </c>
      <c r="K321" s="397"/>
      <c r="L321" s="389"/>
    </row>
    <row r="322" spans="1:12" ht="21.6" thickBot="1" x14ac:dyDescent="0.35">
      <c r="A322" s="13">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387"/>
    </row>
    <row r="324" spans="1:12" ht="15" customHeight="1" x14ac:dyDescent="0.3">
      <c r="A324" s="495" t="s">
        <v>134</v>
      </c>
      <c r="B324" s="391"/>
      <c r="C324" s="391"/>
      <c r="D324" s="391"/>
      <c r="E324" s="391"/>
      <c r="F324" s="391"/>
      <c r="G324" s="391"/>
      <c r="H324" s="391"/>
      <c r="I324" s="391"/>
      <c r="J324" s="392" t="s">
        <v>128</v>
      </c>
      <c r="K324" s="392"/>
      <c r="L324" s="388"/>
    </row>
    <row r="325" spans="1:12" ht="15" customHeight="1" x14ac:dyDescent="0.3">
      <c r="A325" s="495" t="s">
        <v>135</v>
      </c>
      <c r="B325" s="391"/>
      <c r="C325" s="391"/>
      <c r="D325" s="391"/>
      <c r="E325" s="391"/>
      <c r="F325" s="391"/>
      <c r="G325" s="391"/>
      <c r="H325" s="391"/>
      <c r="I325" s="391"/>
      <c r="J325" s="392" t="s">
        <v>131</v>
      </c>
      <c r="K325" s="392"/>
      <c r="L325" s="388"/>
    </row>
    <row r="326" spans="1:12" ht="15" customHeight="1" x14ac:dyDescent="0.3">
      <c r="A326" s="495" t="s">
        <v>174</v>
      </c>
      <c r="B326" s="391"/>
      <c r="C326" s="391"/>
      <c r="D326" s="391"/>
      <c r="E326" s="391"/>
      <c r="F326" s="391"/>
      <c r="G326" s="391"/>
      <c r="H326" s="391"/>
      <c r="I326" s="391"/>
      <c r="J326" s="392" t="s">
        <v>129</v>
      </c>
      <c r="K326" s="392"/>
      <c r="L326" s="388"/>
    </row>
    <row r="327" spans="1:12" ht="15.75" customHeight="1" thickBot="1" x14ac:dyDescent="0.35">
      <c r="A327" s="394" t="s">
        <v>166</v>
      </c>
      <c r="B327" s="395"/>
      <c r="C327" s="395"/>
      <c r="D327" s="395"/>
      <c r="E327" s="395"/>
      <c r="F327" s="395"/>
      <c r="G327" s="395"/>
      <c r="H327" s="395"/>
      <c r="I327" s="395"/>
      <c r="J327" s="396" t="s">
        <v>130</v>
      </c>
      <c r="K327" s="396"/>
      <c r="L327" s="389"/>
    </row>
    <row r="328" spans="1:12" ht="21.6" thickBot="1" x14ac:dyDescent="0.35">
      <c r="A328" s="13">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387"/>
    </row>
    <row r="330" spans="1:12" ht="15" customHeight="1" x14ac:dyDescent="0.3">
      <c r="A330" s="495" t="s">
        <v>134</v>
      </c>
      <c r="B330" s="391"/>
      <c r="C330" s="391"/>
      <c r="D330" s="391"/>
      <c r="E330" s="391"/>
      <c r="F330" s="391"/>
      <c r="G330" s="391"/>
      <c r="H330" s="391"/>
      <c r="I330" s="391"/>
      <c r="J330" s="392" t="s">
        <v>128</v>
      </c>
      <c r="K330" s="392"/>
      <c r="L330" s="388"/>
    </row>
    <row r="331" spans="1:12" ht="15" customHeight="1" x14ac:dyDescent="0.3">
      <c r="A331" s="495" t="s">
        <v>135</v>
      </c>
      <c r="B331" s="391"/>
      <c r="C331" s="391"/>
      <c r="D331" s="391"/>
      <c r="E331" s="391"/>
      <c r="F331" s="391"/>
      <c r="G331" s="391"/>
      <c r="H331" s="391"/>
      <c r="I331" s="391"/>
      <c r="J331" s="392" t="s">
        <v>131</v>
      </c>
      <c r="K331" s="392"/>
      <c r="L331" s="388"/>
    </row>
    <row r="332" spans="1:12" ht="15" customHeight="1" x14ac:dyDescent="0.3">
      <c r="A332" s="495" t="s">
        <v>174</v>
      </c>
      <c r="B332" s="391"/>
      <c r="C332" s="391"/>
      <c r="D332" s="391"/>
      <c r="E332" s="391"/>
      <c r="F332" s="391"/>
      <c r="G332" s="391"/>
      <c r="H332" s="391"/>
      <c r="I332" s="391"/>
      <c r="J332" s="392" t="s">
        <v>129</v>
      </c>
      <c r="K332" s="392"/>
      <c r="L332" s="388"/>
    </row>
    <row r="333" spans="1:12" ht="15.75" customHeight="1" thickBot="1" x14ac:dyDescent="0.35">
      <c r="A333" s="394" t="s">
        <v>166</v>
      </c>
      <c r="B333" s="395"/>
      <c r="C333" s="395"/>
      <c r="D333" s="395"/>
      <c r="E333" s="395"/>
      <c r="F333" s="395"/>
      <c r="G333" s="395"/>
      <c r="H333" s="395"/>
      <c r="I333" s="395"/>
      <c r="J333" s="396" t="s">
        <v>130</v>
      </c>
      <c r="K333" s="396"/>
      <c r="L333" s="389"/>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3">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03">
        <v>2</v>
      </c>
    </row>
    <row r="337" spans="1:12" ht="15" customHeight="1" x14ac:dyDescent="0.3">
      <c r="A337" s="495" t="s">
        <v>138</v>
      </c>
      <c r="B337" s="391"/>
      <c r="C337" s="391"/>
      <c r="D337" s="391"/>
      <c r="E337" s="391"/>
      <c r="F337" s="391"/>
      <c r="G337" s="391"/>
      <c r="H337" s="391"/>
      <c r="I337" s="391"/>
      <c r="J337" s="392" t="s">
        <v>128</v>
      </c>
      <c r="K337" s="392"/>
      <c r="L337" s="404"/>
    </row>
    <row r="338" spans="1:12" ht="15" customHeight="1" x14ac:dyDescent="0.3">
      <c r="A338" s="495" t="s">
        <v>139</v>
      </c>
      <c r="B338" s="391"/>
      <c r="C338" s="391"/>
      <c r="D338" s="391"/>
      <c r="E338" s="391"/>
      <c r="F338" s="391"/>
      <c r="G338" s="391"/>
      <c r="H338" s="391"/>
      <c r="I338" s="391"/>
      <c r="J338" s="392" t="s">
        <v>131</v>
      </c>
      <c r="K338" s="392"/>
      <c r="L338" s="404"/>
    </row>
    <row r="339" spans="1:12" ht="15" customHeight="1" x14ac:dyDescent="0.3">
      <c r="A339" s="495" t="s">
        <v>140</v>
      </c>
      <c r="B339" s="391"/>
      <c r="C339" s="391"/>
      <c r="D339" s="391"/>
      <c r="E339" s="391"/>
      <c r="F339" s="391"/>
      <c r="G339" s="391"/>
      <c r="H339" s="391"/>
      <c r="I339" s="391"/>
      <c r="J339" s="392" t="s">
        <v>129</v>
      </c>
      <c r="K339" s="392"/>
      <c r="L339" s="404"/>
    </row>
    <row r="340" spans="1:12" ht="15.75" customHeight="1" thickBot="1" x14ac:dyDescent="0.35">
      <c r="A340" s="394" t="s">
        <v>141</v>
      </c>
      <c r="B340" s="395"/>
      <c r="C340" s="395"/>
      <c r="D340" s="395"/>
      <c r="E340" s="395"/>
      <c r="F340" s="395"/>
      <c r="G340" s="395"/>
      <c r="H340" s="395"/>
      <c r="I340" s="395"/>
      <c r="J340" s="396" t="s">
        <v>130</v>
      </c>
      <c r="K340" s="396"/>
      <c r="L340" s="405"/>
    </row>
    <row r="341" spans="1:12" ht="21.6" thickBot="1" x14ac:dyDescent="0.35">
      <c r="A341" s="12">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99">
        <v>0.5</v>
      </c>
    </row>
    <row r="343" spans="1:12" ht="15" customHeight="1" x14ac:dyDescent="0.3">
      <c r="A343" s="495" t="s">
        <v>145</v>
      </c>
      <c r="B343" s="391"/>
      <c r="C343" s="391"/>
      <c r="D343" s="391"/>
      <c r="E343" s="391"/>
      <c r="F343" s="391"/>
      <c r="G343" s="391"/>
      <c r="H343" s="391"/>
      <c r="I343" s="391"/>
      <c r="J343" s="392" t="s">
        <v>128</v>
      </c>
      <c r="K343" s="392"/>
      <c r="L343" s="500"/>
    </row>
    <row r="344" spans="1:12" ht="15" customHeight="1" x14ac:dyDescent="0.3">
      <c r="A344" s="495" t="s">
        <v>146</v>
      </c>
      <c r="B344" s="391"/>
      <c r="C344" s="391"/>
      <c r="D344" s="391"/>
      <c r="E344" s="391"/>
      <c r="F344" s="391"/>
      <c r="G344" s="391"/>
      <c r="H344" s="391"/>
      <c r="I344" s="391"/>
      <c r="J344" s="392" t="s">
        <v>131</v>
      </c>
      <c r="K344" s="392"/>
      <c r="L344" s="500"/>
    </row>
    <row r="345" spans="1:12" ht="15" customHeight="1" x14ac:dyDescent="0.3">
      <c r="A345" s="495" t="s">
        <v>147</v>
      </c>
      <c r="B345" s="391"/>
      <c r="C345" s="391"/>
      <c r="D345" s="391"/>
      <c r="E345" s="391"/>
      <c r="F345" s="391"/>
      <c r="G345" s="391"/>
      <c r="H345" s="391"/>
      <c r="I345" s="391"/>
      <c r="J345" s="392" t="s">
        <v>129</v>
      </c>
      <c r="K345" s="392"/>
      <c r="L345" s="500"/>
    </row>
    <row r="346" spans="1:12" ht="15.75" customHeight="1" thickBot="1" x14ac:dyDescent="0.35">
      <c r="A346" s="394" t="s">
        <v>148</v>
      </c>
      <c r="B346" s="395"/>
      <c r="C346" s="395"/>
      <c r="D346" s="395"/>
      <c r="E346" s="395"/>
      <c r="F346" s="395"/>
      <c r="G346" s="395"/>
      <c r="H346" s="395"/>
      <c r="I346" s="395"/>
      <c r="J346" s="396" t="s">
        <v>130</v>
      </c>
      <c r="K346" s="396"/>
      <c r="L346" s="501"/>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96"/>
    </row>
    <row r="350" spans="1:12" x14ac:dyDescent="0.3">
      <c r="A350" s="406">
        <v>1</v>
      </c>
      <c r="B350" s="407"/>
      <c r="C350" s="406">
        <f>SUM(C307)</f>
        <v>5</v>
      </c>
      <c r="D350" s="407"/>
      <c r="E350" s="406">
        <f>SUM((L317+L323+L329)/3)</f>
        <v>0</v>
      </c>
      <c r="F350" s="407"/>
      <c r="G350" s="406">
        <f>SUM((((L336*3)+L342)/4))</f>
        <v>1.625</v>
      </c>
      <c r="H350" s="407"/>
      <c r="I350" s="418"/>
      <c r="J350" s="419"/>
      <c r="K350" s="424"/>
      <c r="L350" s="497"/>
    </row>
    <row r="351" spans="1:12" ht="15" thickBot="1" x14ac:dyDescent="0.35">
      <c r="A351" s="408"/>
      <c r="B351" s="409"/>
      <c r="C351" s="408"/>
      <c r="D351" s="409"/>
      <c r="E351" s="408"/>
      <c r="F351" s="409"/>
      <c r="G351" s="408"/>
      <c r="H351" s="409"/>
      <c r="I351" s="420"/>
      <c r="J351" s="421"/>
      <c r="K351" s="426"/>
      <c r="L351" s="498"/>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Military Charters</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183</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387"/>
    </row>
    <row r="361" spans="1:12" ht="15" customHeight="1" x14ac:dyDescent="0.3">
      <c r="A361" s="390" t="s">
        <v>126</v>
      </c>
      <c r="B361" s="391"/>
      <c r="C361" s="391"/>
      <c r="D361" s="391"/>
      <c r="E361" s="391"/>
      <c r="F361" s="391"/>
      <c r="G361" s="391"/>
      <c r="H361" s="391"/>
      <c r="I361" s="391"/>
      <c r="J361" s="392" t="s">
        <v>128</v>
      </c>
      <c r="K361" s="393"/>
      <c r="L361" s="388"/>
    </row>
    <row r="362" spans="1:12" ht="15" customHeight="1" x14ac:dyDescent="0.3">
      <c r="A362" s="390" t="s">
        <v>127</v>
      </c>
      <c r="B362" s="391"/>
      <c r="C362" s="391"/>
      <c r="D362" s="391"/>
      <c r="E362" s="391"/>
      <c r="F362" s="391"/>
      <c r="G362" s="391"/>
      <c r="H362" s="391"/>
      <c r="I362" s="391"/>
      <c r="J362" s="392" t="s">
        <v>131</v>
      </c>
      <c r="K362" s="393"/>
      <c r="L362" s="388"/>
    </row>
    <row r="363" spans="1:12" ht="15" customHeight="1" x14ac:dyDescent="0.3">
      <c r="A363" s="390" t="s">
        <v>125</v>
      </c>
      <c r="B363" s="391"/>
      <c r="C363" s="391"/>
      <c r="D363" s="391"/>
      <c r="E363" s="391"/>
      <c r="F363" s="391"/>
      <c r="G363" s="391"/>
      <c r="H363" s="391"/>
      <c r="I363" s="391"/>
      <c r="J363" s="392" t="s">
        <v>129</v>
      </c>
      <c r="K363" s="393"/>
      <c r="L363" s="388"/>
    </row>
    <row r="364" spans="1:12" ht="15.75" customHeight="1" thickBot="1" x14ac:dyDescent="0.35">
      <c r="A364" s="394" t="s">
        <v>173</v>
      </c>
      <c r="B364" s="395"/>
      <c r="C364" s="395"/>
      <c r="D364" s="395"/>
      <c r="E364" s="395"/>
      <c r="F364" s="395"/>
      <c r="G364" s="395"/>
      <c r="H364" s="395"/>
      <c r="I364" s="395"/>
      <c r="J364" s="396" t="s">
        <v>130</v>
      </c>
      <c r="K364" s="397"/>
      <c r="L364" s="389"/>
    </row>
    <row r="365" spans="1:12" ht="21.6" thickBot="1" x14ac:dyDescent="0.35">
      <c r="A365" s="13">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387"/>
    </row>
    <row r="367" spans="1:12" ht="15" customHeight="1" x14ac:dyDescent="0.3">
      <c r="A367" s="495" t="s">
        <v>134</v>
      </c>
      <c r="B367" s="391"/>
      <c r="C367" s="391"/>
      <c r="D367" s="391"/>
      <c r="E367" s="391"/>
      <c r="F367" s="391"/>
      <c r="G367" s="391"/>
      <c r="H367" s="391"/>
      <c r="I367" s="391"/>
      <c r="J367" s="392" t="s">
        <v>128</v>
      </c>
      <c r="K367" s="392"/>
      <c r="L367" s="388"/>
    </row>
    <row r="368" spans="1:12" ht="15" customHeight="1" x14ac:dyDescent="0.3">
      <c r="A368" s="495" t="s">
        <v>135</v>
      </c>
      <c r="B368" s="391"/>
      <c r="C368" s="391"/>
      <c r="D368" s="391"/>
      <c r="E368" s="391"/>
      <c r="F368" s="391"/>
      <c r="G368" s="391"/>
      <c r="H368" s="391"/>
      <c r="I368" s="391"/>
      <c r="J368" s="392" t="s">
        <v>131</v>
      </c>
      <c r="K368" s="392"/>
      <c r="L368" s="388"/>
    </row>
    <row r="369" spans="1:12" ht="15" customHeight="1" x14ac:dyDescent="0.3">
      <c r="A369" s="495" t="s">
        <v>174</v>
      </c>
      <c r="B369" s="391"/>
      <c r="C369" s="391"/>
      <c r="D369" s="391"/>
      <c r="E369" s="391"/>
      <c r="F369" s="391"/>
      <c r="G369" s="391"/>
      <c r="H369" s="391"/>
      <c r="I369" s="391"/>
      <c r="J369" s="392" t="s">
        <v>129</v>
      </c>
      <c r="K369" s="392"/>
      <c r="L369" s="388"/>
    </row>
    <row r="370" spans="1:12" ht="15.75" customHeight="1" thickBot="1" x14ac:dyDescent="0.35">
      <c r="A370" s="394" t="s">
        <v>166</v>
      </c>
      <c r="B370" s="395"/>
      <c r="C370" s="395"/>
      <c r="D370" s="395"/>
      <c r="E370" s="395"/>
      <c r="F370" s="395"/>
      <c r="G370" s="395"/>
      <c r="H370" s="395"/>
      <c r="I370" s="395"/>
      <c r="J370" s="396" t="s">
        <v>130</v>
      </c>
      <c r="K370" s="396"/>
      <c r="L370" s="389"/>
    </row>
    <row r="371" spans="1:12" ht="21.6" thickBot="1" x14ac:dyDescent="0.35">
      <c r="A371" s="13">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387"/>
    </row>
    <row r="373" spans="1:12" ht="15" customHeight="1" x14ac:dyDescent="0.3">
      <c r="A373" s="495" t="s">
        <v>134</v>
      </c>
      <c r="B373" s="391"/>
      <c r="C373" s="391"/>
      <c r="D373" s="391"/>
      <c r="E373" s="391"/>
      <c r="F373" s="391"/>
      <c r="G373" s="391"/>
      <c r="H373" s="391"/>
      <c r="I373" s="391"/>
      <c r="J373" s="392" t="s">
        <v>128</v>
      </c>
      <c r="K373" s="392"/>
      <c r="L373" s="388"/>
    </row>
    <row r="374" spans="1:12" ht="15" customHeight="1" x14ac:dyDescent="0.3">
      <c r="A374" s="495" t="s">
        <v>135</v>
      </c>
      <c r="B374" s="391"/>
      <c r="C374" s="391"/>
      <c r="D374" s="391"/>
      <c r="E374" s="391"/>
      <c r="F374" s="391"/>
      <c r="G374" s="391"/>
      <c r="H374" s="391"/>
      <c r="I374" s="391"/>
      <c r="J374" s="392" t="s">
        <v>131</v>
      </c>
      <c r="K374" s="392"/>
      <c r="L374" s="388"/>
    </row>
    <row r="375" spans="1:12" ht="15" customHeight="1" x14ac:dyDescent="0.3">
      <c r="A375" s="495" t="s">
        <v>174</v>
      </c>
      <c r="B375" s="391"/>
      <c r="C375" s="391"/>
      <c r="D375" s="391"/>
      <c r="E375" s="391"/>
      <c r="F375" s="391"/>
      <c r="G375" s="391"/>
      <c r="H375" s="391"/>
      <c r="I375" s="391"/>
      <c r="J375" s="392" t="s">
        <v>129</v>
      </c>
      <c r="K375" s="392"/>
      <c r="L375" s="388"/>
    </row>
    <row r="376" spans="1:12" ht="15.75" customHeight="1" thickBot="1" x14ac:dyDescent="0.35">
      <c r="A376" s="394" t="s">
        <v>166</v>
      </c>
      <c r="B376" s="395"/>
      <c r="C376" s="395"/>
      <c r="D376" s="395"/>
      <c r="E376" s="395"/>
      <c r="F376" s="395"/>
      <c r="G376" s="395"/>
      <c r="H376" s="395"/>
      <c r="I376" s="395"/>
      <c r="J376" s="396" t="s">
        <v>130</v>
      </c>
      <c r="K376" s="396"/>
      <c r="L376" s="389"/>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3">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03">
        <v>3</v>
      </c>
    </row>
    <row r="380" spans="1:12" ht="15" customHeight="1" x14ac:dyDescent="0.3">
      <c r="A380" s="495" t="s">
        <v>138</v>
      </c>
      <c r="B380" s="391"/>
      <c r="C380" s="391"/>
      <c r="D380" s="391"/>
      <c r="E380" s="391"/>
      <c r="F380" s="391"/>
      <c r="G380" s="391"/>
      <c r="H380" s="391"/>
      <c r="I380" s="391"/>
      <c r="J380" s="392" t="s">
        <v>128</v>
      </c>
      <c r="K380" s="392"/>
      <c r="L380" s="404"/>
    </row>
    <row r="381" spans="1:12" ht="15" customHeight="1" x14ac:dyDescent="0.3">
      <c r="A381" s="495" t="s">
        <v>139</v>
      </c>
      <c r="B381" s="391"/>
      <c r="C381" s="391"/>
      <c r="D381" s="391"/>
      <c r="E381" s="391"/>
      <c r="F381" s="391"/>
      <c r="G381" s="391"/>
      <c r="H381" s="391"/>
      <c r="I381" s="391"/>
      <c r="J381" s="392" t="s">
        <v>131</v>
      </c>
      <c r="K381" s="392"/>
      <c r="L381" s="404"/>
    </row>
    <row r="382" spans="1:12" ht="15" customHeight="1" x14ac:dyDescent="0.3">
      <c r="A382" s="495" t="s">
        <v>140</v>
      </c>
      <c r="B382" s="391"/>
      <c r="C382" s="391"/>
      <c r="D382" s="391"/>
      <c r="E382" s="391"/>
      <c r="F382" s="391"/>
      <c r="G382" s="391"/>
      <c r="H382" s="391"/>
      <c r="I382" s="391"/>
      <c r="J382" s="392" t="s">
        <v>129</v>
      </c>
      <c r="K382" s="392"/>
      <c r="L382" s="404"/>
    </row>
    <row r="383" spans="1:12" ht="15.75" customHeight="1" thickBot="1" x14ac:dyDescent="0.35">
      <c r="A383" s="394" t="s">
        <v>141</v>
      </c>
      <c r="B383" s="395"/>
      <c r="C383" s="395"/>
      <c r="D383" s="395"/>
      <c r="E383" s="395"/>
      <c r="F383" s="395"/>
      <c r="G383" s="395"/>
      <c r="H383" s="395"/>
      <c r="I383" s="395"/>
      <c r="J383" s="396" t="s">
        <v>130</v>
      </c>
      <c r="K383" s="396"/>
      <c r="L383" s="405"/>
    </row>
    <row r="384" spans="1:12" ht="21.6" thickBot="1" x14ac:dyDescent="0.35">
      <c r="A384" s="12">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03">
        <v>1</v>
      </c>
    </row>
    <row r="386" spans="1:12" ht="15" customHeight="1" x14ac:dyDescent="0.3">
      <c r="A386" s="495" t="s">
        <v>145</v>
      </c>
      <c r="B386" s="391"/>
      <c r="C386" s="391"/>
      <c r="D386" s="391"/>
      <c r="E386" s="391"/>
      <c r="F386" s="391"/>
      <c r="G386" s="391"/>
      <c r="H386" s="391"/>
      <c r="I386" s="391"/>
      <c r="J386" s="392" t="s">
        <v>128</v>
      </c>
      <c r="K386" s="392"/>
      <c r="L386" s="404"/>
    </row>
    <row r="387" spans="1:12" ht="15" customHeight="1" x14ac:dyDescent="0.3">
      <c r="A387" s="495" t="s">
        <v>146</v>
      </c>
      <c r="B387" s="391"/>
      <c r="C387" s="391"/>
      <c r="D387" s="391"/>
      <c r="E387" s="391"/>
      <c r="F387" s="391"/>
      <c r="G387" s="391"/>
      <c r="H387" s="391"/>
      <c r="I387" s="391"/>
      <c r="J387" s="392" t="s">
        <v>131</v>
      </c>
      <c r="K387" s="392"/>
      <c r="L387" s="404"/>
    </row>
    <row r="388" spans="1:12" ht="15" customHeight="1" x14ac:dyDescent="0.3">
      <c r="A388" s="495" t="s">
        <v>147</v>
      </c>
      <c r="B388" s="391"/>
      <c r="C388" s="391"/>
      <c r="D388" s="391"/>
      <c r="E388" s="391"/>
      <c r="F388" s="391"/>
      <c r="G388" s="391"/>
      <c r="H388" s="391"/>
      <c r="I388" s="391"/>
      <c r="J388" s="392" t="s">
        <v>129</v>
      </c>
      <c r="K388" s="392"/>
      <c r="L388" s="404"/>
    </row>
    <row r="389" spans="1:12" ht="15.75" customHeight="1" thickBot="1" x14ac:dyDescent="0.35">
      <c r="A389" s="394" t="s">
        <v>148</v>
      </c>
      <c r="B389" s="395"/>
      <c r="C389" s="395"/>
      <c r="D389" s="395"/>
      <c r="E389" s="395"/>
      <c r="F389" s="395"/>
      <c r="G389" s="395"/>
      <c r="H389" s="395"/>
      <c r="I389" s="395"/>
      <c r="J389" s="396" t="s">
        <v>130</v>
      </c>
      <c r="K389" s="396"/>
      <c r="L389" s="405"/>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96"/>
    </row>
    <row r="393" spans="1:12" x14ac:dyDescent="0.3">
      <c r="A393" s="406">
        <v>1</v>
      </c>
      <c r="B393" s="407"/>
      <c r="C393" s="406">
        <f>SUM(C350)</f>
        <v>5</v>
      </c>
      <c r="D393" s="407"/>
      <c r="E393" s="406">
        <f>SUM((L360+L366+L372)/3)</f>
        <v>0</v>
      </c>
      <c r="F393" s="407"/>
      <c r="G393" s="406">
        <f>SUM((((L379*3)+L385)/4))</f>
        <v>2.5</v>
      </c>
      <c r="H393" s="407"/>
      <c r="I393" s="418"/>
      <c r="J393" s="419"/>
      <c r="K393" s="424"/>
      <c r="L393" s="497"/>
    </row>
    <row r="394" spans="1:12" ht="15" thickBot="1" x14ac:dyDescent="0.35">
      <c r="A394" s="408"/>
      <c r="B394" s="409"/>
      <c r="C394" s="408"/>
      <c r="D394" s="409"/>
      <c r="E394" s="408"/>
      <c r="F394" s="409"/>
      <c r="G394" s="408"/>
      <c r="H394" s="409"/>
      <c r="I394" s="420"/>
      <c r="J394" s="421"/>
      <c r="K394" s="426"/>
      <c r="L394" s="498"/>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Military Charters</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387"/>
    </row>
    <row r="404" spans="1:12" ht="15" customHeight="1" x14ac:dyDescent="0.3">
      <c r="A404" s="390" t="s">
        <v>126</v>
      </c>
      <c r="B404" s="391"/>
      <c r="C404" s="391"/>
      <c r="D404" s="391"/>
      <c r="E404" s="391"/>
      <c r="F404" s="391"/>
      <c r="G404" s="391"/>
      <c r="H404" s="391"/>
      <c r="I404" s="391"/>
      <c r="J404" s="392" t="s">
        <v>128</v>
      </c>
      <c r="K404" s="393"/>
      <c r="L404" s="388"/>
    </row>
    <row r="405" spans="1:12" ht="15" customHeight="1" x14ac:dyDescent="0.3">
      <c r="A405" s="390" t="s">
        <v>127</v>
      </c>
      <c r="B405" s="391"/>
      <c r="C405" s="391"/>
      <c r="D405" s="391"/>
      <c r="E405" s="391"/>
      <c r="F405" s="391"/>
      <c r="G405" s="391"/>
      <c r="H405" s="391"/>
      <c r="I405" s="391"/>
      <c r="J405" s="392" t="s">
        <v>131</v>
      </c>
      <c r="K405" s="393"/>
      <c r="L405" s="388"/>
    </row>
    <row r="406" spans="1:12" ht="15" customHeight="1" x14ac:dyDescent="0.3">
      <c r="A406" s="390" t="s">
        <v>125</v>
      </c>
      <c r="B406" s="391"/>
      <c r="C406" s="391"/>
      <c r="D406" s="391"/>
      <c r="E406" s="391"/>
      <c r="F406" s="391"/>
      <c r="G406" s="391"/>
      <c r="H406" s="391"/>
      <c r="I406" s="391"/>
      <c r="J406" s="392" t="s">
        <v>129</v>
      </c>
      <c r="K406" s="393"/>
      <c r="L406" s="388"/>
    </row>
    <row r="407" spans="1:12" ht="15.75" customHeight="1" thickBot="1" x14ac:dyDescent="0.35">
      <c r="A407" s="394" t="s">
        <v>173</v>
      </c>
      <c r="B407" s="395"/>
      <c r="C407" s="395"/>
      <c r="D407" s="395"/>
      <c r="E407" s="395"/>
      <c r="F407" s="395"/>
      <c r="G407" s="395"/>
      <c r="H407" s="395"/>
      <c r="I407" s="395"/>
      <c r="J407" s="396" t="s">
        <v>130</v>
      </c>
      <c r="K407" s="397"/>
      <c r="L407" s="389"/>
    </row>
    <row r="408" spans="1:12" ht="21.6" thickBot="1" x14ac:dyDescent="0.35">
      <c r="A408" s="13">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387"/>
    </row>
    <row r="410" spans="1:12" ht="15" customHeight="1" x14ac:dyDescent="0.3">
      <c r="A410" s="495" t="s">
        <v>134</v>
      </c>
      <c r="B410" s="391"/>
      <c r="C410" s="391"/>
      <c r="D410" s="391"/>
      <c r="E410" s="391"/>
      <c r="F410" s="391"/>
      <c r="G410" s="391"/>
      <c r="H410" s="391"/>
      <c r="I410" s="391"/>
      <c r="J410" s="392" t="s">
        <v>128</v>
      </c>
      <c r="K410" s="392"/>
      <c r="L410" s="388"/>
    </row>
    <row r="411" spans="1:12" ht="15" customHeight="1" x14ac:dyDescent="0.3">
      <c r="A411" s="495" t="s">
        <v>135</v>
      </c>
      <c r="B411" s="391"/>
      <c r="C411" s="391"/>
      <c r="D411" s="391"/>
      <c r="E411" s="391"/>
      <c r="F411" s="391"/>
      <c r="G411" s="391"/>
      <c r="H411" s="391"/>
      <c r="I411" s="391"/>
      <c r="J411" s="392" t="s">
        <v>131</v>
      </c>
      <c r="K411" s="392"/>
      <c r="L411" s="388"/>
    </row>
    <row r="412" spans="1:12" ht="15" customHeight="1" x14ac:dyDescent="0.3">
      <c r="A412" s="495" t="s">
        <v>174</v>
      </c>
      <c r="B412" s="391"/>
      <c r="C412" s="391"/>
      <c r="D412" s="391"/>
      <c r="E412" s="391"/>
      <c r="F412" s="391"/>
      <c r="G412" s="391"/>
      <c r="H412" s="391"/>
      <c r="I412" s="391"/>
      <c r="J412" s="392" t="s">
        <v>129</v>
      </c>
      <c r="K412" s="392"/>
      <c r="L412" s="388"/>
    </row>
    <row r="413" spans="1:12" ht="15.75" customHeight="1" thickBot="1" x14ac:dyDescent="0.35">
      <c r="A413" s="394" t="s">
        <v>166</v>
      </c>
      <c r="B413" s="395"/>
      <c r="C413" s="395"/>
      <c r="D413" s="395"/>
      <c r="E413" s="395"/>
      <c r="F413" s="395"/>
      <c r="G413" s="395"/>
      <c r="H413" s="395"/>
      <c r="I413" s="395"/>
      <c r="J413" s="396" t="s">
        <v>130</v>
      </c>
      <c r="K413" s="396"/>
      <c r="L413" s="389"/>
    </row>
    <row r="414" spans="1:12" ht="21.6" thickBot="1" x14ac:dyDescent="0.35">
      <c r="A414" s="13">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387"/>
    </row>
    <row r="416" spans="1:12" ht="15" customHeight="1" x14ac:dyDescent="0.3">
      <c r="A416" s="495" t="s">
        <v>134</v>
      </c>
      <c r="B416" s="391"/>
      <c r="C416" s="391"/>
      <c r="D416" s="391"/>
      <c r="E416" s="391"/>
      <c r="F416" s="391"/>
      <c r="G416" s="391"/>
      <c r="H416" s="391"/>
      <c r="I416" s="391"/>
      <c r="J416" s="392" t="s">
        <v>128</v>
      </c>
      <c r="K416" s="392"/>
      <c r="L416" s="388"/>
    </row>
    <row r="417" spans="1:12" ht="15" customHeight="1" x14ac:dyDescent="0.3">
      <c r="A417" s="495" t="s">
        <v>135</v>
      </c>
      <c r="B417" s="391"/>
      <c r="C417" s="391"/>
      <c r="D417" s="391"/>
      <c r="E417" s="391"/>
      <c r="F417" s="391"/>
      <c r="G417" s="391"/>
      <c r="H417" s="391"/>
      <c r="I417" s="391"/>
      <c r="J417" s="392" t="s">
        <v>131</v>
      </c>
      <c r="K417" s="392"/>
      <c r="L417" s="388"/>
    </row>
    <row r="418" spans="1:12" ht="15" customHeight="1" x14ac:dyDescent="0.3">
      <c r="A418" s="495" t="s">
        <v>174</v>
      </c>
      <c r="B418" s="391"/>
      <c r="C418" s="391"/>
      <c r="D418" s="391"/>
      <c r="E418" s="391"/>
      <c r="F418" s="391"/>
      <c r="G418" s="391"/>
      <c r="H418" s="391"/>
      <c r="I418" s="391"/>
      <c r="J418" s="392" t="s">
        <v>129</v>
      </c>
      <c r="K418" s="392"/>
      <c r="L418" s="388"/>
    </row>
    <row r="419" spans="1:12" ht="15.75" customHeight="1" thickBot="1" x14ac:dyDescent="0.35">
      <c r="A419" s="394" t="s">
        <v>166</v>
      </c>
      <c r="B419" s="395"/>
      <c r="C419" s="395"/>
      <c r="D419" s="395"/>
      <c r="E419" s="395"/>
      <c r="F419" s="395"/>
      <c r="G419" s="395"/>
      <c r="H419" s="395"/>
      <c r="I419" s="395"/>
      <c r="J419" s="396" t="s">
        <v>130</v>
      </c>
      <c r="K419" s="396"/>
      <c r="L419" s="389"/>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3">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03">
        <v>2</v>
      </c>
    </row>
    <row r="423" spans="1:12" ht="15" customHeight="1" x14ac:dyDescent="0.3">
      <c r="A423" s="495" t="s">
        <v>138</v>
      </c>
      <c r="B423" s="391"/>
      <c r="C423" s="391"/>
      <c r="D423" s="391"/>
      <c r="E423" s="391"/>
      <c r="F423" s="391"/>
      <c r="G423" s="391"/>
      <c r="H423" s="391"/>
      <c r="I423" s="391"/>
      <c r="J423" s="392" t="s">
        <v>128</v>
      </c>
      <c r="K423" s="392"/>
      <c r="L423" s="404"/>
    </row>
    <row r="424" spans="1:12" ht="15" customHeight="1" x14ac:dyDescent="0.3">
      <c r="A424" s="495" t="s">
        <v>139</v>
      </c>
      <c r="B424" s="391"/>
      <c r="C424" s="391"/>
      <c r="D424" s="391"/>
      <c r="E424" s="391"/>
      <c r="F424" s="391"/>
      <c r="G424" s="391"/>
      <c r="H424" s="391"/>
      <c r="I424" s="391"/>
      <c r="J424" s="392" t="s">
        <v>131</v>
      </c>
      <c r="K424" s="392"/>
      <c r="L424" s="404"/>
    </row>
    <row r="425" spans="1:12" ht="15" customHeight="1" x14ac:dyDescent="0.3">
      <c r="A425" s="495" t="s">
        <v>140</v>
      </c>
      <c r="B425" s="391"/>
      <c r="C425" s="391"/>
      <c r="D425" s="391"/>
      <c r="E425" s="391"/>
      <c r="F425" s="391"/>
      <c r="G425" s="391"/>
      <c r="H425" s="391"/>
      <c r="I425" s="391"/>
      <c r="J425" s="392" t="s">
        <v>129</v>
      </c>
      <c r="K425" s="392"/>
      <c r="L425" s="404"/>
    </row>
    <row r="426" spans="1:12" ht="15.75" customHeight="1" thickBot="1" x14ac:dyDescent="0.35">
      <c r="A426" s="394" t="s">
        <v>141</v>
      </c>
      <c r="B426" s="395"/>
      <c r="C426" s="395"/>
      <c r="D426" s="395"/>
      <c r="E426" s="395"/>
      <c r="F426" s="395"/>
      <c r="G426" s="395"/>
      <c r="H426" s="395"/>
      <c r="I426" s="395"/>
      <c r="J426" s="396" t="s">
        <v>130</v>
      </c>
      <c r="K426" s="396"/>
      <c r="L426" s="405"/>
    </row>
    <row r="427" spans="1:12" ht="21.6" thickBot="1" x14ac:dyDescent="0.35">
      <c r="A427" s="12">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03">
        <v>0.5</v>
      </c>
    </row>
    <row r="429" spans="1:12" ht="15" customHeight="1" x14ac:dyDescent="0.3">
      <c r="A429" s="495" t="s">
        <v>145</v>
      </c>
      <c r="B429" s="391"/>
      <c r="C429" s="391"/>
      <c r="D429" s="391"/>
      <c r="E429" s="391"/>
      <c r="F429" s="391"/>
      <c r="G429" s="391"/>
      <c r="H429" s="391"/>
      <c r="I429" s="391"/>
      <c r="J429" s="392" t="s">
        <v>128</v>
      </c>
      <c r="K429" s="392"/>
      <c r="L429" s="404"/>
    </row>
    <row r="430" spans="1:12" ht="15" customHeight="1" x14ac:dyDescent="0.3">
      <c r="A430" s="495" t="s">
        <v>146</v>
      </c>
      <c r="B430" s="391"/>
      <c r="C430" s="391"/>
      <c r="D430" s="391"/>
      <c r="E430" s="391"/>
      <c r="F430" s="391"/>
      <c r="G430" s="391"/>
      <c r="H430" s="391"/>
      <c r="I430" s="391"/>
      <c r="J430" s="392" t="s">
        <v>131</v>
      </c>
      <c r="K430" s="392"/>
      <c r="L430" s="404"/>
    </row>
    <row r="431" spans="1:12" ht="15" customHeight="1" x14ac:dyDescent="0.3">
      <c r="A431" s="495" t="s">
        <v>147</v>
      </c>
      <c r="B431" s="391"/>
      <c r="C431" s="391"/>
      <c r="D431" s="391"/>
      <c r="E431" s="391"/>
      <c r="F431" s="391"/>
      <c r="G431" s="391"/>
      <c r="H431" s="391"/>
      <c r="I431" s="391"/>
      <c r="J431" s="392" t="s">
        <v>129</v>
      </c>
      <c r="K431" s="392"/>
      <c r="L431" s="404"/>
    </row>
    <row r="432" spans="1:12" ht="15.75" customHeight="1" thickBot="1" x14ac:dyDescent="0.35">
      <c r="A432" s="394" t="s">
        <v>148</v>
      </c>
      <c r="B432" s="395"/>
      <c r="C432" s="395"/>
      <c r="D432" s="395"/>
      <c r="E432" s="395"/>
      <c r="F432" s="395"/>
      <c r="G432" s="395"/>
      <c r="H432" s="395"/>
      <c r="I432" s="395"/>
      <c r="J432" s="396" t="s">
        <v>130</v>
      </c>
      <c r="K432" s="396"/>
      <c r="L432" s="405"/>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96"/>
    </row>
    <row r="436" spans="1:12" x14ac:dyDescent="0.3">
      <c r="A436" s="406">
        <v>1</v>
      </c>
      <c r="B436" s="407"/>
      <c r="C436" s="406">
        <f>SUM(C393)</f>
        <v>5</v>
      </c>
      <c r="D436" s="407"/>
      <c r="E436" s="406">
        <f>SUM((L403+L409+L415)/3)</f>
        <v>0</v>
      </c>
      <c r="F436" s="407"/>
      <c r="G436" s="406">
        <f>SUM((((L422*3)+L428)/4))</f>
        <v>1.625</v>
      </c>
      <c r="H436" s="407"/>
      <c r="I436" s="418"/>
      <c r="J436" s="419"/>
      <c r="K436" s="424"/>
      <c r="L436" s="497"/>
    </row>
    <row r="437" spans="1:12" ht="15" thickBot="1" x14ac:dyDescent="0.35">
      <c r="A437" s="408"/>
      <c r="B437" s="409"/>
      <c r="C437" s="408"/>
      <c r="D437" s="409"/>
      <c r="E437" s="408"/>
      <c r="F437" s="409"/>
      <c r="G437" s="408"/>
      <c r="H437" s="409"/>
      <c r="I437" s="420"/>
      <c r="J437" s="421"/>
      <c r="K437" s="426"/>
      <c r="L437" s="498"/>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3"/>
    </row>
    <row r="440" spans="1:12" ht="15" thickBot="1" x14ac:dyDescent="0.35">
      <c r="A440" s="19"/>
      <c r="B440" s="20"/>
      <c r="C440" s="20"/>
      <c r="D440" s="20"/>
      <c r="E440" s="20"/>
      <c r="F440" s="20"/>
      <c r="G440" s="20"/>
      <c r="H440" s="20"/>
      <c r="I440" s="20"/>
      <c r="J440" s="20"/>
      <c r="K440" s="20"/>
      <c r="L440" s="21"/>
    </row>
    <row r="441" spans="1:12" x14ac:dyDescent="0.3">
      <c r="A441" s="108" t="s">
        <v>9</v>
      </c>
      <c r="B441" s="109"/>
      <c r="C441" s="109"/>
      <c r="D441" s="109"/>
      <c r="E441" s="109"/>
      <c r="F441" s="109"/>
      <c r="G441" s="109"/>
      <c r="H441" s="109"/>
      <c r="I441" s="109"/>
      <c r="J441" s="109"/>
      <c r="K441" s="109"/>
      <c r="L441" s="110"/>
    </row>
    <row r="442" spans="1:12" x14ac:dyDescent="0.3">
      <c r="A442" s="111"/>
      <c r="B442" s="112"/>
      <c r="C442" s="112"/>
      <c r="D442" s="112"/>
      <c r="E442" s="112"/>
      <c r="F442" s="112"/>
      <c r="G442" s="112"/>
      <c r="H442" s="112"/>
      <c r="I442" s="112"/>
      <c r="J442" s="112"/>
      <c r="K442" s="112"/>
      <c r="L442" s="113"/>
    </row>
    <row r="443" spans="1:12" x14ac:dyDescent="0.3">
      <c r="A443" s="111"/>
      <c r="B443" s="112"/>
      <c r="C443" s="112"/>
      <c r="D443" s="112"/>
      <c r="E443" s="112"/>
      <c r="F443" s="112"/>
      <c r="G443" s="112"/>
      <c r="H443" s="112"/>
      <c r="I443" s="112"/>
      <c r="J443" s="112"/>
      <c r="K443" s="112"/>
      <c r="L443" s="113"/>
    </row>
    <row r="444" spans="1:12" x14ac:dyDescent="0.3">
      <c r="A444" s="111"/>
      <c r="B444" s="112"/>
      <c r="C444" s="112"/>
      <c r="D444" s="112"/>
      <c r="E444" s="112"/>
      <c r="F444" s="112"/>
      <c r="G444" s="112"/>
      <c r="H444" s="112"/>
      <c r="I444" s="112"/>
      <c r="J444" s="112"/>
      <c r="K444" s="112"/>
      <c r="L444" s="113"/>
    </row>
    <row r="445" spans="1:12" ht="15" thickBot="1" x14ac:dyDescent="0.35">
      <c r="A445" s="114"/>
      <c r="B445" s="115"/>
      <c r="C445" s="115"/>
      <c r="D445" s="115"/>
      <c r="E445" s="115"/>
      <c r="F445" s="115"/>
      <c r="G445" s="115"/>
      <c r="H445" s="115"/>
      <c r="I445" s="115"/>
      <c r="J445" s="115"/>
      <c r="K445" s="115"/>
      <c r="L445" s="116"/>
    </row>
  </sheetData>
  <sheetProtection algorithmName="SHA-512" hashValue="5eA0+zrTLjS9QRseSPBeYALFlnqgsm+xAdlYMeoc8TOPJxsFcPaEEDvNMwMTvPH65lbMsyO4yIJPtbvOOETPdQ==" saltValue="+dKirZVjyOmQmInn4hnTPA==" spinCount="100000" sheet="1" objects="1" scenarios="1"/>
  <protectedRanges>
    <protectedRange sqref="L360:L364 L366:L370 L372:L376 L379:L383 L385:L389 L403:L407 L409:L413 L415:L419 L422:L426 L428:L432" name="Range4"/>
    <protectedRange sqref="L145:L149 L151:L155 L157:L161 L164:L168 L170:L174 L188:L192 L194:L198 L200:L204 L207:L211 L213:L217 L231:L235 L237:L241 L243:L247 L250:L254 L256:L260" name="Range2"/>
    <protectedRange sqref="L16:L20 L22:L26 L28:L32 L35:L39 L41:L45 L59:L63 L65:L69 L71:L75 L78:L82 L84:L88 L102:L106 L108:L112 L114:L118 L121:L125 L127:L131" name="Range1"/>
    <protectedRange sqref="L297:HF34293 L299:L303 L317:L321 L323:L327 L329:L333 L336:L340 L342:L346" name="Range3"/>
  </protectedRanges>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590" priority="86" operator="between">
      <formula>0</formula>
      <formula>4.999</formula>
    </cfRule>
    <cfRule type="cellIs" dxfId="3589" priority="87" operator="between">
      <formula>5</formula>
      <formula>9.999</formula>
    </cfRule>
    <cfRule type="cellIs" dxfId="3588" priority="88" operator="between">
      <formula>10</formula>
      <formula>14.999</formula>
    </cfRule>
    <cfRule type="cellIs" dxfId="3587" priority="89" operator="between">
      <formula>15</formula>
      <formula>19.999</formula>
    </cfRule>
    <cfRule type="cellIs" dxfId="3586" priority="90" operator="greaterThan">
      <formula>19.999</formula>
    </cfRule>
  </conditionalFormatting>
  <conditionalFormatting sqref="K48">
    <cfRule type="cellIs" dxfId="3585" priority="85" operator="equal">
      <formula>0</formula>
    </cfRule>
  </conditionalFormatting>
  <conditionalFormatting sqref="K48">
    <cfRule type="cellIs" dxfId="3584" priority="83" operator="equal">
      <formula>0</formula>
    </cfRule>
    <cfRule type="cellIs" dxfId="3583" priority="84" operator="equal">
      <formula>0</formula>
    </cfRule>
  </conditionalFormatting>
  <conditionalFormatting sqref="K48">
    <cfRule type="cellIs" dxfId="3582" priority="82" operator="equal">
      <formula>0</formula>
    </cfRule>
  </conditionalFormatting>
  <conditionalFormatting sqref="K91">
    <cfRule type="cellIs" dxfId="3581" priority="77" operator="between">
      <formula>0</formula>
      <formula>4.999</formula>
    </cfRule>
    <cfRule type="cellIs" dxfId="3580" priority="78" operator="between">
      <formula>5</formula>
      <formula>9.999</formula>
    </cfRule>
    <cfRule type="cellIs" dxfId="3579" priority="79" operator="between">
      <formula>10</formula>
      <formula>14.999</formula>
    </cfRule>
    <cfRule type="cellIs" dxfId="3578" priority="80" operator="between">
      <formula>15</formula>
      <formula>19.999</formula>
    </cfRule>
    <cfRule type="cellIs" dxfId="3577" priority="81" operator="greaterThan">
      <formula>19.999</formula>
    </cfRule>
  </conditionalFormatting>
  <conditionalFormatting sqref="K91">
    <cfRule type="cellIs" dxfId="3576" priority="76" operator="equal">
      <formula>0</formula>
    </cfRule>
  </conditionalFormatting>
  <conditionalFormatting sqref="K91">
    <cfRule type="cellIs" dxfId="3575" priority="74" operator="equal">
      <formula>0</formula>
    </cfRule>
    <cfRule type="cellIs" dxfId="3574" priority="75" operator="equal">
      <formula>0</formula>
    </cfRule>
  </conditionalFormatting>
  <conditionalFormatting sqref="K91">
    <cfRule type="cellIs" dxfId="3573" priority="73" operator="equal">
      <formula>0</formula>
    </cfRule>
  </conditionalFormatting>
  <conditionalFormatting sqref="K134">
    <cfRule type="cellIs" dxfId="3572" priority="68" operator="between">
      <formula>0</formula>
      <formula>4.999</formula>
    </cfRule>
    <cfRule type="cellIs" dxfId="3571" priority="69" operator="between">
      <formula>5</formula>
      <formula>9.999</formula>
    </cfRule>
    <cfRule type="cellIs" dxfId="3570" priority="70" operator="between">
      <formula>10</formula>
      <formula>14.999</formula>
    </cfRule>
    <cfRule type="cellIs" dxfId="3569" priority="71" operator="between">
      <formula>15</formula>
      <formula>19.999</formula>
    </cfRule>
    <cfRule type="cellIs" dxfId="3568" priority="72" operator="greaterThan">
      <formula>19.999</formula>
    </cfRule>
  </conditionalFormatting>
  <conditionalFormatting sqref="K134">
    <cfRule type="cellIs" dxfId="3567" priority="67" operator="equal">
      <formula>0</formula>
    </cfRule>
  </conditionalFormatting>
  <conditionalFormatting sqref="K134">
    <cfRule type="cellIs" dxfId="3566" priority="65" operator="equal">
      <formula>0</formula>
    </cfRule>
    <cfRule type="cellIs" dxfId="3565" priority="66" operator="equal">
      <formula>0</formula>
    </cfRule>
  </conditionalFormatting>
  <conditionalFormatting sqref="K134">
    <cfRule type="cellIs" dxfId="3564" priority="64" operator="equal">
      <formula>0</formula>
    </cfRule>
  </conditionalFormatting>
  <conditionalFormatting sqref="K177">
    <cfRule type="cellIs" dxfId="3563" priority="59" operator="between">
      <formula>0</formula>
      <formula>4.999</formula>
    </cfRule>
    <cfRule type="cellIs" dxfId="3562" priority="60" operator="between">
      <formula>5</formula>
      <formula>9.999</formula>
    </cfRule>
    <cfRule type="cellIs" dxfId="3561" priority="61" operator="between">
      <formula>10</formula>
      <formula>14.999</formula>
    </cfRule>
    <cfRule type="cellIs" dxfId="3560" priority="62" operator="between">
      <formula>15</formula>
      <formula>19.999</formula>
    </cfRule>
    <cfRule type="cellIs" dxfId="3559" priority="63" operator="greaterThan">
      <formula>19.999</formula>
    </cfRule>
  </conditionalFormatting>
  <conditionalFormatting sqref="K177">
    <cfRule type="cellIs" dxfId="3558" priority="58" operator="equal">
      <formula>0</formula>
    </cfRule>
  </conditionalFormatting>
  <conditionalFormatting sqref="K177">
    <cfRule type="cellIs" dxfId="3557" priority="56" operator="equal">
      <formula>0</formula>
    </cfRule>
    <cfRule type="cellIs" dxfId="3556" priority="57" operator="equal">
      <formula>0</formula>
    </cfRule>
  </conditionalFormatting>
  <conditionalFormatting sqref="K177">
    <cfRule type="cellIs" dxfId="3555" priority="55" operator="equal">
      <formula>0</formula>
    </cfRule>
  </conditionalFormatting>
  <conditionalFormatting sqref="K220">
    <cfRule type="cellIs" dxfId="3554" priority="50" operator="between">
      <formula>0</formula>
      <formula>4.999</formula>
    </cfRule>
    <cfRule type="cellIs" dxfId="3553" priority="51" operator="between">
      <formula>5</formula>
      <formula>9.999</formula>
    </cfRule>
    <cfRule type="cellIs" dxfId="3552" priority="52" operator="between">
      <formula>10</formula>
      <formula>14.999</formula>
    </cfRule>
    <cfRule type="cellIs" dxfId="3551" priority="53" operator="between">
      <formula>15</formula>
      <formula>19.999</formula>
    </cfRule>
    <cfRule type="cellIs" dxfId="3550" priority="54" operator="greaterThan">
      <formula>19.999</formula>
    </cfRule>
  </conditionalFormatting>
  <conditionalFormatting sqref="K220">
    <cfRule type="cellIs" dxfId="3549" priority="49" operator="equal">
      <formula>0</formula>
    </cfRule>
  </conditionalFormatting>
  <conditionalFormatting sqref="K220">
    <cfRule type="cellIs" dxfId="3548" priority="47" operator="equal">
      <formula>0</formula>
    </cfRule>
    <cfRule type="cellIs" dxfId="3547" priority="48" operator="equal">
      <formula>0</formula>
    </cfRule>
  </conditionalFormatting>
  <conditionalFormatting sqref="K220">
    <cfRule type="cellIs" dxfId="3546" priority="46" operator="equal">
      <formula>0</formula>
    </cfRule>
  </conditionalFormatting>
  <conditionalFormatting sqref="K263">
    <cfRule type="cellIs" dxfId="3545" priority="41" operator="between">
      <formula>0</formula>
      <formula>4.999</formula>
    </cfRule>
    <cfRule type="cellIs" dxfId="3544" priority="42" operator="between">
      <formula>5</formula>
      <formula>9.999</formula>
    </cfRule>
    <cfRule type="cellIs" dxfId="3543" priority="43" operator="between">
      <formula>10</formula>
      <formula>14.999</formula>
    </cfRule>
    <cfRule type="cellIs" dxfId="3542" priority="44" operator="between">
      <formula>15</formula>
      <formula>19.999</formula>
    </cfRule>
    <cfRule type="cellIs" dxfId="3541" priority="45" operator="greaterThan">
      <formula>19.999</formula>
    </cfRule>
  </conditionalFormatting>
  <conditionalFormatting sqref="K263">
    <cfRule type="cellIs" dxfId="3540" priority="40" operator="equal">
      <formula>0</formula>
    </cfRule>
  </conditionalFormatting>
  <conditionalFormatting sqref="K263">
    <cfRule type="cellIs" dxfId="3539" priority="38" operator="equal">
      <formula>0</formula>
    </cfRule>
    <cfRule type="cellIs" dxfId="3538" priority="39" operator="equal">
      <formula>0</formula>
    </cfRule>
  </conditionalFormatting>
  <conditionalFormatting sqref="K263">
    <cfRule type="cellIs" dxfId="3537" priority="37" operator="equal">
      <formula>0</formula>
    </cfRule>
  </conditionalFormatting>
  <conditionalFormatting sqref="K306">
    <cfRule type="cellIs" dxfId="3536" priority="32" operator="between">
      <formula>0</formula>
      <formula>4.999</formula>
    </cfRule>
    <cfRule type="cellIs" dxfId="3535" priority="33" operator="between">
      <formula>5</formula>
      <formula>9.999</formula>
    </cfRule>
    <cfRule type="cellIs" dxfId="3534" priority="34" operator="between">
      <formula>10</formula>
      <formula>14.999</formula>
    </cfRule>
    <cfRule type="cellIs" dxfId="3533" priority="35" operator="between">
      <formula>15</formula>
      <formula>19.999</formula>
    </cfRule>
    <cfRule type="cellIs" dxfId="3532" priority="36" operator="greaterThan">
      <formula>19.999</formula>
    </cfRule>
  </conditionalFormatting>
  <conditionalFormatting sqref="K306">
    <cfRule type="cellIs" dxfId="3531" priority="31" operator="equal">
      <formula>0</formula>
    </cfRule>
  </conditionalFormatting>
  <conditionalFormatting sqref="K306">
    <cfRule type="cellIs" dxfId="3530" priority="29" operator="equal">
      <formula>0</formula>
    </cfRule>
    <cfRule type="cellIs" dxfId="3529" priority="30" operator="equal">
      <formula>0</formula>
    </cfRule>
  </conditionalFormatting>
  <conditionalFormatting sqref="K306">
    <cfRule type="cellIs" dxfId="3528" priority="28" operator="equal">
      <formula>0</formula>
    </cfRule>
  </conditionalFormatting>
  <conditionalFormatting sqref="K349">
    <cfRule type="cellIs" dxfId="3527" priority="23" operator="between">
      <formula>0</formula>
      <formula>4.999</formula>
    </cfRule>
    <cfRule type="cellIs" dxfId="3526" priority="24" operator="between">
      <formula>5</formula>
      <formula>9.999</formula>
    </cfRule>
    <cfRule type="cellIs" dxfId="3525" priority="25" operator="between">
      <formula>10</formula>
      <formula>14.999</formula>
    </cfRule>
    <cfRule type="cellIs" dxfId="3524" priority="26" operator="between">
      <formula>15</formula>
      <formula>19.999</formula>
    </cfRule>
    <cfRule type="cellIs" dxfId="3523" priority="27" operator="greaterThan">
      <formula>19.999</formula>
    </cfRule>
  </conditionalFormatting>
  <conditionalFormatting sqref="K349">
    <cfRule type="cellIs" dxfId="3522" priority="22" operator="equal">
      <formula>0</formula>
    </cfRule>
  </conditionalFormatting>
  <conditionalFormatting sqref="K349">
    <cfRule type="cellIs" dxfId="3521" priority="20" operator="equal">
      <formula>0</formula>
    </cfRule>
    <cfRule type="cellIs" dxfId="3520" priority="21" operator="equal">
      <formula>0</formula>
    </cfRule>
  </conditionalFormatting>
  <conditionalFormatting sqref="K349">
    <cfRule type="cellIs" dxfId="3519" priority="19" operator="equal">
      <formula>0</formula>
    </cfRule>
  </conditionalFormatting>
  <conditionalFormatting sqref="K392">
    <cfRule type="cellIs" dxfId="3518" priority="14" operator="between">
      <formula>0</formula>
      <formula>4.999</formula>
    </cfRule>
    <cfRule type="cellIs" dxfId="3517" priority="15" operator="between">
      <formula>5</formula>
      <formula>9.999</formula>
    </cfRule>
    <cfRule type="cellIs" dxfId="3516" priority="16" operator="between">
      <formula>10</formula>
      <formula>14.999</formula>
    </cfRule>
    <cfRule type="cellIs" dxfId="3515" priority="17" operator="between">
      <formula>15</formula>
      <formula>19.999</formula>
    </cfRule>
    <cfRule type="cellIs" dxfId="3514" priority="18" operator="greaterThan">
      <formula>19.999</formula>
    </cfRule>
  </conditionalFormatting>
  <conditionalFormatting sqref="K392">
    <cfRule type="cellIs" dxfId="3513" priority="13" operator="equal">
      <formula>0</formula>
    </cfRule>
  </conditionalFormatting>
  <conditionalFormatting sqref="K392">
    <cfRule type="cellIs" dxfId="3512" priority="11" operator="equal">
      <formula>0</formula>
    </cfRule>
    <cfRule type="cellIs" dxfId="3511" priority="12" operator="equal">
      <formula>0</formula>
    </cfRule>
  </conditionalFormatting>
  <conditionalFormatting sqref="K392">
    <cfRule type="cellIs" dxfId="3510" priority="10" operator="equal">
      <formula>0</formula>
    </cfRule>
  </conditionalFormatting>
  <conditionalFormatting sqref="K435">
    <cfRule type="cellIs" dxfId="3509" priority="5" operator="between">
      <formula>0</formula>
      <formula>4.999</formula>
    </cfRule>
    <cfRule type="cellIs" dxfId="3508" priority="6" operator="between">
      <formula>5</formula>
      <formula>9.999</formula>
    </cfRule>
    <cfRule type="cellIs" dxfId="3507" priority="7" operator="between">
      <formula>10</formula>
      <formula>14.999</formula>
    </cfRule>
    <cfRule type="cellIs" dxfId="3506" priority="8" operator="between">
      <formula>15</formula>
      <formula>19.999</formula>
    </cfRule>
    <cfRule type="cellIs" dxfId="3505" priority="9" operator="greaterThan">
      <formula>19.999</formula>
    </cfRule>
  </conditionalFormatting>
  <conditionalFormatting sqref="K435">
    <cfRule type="cellIs" dxfId="3504" priority="4" operator="equal">
      <formula>0</formula>
    </cfRule>
  </conditionalFormatting>
  <conditionalFormatting sqref="K435">
    <cfRule type="cellIs" dxfId="3503" priority="2" operator="equal">
      <formula>0</formula>
    </cfRule>
    <cfRule type="cellIs" dxfId="3502" priority="3" operator="equal">
      <formula>0</formula>
    </cfRule>
  </conditionalFormatting>
  <conditionalFormatting sqref="K435">
    <cfRule type="cellIs" dxfId="3501" priority="1" operator="equal">
      <formula>0</formula>
    </cfRule>
  </conditionalFormatting>
  <dataValidations count="8">
    <dataValidation type="decimal" allowBlank="1" showInputMessage="1" showErrorMessage="1" sqref="L299:L303 L342:L346 L213:L217 L428:L432">
      <formula1>0</formula1>
      <formula2>1.5</formula2>
    </dataValidation>
    <dataValidation type="decimal" allowBlank="1" showInputMessage="1" showErrorMessage="1" sqref="L385:L389 L207:L211 L250:L254 L127:L131">
      <formula1>0</formula1>
      <formula2>2</formula2>
    </dataValidation>
    <dataValidation type="decimal" allowBlank="1" showInputMessage="1" showErrorMessage="1" sqref="L164:L168">
      <formula1>0.5</formula1>
      <formula2>2.5</formula2>
    </dataValidation>
    <dataValidation type="decimal" allowBlank="1" showInputMessage="1" showErrorMessage="1" sqref="L422:L426 L336:L340">
      <formula1>1</formula1>
      <formula2>3</formula2>
    </dataValidation>
    <dataValidation type="decimal" allowBlank="1" showInputMessage="1" showErrorMessage="1" sqref="L256:L260 L379:L383">
      <formula1>2</formula1>
      <formula2>4</formula2>
    </dataValidation>
    <dataValidation type="decimal" allowBlank="1" showInputMessage="1" showErrorMessage="1" sqref="L35:L39 L78:L82 L293:L297">
      <formula1>3</formula1>
      <formula2>5</formula2>
    </dataValidation>
    <dataValidation type="decimal" allowBlank="1" showInputMessage="1" showErrorMessage="1" sqref="L41:L45 L84:L88">
      <formula1>3.5</formula1>
      <formula2>5</formula2>
    </dataValidation>
    <dataValidation type="whole" allowBlank="1" showInputMessage="1" showErrorMessage="1" sqref="L16:L20 L22:L26 L28:L32 L59:L63 L65:L69 L71:L75 L102:L106 L108:L112 L114:L118 L145:L149 L151:L155 L157:L161 L188:L192 L194:L198 L200:L204 L231:L235 L237:L241 L243:L247 L274:L278 L280:L284 L286:L290 L317:L321 L323:L327 L329:L333 L415:L419 L366:L370 L372:L376 L403:L407 L409:L413 L360:L364">
      <formula1>1</formula1>
      <formula2>5</formula2>
    </dataValidation>
  </dataValidations>
  <pageMargins left="0.25" right="0.25" top="0.75" bottom="0.75" header="0.3" footer="0.3"/>
  <pageSetup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5"/>
  <sheetViews>
    <sheetView zoomScaleNormal="100" workbookViewId="0">
      <selection activeCell="A17" sqref="A17:I17"/>
    </sheetView>
  </sheetViews>
  <sheetFormatPr defaultRowHeight="14.4" x14ac:dyDescent="0.3"/>
  <cols>
    <col min="1" max="1" width="5.109375" customWidth="1"/>
    <col min="2" max="12" width="8.5546875" customWidth="1"/>
  </cols>
  <sheetData>
    <row r="1" spans="1:12" ht="15" customHeight="1" x14ac:dyDescent="0.3">
      <c r="A1" s="85" t="s">
        <v>9</v>
      </c>
      <c r="B1" s="86"/>
      <c r="C1" s="86"/>
      <c r="D1" s="86"/>
      <c r="E1" s="86"/>
      <c r="F1" s="86"/>
      <c r="G1" s="86"/>
      <c r="H1" s="86"/>
      <c r="I1" s="86"/>
      <c r="J1" s="86"/>
      <c r="K1" s="86"/>
      <c r="L1" s="87"/>
    </row>
    <row r="2" spans="1:12" ht="15" customHeight="1" x14ac:dyDescent="0.3">
      <c r="A2" s="88"/>
      <c r="B2" s="89"/>
      <c r="C2" s="89"/>
      <c r="D2" s="89"/>
      <c r="E2" s="89"/>
      <c r="F2" s="89"/>
      <c r="G2" s="89"/>
      <c r="H2" s="89"/>
      <c r="I2" s="89"/>
      <c r="J2" s="89"/>
      <c r="K2" s="89"/>
      <c r="L2" s="90"/>
    </row>
    <row r="3" spans="1:12" ht="15" customHeight="1" x14ac:dyDescent="0.3">
      <c r="A3" s="88"/>
      <c r="B3" s="89"/>
      <c r="C3" s="89"/>
      <c r="D3" s="89"/>
      <c r="E3" s="89"/>
      <c r="F3" s="89"/>
      <c r="G3" s="89"/>
      <c r="H3" s="89"/>
      <c r="I3" s="89"/>
      <c r="J3" s="89"/>
      <c r="K3" s="89"/>
      <c r="L3" s="90"/>
    </row>
    <row r="4" spans="1:12" ht="15.75" customHeight="1" x14ac:dyDescent="0.3">
      <c r="A4" s="88"/>
      <c r="B4" s="89"/>
      <c r="C4" s="89"/>
      <c r="D4" s="89"/>
      <c r="E4" s="89"/>
      <c r="F4" s="89"/>
      <c r="G4" s="89"/>
      <c r="H4" s="89"/>
      <c r="I4" s="89"/>
      <c r="J4" s="89"/>
      <c r="K4" s="89"/>
      <c r="L4" s="90"/>
    </row>
    <row r="5" spans="1:12" ht="15.75" customHeight="1" x14ac:dyDescent="0.3">
      <c r="A5" s="88"/>
      <c r="B5" s="89"/>
      <c r="C5" s="89"/>
      <c r="D5" s="89"/>
      <c r="E5" s="89"/>
      <c r="F5" s="89"/>
      <c r="G5" s="89"/>
      <c r="H5" s="89"/>
      <c r="I5" s="89"/>
      <c r="J5" s="89"/>
      <c r="K5" s="89"/>
      <c r="L5" s="90"/>
    </row>
    <row r="6" spans="1:12" x14ac:dyDescent="0.3">
      <c r="A6" s="19"/>
      <c r="B6" s="20"/>
      <c r="C6" s="20"/>
      <c r="D6" s="20"/>
      <c r="E6" s="20"/>
      <c r="F6" s="20"/>
      <c r="G6" s="20"/>
      <c r="H6" s="20"/>
      <c r="I6" s="20"/>
      <c r="J6" s="20"/>
      <c r="K6" s="20"/>
      <c r="L6" s="21"/>
    </row>
    <row r="7" spans="1:12" ht="16.5" customHeight="1" x14ac:dyDescent="0.3">
      <c r="A7" s="82" t="s">
        <v>10</v>
      </c>
      <c r="B7" s="83"/>
      <c r="C7" s="83"/>
      <c r="D7" s="83"/>
      <c r="E7" s="83"/>
      <c r="F7" s="83"/>
      <c r="G7" s="83"/>
      <c r="H7" s="83"/>
      <c r="I7" s="83"/>
      <c r="J7" s="83"/>
      <c r="K7" s="83"/>
      <c r="L7" s="84"/>
    </row>
    <row r="8" spans="1:12" ht="15" thickBot="1" x14ac:dyDescent="0.35">
      <c r="A8" s="19"/>
      <c r="B8" s="20"/>
      <c r="C8" s="20"/>
      <c r="D8" s="20"/>
      <c r="E8" s="20"/>
      <c r="F8" s="20"/>
      <c r="G8" s="20"/>
      <c r="H8" s="20"/>
      <c r="I8" s="20"/>
      <c r="J8" s="20"/>
      <c r="K8" s="20"/>
      <c r="L8" s="21"/>
    </row>
    <row r="9" spans="1:12" ht="15" customHeight="1" x14ac:dyDescent="0.3">
      <c r="A9" s="359">
        <v>1</v>
      </c>
      <c r="B9" s="360"/>
      <c r="C9" s="377" t="str">
        <f>T(Assets!C12)</f>
        <v>Sightseeing Bus Service</v>
      </c>
      <c r="D9" s="378"/>
      <c r="E9" s="378"/>
      <c r="F9" s="378"/>
      <c r="G9" s="378"/>
      <c r="H9" s="379"/>
      <c r="I9" s="377" t="str">
        <f>T(Assets!G12)</f>
        <v/>
      </c>
      <c r="J9" s="378"/>
      <c r="K9" s="378"/>
      <c r="L9" s="379"/>
    </row>
    <row r="10" spans="1:12" ht="15.75" customHeight="1" thickBot="1" x14ac:dyDescent="0.35">
      <c r="A10" s="361"/>
      <c r="B10" s="362"/>
      <c r="C10" s="380"/>
      <c r="D10" s="381"/>
      <c r="E10" s="381"/>
      <c r="F10" s="381"/>
      <c r="G10" s="381"/>
      <c r="H10" s="382"/>
      <c r="I10" s="380"/>
      <c r="J10" s="381"/>
      <c r="K10" s="381"/>
      <c r="L10" s="382"/>
    </row>
    <row r="11" spans="1:12" ht="15.75" customHeight="1" x14ac:dyDescent="0.3">
      <c r="A11" s="363" t="s">
        <v>0</v>
      </c>
      <c r="B11" s="364"/>
      <c r="C11" s="364"/>
      <c r="D11" s="367" t="str">
        <f>(Incidents!B10)</f>
        <v>Armed Assault/Active Shooter</v>
      </c>
      <c r="E11" s="367"/>
      <c r="F11" s="367"/>
      <c r="G11" s="367"/>
      <c r="H11" s="367"/>
      <c r="I11" s="367"/>
      <c r="J11" s="367"/>
      <c r="K11" s="367"/>
      <c r="L11" s="368"/>
    </row>
    <row r="12" spans="1:12" ht="15.75" customHeight="1" thickBot="1" x14ac:dyDescent="0.35">
      <c r="A12" s="365"/>
      <c r="B12" s="366"/>
      <c r="C12" s="366"/>
      <c r="D12" s="369"/>
      <c r="E12" s="369"/>
      <c r="F12" s="369"/>
      <c r="G12" s="369"/>
      <c r="H12" s="369"/>
      <c r="I12" s="369"/>
      <c r="J12" s="369"/>
      <c r="K12" s="369"/>
      <c r="L12" s="370"/>
    </row>
    <row r="13" spans="1:12" ht="15" thickBot="1" x14ac:dyDescent="0.35">
      <c r="A13" s="428" t="s">
        <v>2</v>
      </c>
      <c r="B13" s="429"/>
      <c r="C13" s="429"/>
      <c r="D13" s="429"/>
      <c r="E13" s="429"/>
      <c r="F13" s="429"/>
      <c r="G13" s="429"/>
      <c r="H13" s="429"/>
      <c r="I13" s="429"/>
      <c r="J13" s="429"/>
      <c r="K13" s="429"/>
      <c r="L13" s="430"/>
    </row>
    <row r="14" spans="1:12" ht="15" customHeight="1" x14ac:dyDescent="0.3">
      <c r="A14" s="374">
        <v>1</v>
      </c>
      <c r="B14" s="375" t="s">
        <v>132</v>
      </c>
      <c r="C14" s="375"/>
      <c r="D14" s="375"/>
      <c r="E14" s="375"/>
      <c r="F14" s="375"/>
      <c r="G14" s="375"/>
      <c r="H14" s="375"/>
      <c r="I14" s="375"/>
      <c r="J14" s="375"/>
      <c r="K14" s="375"/>
      <c r="L14" s="376"/>
    </row>
    <row r="15" spans="1:12" ht="15.75" customHeight="1" thickBot="1" x14ac:dyDescent="0.35">
      <c r="A15" s="374"/>
      <c r="B15" s="375"/>
      <c r="C15" s="375"/>
      <c r="D15" s="375"/>
      <c r="E15" s="375"/>
      <c r="F15" s="375"/>
      <c r="G15" s="375"/>
      <c r="H15" s="375"/>
      <c r="I15" s="375"/>
      <c r="J15" s="375"/>
      <c r="K15" s="375"/>
      <c r="L15" s="376"/>
    </row>
    <row r="16" spans="1:12" ht="15" customHeight="1" x14ac:dyDescent="0.3">
      <c r="A16" s="383" t="s">
        <v>123</v>
      </c>
      <c r="B16" s="384"/>
      <c r="C16" s="384"/>
      <c r="D16" s="384"/>
      <c r="E16" s="384"/>
      <c r="F16" s="384"/>
      <c r="G16" s="384"/>
      <c r="H16" s="384"/>
      <c r="I16" s="384"/>
      <c r="J16" s="385" t="s">
        <v>124</v>
      </c>
      <c r="K16" s="386"/>
      <c r="L16" s="387"/>
    </row>
    <row r="17" spans="1:12" ht="15" customHeight="1" x14ac:dyDescent="0.3">
      <c r="A17" s="390" t="s">
        <v>126</v>
      </c>
      <c r="B17" s="391"/>
      <c r="C17" s="391"/>
      <c r="D17" s="391"/>
      <c r="E17" s="391"/>
      <c r="F17" s="391"/>
      <c r="G17" s="391"/>
      <c r="H17" s="391"/>
      <c r="I17" s="391"/>
      <c r="J17" s="392" t="s">
        <v>128</v>
      </c>
      <c r="K17" s="393"/>
      <c r="L17" s="388"/>
    </row>
    <row r="18" spans="1:12" ht="15" customHeight="1" x14ac:dyDescent="0.3">
      <c r="A18" s="390" t="s">
        <v>127</v>
      </c>
      <c r="B18" s="391"/>
      <c r="C18" s="391"/>
      <c r="D18" s="391"/>
      <c r="E18" s="391"/>
      <c r="F18" s="391"/>
      <c r="G18" s="391"/>
      <c r="H18" s="391"/>
      <c r="I18" s="391"/>
      <c r="J18" s="392" t="s">
        <v>131</v>
      </c>
      <c r="K18" s="393"/>
      <c r="L18" s="388"/>
    </row>
    <row r="19" spans="1:12" ht="15" customHeight="1" x14ac:dyDescent="0.3">
      <c r="A19" s="390" t="s">
        <v>125</v>
      </c>
      <c r="B19" s="391"/>
      <c r="C19" s="391"/>
      <c r="D19" s="391"/>
      <c r="E19" s="391"/>
      <c r="F19" s="391"/>
      <c r="G19" s="391"/>
      <c r="H19" s="391"/>
      <c r="I19" s="391"/>
      <c r="J19" s="392" t="s">
        <v>129</v>
      </c>
      <c r="K19" s="393"/>
      <c r="L19" s="388"/>
    </row>
    <row r="20" spans="1:12" ht="15.75" customHeight="1" thickBot="1" x14ac:dyDescent="0.35">
      <c r="A20" s="394" t="s">
        <v>173</v>
      </c>
      <c r="B20" s="395"/>
      <c r="C20" s="395"/>
      <c r="D20" s="395"/>
      <c r="E20" s="395"/>
      <c r="F20" s="395"/>
      <c r="G20" s="395"/>
      <c r="H20" s="395"/>
      <c r="I20" s="395"/>
      <c r="J20" s="396" t="s">
        <v>130</v>
      </c>
      <c r="K20" s="397"/>
      <c r="L20" s="389"/>
    </row>
    <row r="21" spans="1:12" ht="15.75" customHeight="1" thickBot="1" x14ac:dyDescent="0.35">
      <c r="A21" s="16">
        <v>2</v>
      </c>
      <c r="B21" s="375" t="s">
        <v>184</v>
      </c>
      <c r="C21" s="375"/>
      <c r="D21" s="375"/>
      <c r="E21" s="375"/>
      <c r="F21" s="375"/>
      <c r="G21" s="375"/>
      <c r="H21" s="375"/>
      <c r="I21" s="375"/>
      <c r="J21" s="375"/>
      <c r="K21" s="375"/>
      <c r="L21" s="376"/>
    </row>
    <row r="22" spans="1:12" ht="15" customHeight="1" x14ac:dyDescent="0.3">
      <c r="A22" s="398" t="s">
        <v>133</v>
      </c>
      <c r="B22" s="399"/>
      <c r="C22" s="399"/>
      <c r="D22" s="399"/>
      <c r="E22" s="399"/>
      <c r="F22" s="399"/>
      <c r="G22" s="399"/>
      <c r="H22" s="399"/>
      <c r="I22" s="399"/>
      <c r="J22" s="400" t="s">
        <v>124</v>
      </c>
      <c r="K22" s="400"/>
      <c r="L22" s="387"/>
    </row>
    <row r="23" spans="1:12" ht="15" customHeight="1" x14ac:dyDescent="0.3">
      <c r="A23" s="390" t="s">
        <v>134</v>
      </c>
      <c r="B23" s="391"/>
      <c r="C23" s="391"/>
      <c r="D23" s="391"/>
      <c r="E23" s="391"/>
      <c r="F23" s="391"/>
      <c r="G23" s="391"/>
      <c r="H23" s="391"/>
      <c r="I23" s="391"/>
      <c r="J23" s="392" t="s">
        <v>128</v>
      </c>
      <c r="K23" s="392"/>
      <c r="L23" s="388"/>
    </row>
    <row r="24" spans="1:12" ht="15" customHeight="1" x14ac:dyDescent="0.3">
      <c r="A24" s="390" t="s">
        <v>135</v>
      </c>
      <c r="B24" s="391"/>
      <c r="C24" s="391"/>
      <c r="D24" s="391"/>
      <c r="E24" s="391"/>
      <c r="F24" s="391"/>
      <c r="G24" s="391"/>
      <c r="H24" s="391"/>
      <c r="I24" s="391"/>
      <c r="J24" s="392" t="s">
        <v>131</v>
      </c>
      <c r="K24" s="392"/>
      <c r="L24" s="388"/>
    </row>
    <row r="25" spans="1:12" ht="15" customHeight="1" x14ac:dyDescent="0.3">
      <c r="A25" s="390" t="s">
        <v>174</v>
      </c>
      <c r="B25" s="391"/>
      <c r="C25" s="391"/>
      <c r="D25" s="391"/>
      <c r="E25" s="391"/>
      <c r="F25" s="391"/>
      <c r="G25" s="391"/>
      <c r="H25" s="391"/>
      <c r="I25" s="391"/>
      <c r="J25" s="392" t="s">
        <v>129</v>
      </c>
      <c r="K25" s="392"/>
      <c r="L25" s="388"/>
    </row>
    <row r="26" spans="1:12" ht="15.75" customHeight="1" thickBot="1" x14ac:dyDescent="0.35">
      <c r="A26" s="394" t="s">
        <v>166</v>
      </c>
      <c r="B26" s="395"/>
      <c r="C26" s="395"/>
      <c r="D26" s="395"/>
      <c r="E26" s="395"/>
      <c r="F26" s="395"/>
      <c r="G26" s="395"/>
      <c r="H26" s="395"/>
      <c r="I26" s="395"/>
      <c r="J26" s="396" t="s">
        <v>130</v>
      </c>
      <c r="K26" s="396"/>
      <c r="L26" s="389"/>
    </row>
    <row r="27" spans="1:12" ht="15" customHeight="1" thickBot="1" x14ac:dyDescent="0.35">
      <c r="A27" s="16">
        <v>3</v>
      </c>
      <c r="B27" s="375" t="s">
        <v>185</v>
      </c>
      <c r="C27" s="375"/>
      <c r="D27" s="375"/>
      <c r="E27" s="375"/>
      <c r="F27" s="375"/>
      <c r="G27" s="375"/>
      <c r="H27" s="375"/>
      <c r="I27" s="375"/>
      <c r="J27" s="375"/>
      <c r="K27" s="375"/>
      <c r="L27" s="376"/>
    </row>
    <row r="28" spans="1:12" ht="15" customHeight="1" x14ac:dyDescent="0.3">
      <c r="A28" s="398" t="s">
        <v>133</v>
      </c>
      <c r="B28" s="399"/>
      <c r="C28" s="399"/>
      <c r="D28" s="399"/>
      <c r="E28" s="399"/>
      <c r="F28" s="399"/>
      <c r="G28" s="399"/>
      <c r="H28" s="399"/>
      <c r="I28" s="399"/>
      <c r="J28" s="400" t="s">
        <v>124</v>
      </c>
      <c r="K28" s="400"/>
      <c r="L28" s="387"/>
    </row>
    <row r="29" spans="1:12" ht="15" customHeight="1" x14ac:dyDescent="0.3">
      <c r="A29" s="390" t="s">
        <v>134</v>
      </c>
      <c r="B29" s="391"/>
      <c r="C29" s="391"/>
      <c r="D29" s="391"/>
      <c r="E29" s="391"/>
      <c r="F29" s="391"/>
      <c r="G29" s="391"/>
      <c r="H29" s="391"/>
      <c r="I29" s="391"/>
      <c r="J29" s="392" t="s">
        <v>128</v>
      </c>
      <c r="K29" s="392"/>
      <c r="L29" s="388"/>
    </row>
    <row r="30" spans="1:12" ht="15" customHeight="1" x14ac:dyDescent="0.3">
      <c r="A30" s="390" t="s">
        <v>135</v>
      </c>
      <c r="B30" s="391"/>
      <c r="C30" s="391"/>
      <c r="D30" s="391"/>
      <c r="E30" s="391"/>
      <c r="F30" s="391"/>
      <c r="G30" s="391"/>
      <c r="H30" s="391"/>
      <c r="I30" s="391"/>
      <c r="J30" s="392" t="s">
        <v>131</v>
      </c>
      <c r="K30" s="392"/>
      <c r="L30" s="388"/>
    </row>
    <row r="31" spans="1:12" ht="15" customHeight="1" x14ac:dyDescent="0.3">
      <c r="A31" s="390" t="s">
        <v>174</v>
      </c>
      <c r="B31" s="391"/>
      <c r="C31" s="391"/>
      <c r="D31" s="391"/>
      <c r="E31" s="391"/>
      <c r="F31" s="391"/>
      <c r="G31" s="391"/>
      <c r="H31" s="391"/>
      <c r="I31" s="391"/>
      <c r="J31" s="392" t="s">
        <v>129</v>
      </c>
      <c r="K31" s="392"/>
      <c r="L31" s="388"/>
    </row>
    <row r="32" spans="1:12" ht="15.75" customHeight="1" thickBot="1" x14ac:dyDescent="0.35">
      <c r="A32" s="394" t="s">
        <v>166</v>
      </c>
      <c r="B32" s="395"/>
      <c r="C32" s="395"/>
      <c r="D32" s="395"/>
      <c r="E32" s="395"/>
      <c r="F32" s="395"/>
      <c r="G32" s="395"/>
      <c r="H32" s="395"/>
      <c r="I32" s="395"/>
      <c r="J32" s="396" t="s">
        <v>130</v>
      </c>
      <c r="K32" s="396"/>
      <c r="L32" s="389"/>
    </row>
    <row r="33" spans="1:12" ht="15" thickBot="1" x14ac:dyDescent="0.35">
      <c r="A33" s="371" t="s">
        <v>3</v>
      </c>
      <c r="B33" s="372"/>
      <c r="C33" s="372"/>
      <c r="D33" s="372"/>
      <c r="E33" s="372"/>
      <c r="F33" s="372"/>
      <c r="G33" s="372"/>
      <c r="H33" s="372"/>
      <c r="I33" s="372"/>
      <c r="J33" s="372"/>
      <c r="K33" s="372"/>
      <c r="L33" s="373"/>
    </row>
    <row r="34" spans="1:12" ht="15" customHeight="1" thickBot="1" x14ac:dyDescent="0.35">
      <c r="A34" s="16">
        <v>4</v>
      </c>
      <c r="B34" s="375" t="s">
        <v>142</v>
      </c>
      <c r="C34" s="375"/>
      <c r="D34" s="375"/>
      <c r="E34" s="375"/>
      <c r="F34" s="375"/>
      <c r="G34" s="375"/>
      <c r="H34" s="375"/>
      <c r="I34" s="375"/>
      <c r="J34" s="375"/>
      <c r="K34" s="375"/>
      <c r="L34" s="376"/>
    </row>
    <row r="35" spans="1:12" ht="15" customHeight="1" x14ac:dyDescent="0.3">
      <c r="A35" s="398" t="s">
        <v>137</v>
      </c>
      <c r="B35" s="399"/>
      <c r="C35" s="399"/>
      <c r="D35" s="399"/>
      <c r="E35" s="399"/>
      <c r="F35" s="399"/>
      <c r="G35" s="399"/>
      <c r="H35" s="399"/>
      <c r="I35" s="399"/>
      <c r="J35" s="400" t="s">
        <v>124</v>
      </c>
      <c r="K35" s="400"/>
      <c r="L35" s="403">
        <v>4</v>
      </c>
    </row>
    <row r="36" spans="1:12" ht="15" customHeight="1" x14ac:dyDescent="0.3">
      <c r="A36" s="390" t="s">
        <v>138</v>
      </c>
      <c r="B36" s="391"/>
      <c r="C36" s="391"/>
      <c r="D36" s="391"/>
      <c r="E36" s="391"/>
      <c r="F36" s="391"/>
      <c r="G36" s="391"/>
      <c r="H36" s="391"/>
      <c r="I36" s="391"/>
      <c r="J36" s="392" t="s">
        <v>128</v>
      </c>
      <c r="K36" s="392"/>
      <c r="L36" s="404"/>
    </row>
    <row r="37" spans="1:12" ht="15" customHeight="1" x14ac:dyDescent="0.3">
      <c r="A37" s="390" t="s">
        <v>139</v>
      </c>
      <c r="B37" s="391"/>
      <c r="C37" s="391"/>
      <c r="D37" s="391"/>
      <c r="E37" s="391"/>
      <c r="F37" s="391"/>
      <c r="G37" s="391"/>
      <c r="H37" s="391"/>
      <c r="I37" s="391"/>
      <c r="J37" s="392" t="s">
        <v>131</v>
      </c>
      <c r="K37" s="392"/>
      <c r="L37" s="404"/>
    </row>
    <row r="38" spans="1:12" ht="15" customHeight="1" x14ac:dyDescent="0.3">
      <c r="A38" s="390" t="s">
        <v>140</v>
      </c>
      <c r="B38" s="391"/>
      <c r="C38" s="391"/>
      <c r="D38" s="391"/>
      <c r="E38" s="391"/>
      <c r="F38" s="391"/>
      <c r="G38" s="391"/>
      <c r="H38" s="391"/>
      <c r="I38" s="391"/>
      <c r="J38" s="392" t="s">
        <v>129</v>
      </c>
      <c r="K38" s="392"/>
      <c r="L38" s="404"/>
    </row>
    <row r="39" spans="1:12" ht="15.75" customHeight="1" thickBot="1" x14ac:dyDescent="0.35">
      <c r="A39" s="394" t="s">
        <v>141</v>
      </c>
      <c r="B39" s="395"/>
      <c r="C39" s="395"/>
      <c r="D39" s="395"/>
      <c r="E39" s="395"/>
      <c r="F39" s="395"/>
      <c r="G39" s="395"/>
      <c r="H39" s="395"/>
      <c r="I39" s="395"/>
      <c r="J39" s="396" t="s">
        <v>130</v>
      </c>
      <c r="K39" s="396"/>
      <c r="L39" s="405"/>
    </row>
    <row r="40" spans="1:12" ht="15" customHeight="1" thickBot="1" x14ac:dyDescent="0.35">
      <c r="A40" s="17">
        <v>5</v>
      </c>
      <c r="B40" s="375" t="s">
        <v>143</v>
      </c>
      <c r="C40" s="401"/>
      <c r="D40" s="401"/>
      <c r="E40" s="401"/>
      <c r="F40" s="401"/>
      <c r="G40" s="401"/>
      <c r="H40" s="401"/>
      <c r="I40" s="401"/>
      <c r="J40" s="401"/>
      <c r="K40" s="401"/>
      <c r="L40" s="402"/>
    </row>
    <row r="41" spans="1:12" ht="15" customHeight="1" x14ac:dyDescent="0.3">
      <c r="A41" s="398" t="s">
        <v>144</v>
      </c>
      <c r="B41" s="399"/>
      <c r="C41" s="399"/>
      <c r="D41" s="399"/>
      <c r="E41" s="399"/>
      <c r="F41" s="399"/>
      <c r="G41" s="399"/>
      <c r="H41" s="399"/>
      <c r="I41" s="399"/>
      <c r="J41" s="400" t="s">
        <v>124</v>
      </c>
      <c r="K41" s="400"/>
      <c r="L41" s="403">
        <v>4</v>
      </c>
    </row>
    <row r="42" spans="1:12" ht="15" customHeight="1" x14ac:dyDescent="0.3">
      <c r="A42" s="390" t="s">
        <v>145</v>
      </c>
      <c r="B42" s="391"/>
      <c r="C42" s="391"/>
      <c r="D42" s="391"/>
      <c r="E42" s="391"/>
      <c r="F42" s="391"/>
      <c r="G42" s="391"/>
      <c r="H42" s="391"/>
      <c r="I42" s="391"/>
      <c r="J42" s="392" t="s">
        <v>128</v>
      </c>
      <c r="K42" s="392"/>
      <c r="L42" s="404"/>
    </row>
    <row r="43" spans="1:12" ht="15" customHeight="1" x14ac:dyDescent="0.3">
      <c r="A43" s="390" t="s">
        <v>146</v>
      </c>
      <c r="B43" s="391"/>
      <c r="C43" s="391"/>
      <c r="D43" s="391"/>
      <c r="E43" s="391"/>
      <c r="F43" s="391"/>
      <c r="G43" s="391"/>
      <c r="H43" s="391"/>
      <c r="I43" s="391"/>
      <c r="J43" s="392" t="s">
        <v>131</v>
      </c>
      <c r="K43" s="392"/>
      <c r="L43" s="404"/>
    </row>
    <row r="44" spans="1:12" ht="15" customHeight="1" x14ac:dyDescent="0.3">
      <c r="A44" s="390" t="s">
        <v>147</v>
      </c>
      <c r="B44" s="391"/>
      <c r="C44" s="391"/>
      <c r="D44" s="391"/>
      <c r="E44" s="391"/>
      <c r="F44" s="391"/>
      <c r="G44" s="391"/>
      <c r="H44" s="391"/>
      <c r="I44" s="391"/>
      <c r="J44" s="392" t="s">
        <v>129</v>
      </c>
      <c r="K44" s="392"/>
      <c r="L44" s="404"/>
    </row>
    <row r="45" spans="1:12" ht="15.75" customHeight="1" thickBot="1" x14ac:dyDescent="0.35">
      <c r="A45" s="394" t="s">
        <v>148</v>
      </c>
      <c r="B45" s="395"/>
      <c r="C45" s="395"/>
      <c r="D45" s="395"/>
      <c r="E45" s="395"/>
      <c r="F45" s="395"/>
      <c r="G45" s="395"/>
      <c r="H45" s="395"/>
      <c r="I45" s="395"/>
      <c r="J45" s="396" t="s">
        <v>130</v>
      </c>
      <c r="K45" s="396"/>
      <c r="L45" s="405"/>
    </row>
    <row r="46" spans="1:12" ht="15" customHeight="1" x14ac:dyDescent="0.3">
      <c r="A46" s="377" t="s">
        <v>4</v>
      </c>
      <c r="B46" s="378"/>
      <c r="C46" s="378"/>
      <c r="D46" s="378"/>
      <c r="E46" s="410"/>
      <c r="F46" s="410"/>
      <c r="G46" s="410"/>
      <c r="H46" s="410"/>
      <c r="I46" s="410"/>
      <c r="J46" s="410"/>
      <c r="K46" s="410"/>
      <c r="L46" s="411"/>
    </row>
    <row r="47" spans="1:12" ht="15.75" customHeight="1" thickBot="1" x14ac:dyDescent="0.35">
      <c r="A47" s="380"/>
      <c r="B47" s="381"/>
      <c r="C47" s="381"/>
      <c r="D47" s="381"/>
      <c r="E47" s="412"/>
      <c r="F47" s="412"/>
      <c r="G47" s="412"/>
      <c r="H47" s="412"/>
      <c r="I47" s="412"/>
      <c r="J47" s="412"/>
      <c r="K47" s="412"/>
      <c r="L47" s="413"/>
    </row>
    <row r="48" spans="1:12" ht="15" customHeight="1" x14ac:dyDescent="0.3">
      <c r="A48" s="414" t="s">
        <v>7</v>
      </c>
      <c r="B48" s="415"/>
      <c r="C48" s="414" t="s">
        <v>1</v>
      </c>
      <c r="D48" s="415"/>
      <c r="E48" s="414" t="s">
        <v>2</v>
      </c>
      <c r="F48" s="415"/>
      <c r="G48" s="414" t="s">
        <v>8</v>
      </c>
      <c r="H48" s="415"/>
      <c r="I48" s="416" t="s">
        <v>5</v>
      </c>
      <c r="J48" s="417"/>
      <c r="K48" s="422">
        <f>SUM(((((E49*G49)*C49)*A49)/5))</f>
        <v>0</v>
      </c>
      <c r="L48" s="423"/>
    </row>
    <row r="49" spans="1:12" ht="15" customHeight="1" x14ac:dyDescent="0.3">
      <c r="A49" s="406">
        <v>1</v>
      </c>
      <c r="B49" s="407"/>
      <c r="C49" s="406">
        <f>SUM(Assets!K12)</f>
        <v>4</v>
      </c>
      <c r="D49" s="407"/>
      <c r="E49" s="406">
        <f>SUM((L16+L22+L28)/3)</f>
        <v>0</v>
      </c>
      <c r="F49" s="407"/>
      <c r="G49" s="406">
        <f>SUM((((L35*3)+L41)/4))</f>
        <v>4</v>
      </c>
      <c r="H49" s="407"/>
      <c r="I49" s="418"/>
      <c r="J49" s="419"/>
      <c r="K49" s="424"/>
      <c r="L49" s="425"/>
    </row>
    <row r="50" spans="1:12" ht="15.75" customHeight="1" thickBot="1" x14ac:dyDescent="0.35">
      <c r="A50" s="408"/>
      <c r="B50" s="409"/>
      <c r="C50" s="408"/>
      <c r="D50" s="409"/>
      <c r="E50" s="408"/>
      <c r="F50" s="409"/>
      <c r="G50" s="408"/>
      <c r="H50" s="409"/>
      <c r="I50" s="420"/>
      <c r="J50" s="421"/>
      <c r="K50" s="426"/>
      <c r="L50" s="427"/>
    </row>
    <row r="51" spans="1:12" ht="15" thickBot="1" x14ac:dyDescent="0.35">
      <c r="A51" s="19"/>
      <c r="B51" s="20"/>
      <c r="C51" s="20"/>
      <c r="D51" s="20"/>
      <c r="E51" s="20"/>
      <c r="F51" s="20"/>
      <c r="G51" s="20"/>
      <c r="H51" s="20"/>
      <c r="I51" s="20"/>
      <c r="J51" s="20"/>
      <c r="K51" s="20"/>
      <c r="L51" s="21"/>
    </row>
    <row r="52" spans="1:12" ht="16.5" customHeight="1" x14ac:dyDescent="0.3">
      <c r="A52" s="359">
        <f>SUM(A9+1)</f>
        <v>2</v>
      </c>
      <c r="B52" s="360"/>
      <c r="C52" s="377" t="str">
        <f>T(C9)</f>
        <v>Sightseeing Bus Service</v>
      </c>
      <c r="D52" s="378"/>
      <c r="E52" s="378"/>
      <c r="F52" s="378"/>
      <c r="G52" s="378"/>
      <c r="H52" s="379"/>
      <c r="I52" s="377" t="str">
        <f>T(I9)</f>
        <v/>
      </c>
      <c r="J52" s="378"/>
      <c r="K52" s="378"/>
      <c r="L52" s="379"/>
    </row>
    <row r="53" spans="1:12" ht="15.75" customHeight="1" thickBot="1" x14ac:dyDescent="0.35">
      <c r="A53" s="361"/>
      <c r="B53" s="362"/>
      <c r="C53" s="380"/>
      <c r="D53" s="381"/>
      <c r="E53" s="381"/>
      <c r="F53" s="381"/>
      <c r="G53" s="381"/>
      <c r="H53" s="382"/>
      <c r="I53" s="380"/>
      <c r="J53" s="381"/>
      <c r="K53" s="381"/>
      <c r="L53" s="382"/>
    </row>
    <row r="54" spans="1:12" ht="15" customHeight="1" x14ac:dyDescent="0.3">
      <c r="A54" s="363" t="s">
        <v>0</v>
      </c>
      <c r="B54" s="364"/>
      <c r="C54" s="364"/>
      <c r="D54" s="367" t="str">
        <f>(Incidents!B11)</f>
        <v>Improvised Explosive Device</v>
      </c>
      <c r="E54" s="367"/>
      <c r="F54" s="367"/>
      <c r="G54" s="367"/>
      <c r="H54" s="367"/>
      <c r="I54" s="367"/>
      <c r="J54" s="367"/>
      <c r="K54" s="367"/>
      <c r="L54" s="368"/>
    </row>
    <row r="55" spans="1:12" ht="15" customHeight="1" thickBot="1" x14ac:dyDescent="0.35">
      <c r="A55" s="365"/>
      <c r="B55" s="366"/>
      <c r="C55" s="366"/>
      <c r="D55" s="369"/>
      <c r="E55" s="369"/>
      <c r="F55" s="369"/>
      <c r="G55" s="369"/>
      <c r="H55" s="369"/>
      <c r="I55" s="369"/>
      <c r="J55" s="369"/>
      <c r="K55" s="369"/>
      <c r="L55" s="370"/>
    </row>
    <row r="56" spans="1:12" ht="15" customHeight="1" thickBot="1" x14ac:dyDescent="0.35">
      <c r="A56" s="371" t="s">
        <v>2</v>
      </c>
      <c r="B56" s="372"/>
      <c r="C56" s="372"/>
      <c r="D56" s="372"/>
      <c r="E56" s="372"/>
      <c r="F56" s="372"/>
      <c r="G56" s="372"/>
      <c r="H56" s="372"/>
      <c r="I56" s="372"/>
      <c r="J56" s="372"/>
      <c r="K56" s="372"/>
      <c r="L56" s="373"/>
    </row>
    <row r="57" spans="1:12" ht="15.75" customHeight="1" x14ac:dyDescent="0.3">
      <c r="A57" s="374">
        <v>1</v>
      </c>
      <c r="B57" s="375" t="s">
        <v>175</v>
      </c>
      <c r="C57" s="375"/>
      <c r="D57" s="375"/>
      <c r="E57" s="375"/>
      <c r="F57" s="375"/>
      <c r="G57" s="375"/>
      <c r="H57" s="375"/>
      <c r="I57" s="375"/>
      <c r="J57" s="375"/>
      <c r="K57" s="375"/>
      <c r="L57" s="376"/>
    </row>
    <row r="58" spans="1:12" ht="15" thickBot="1" x14ac:dyDescent="0.35">
      <c r="A58" s="374"/>
      <c r="B58" s="375"/>
      <c r="C58" s="375"/>
      <c r="D58" s="375"/>
      <c r="E58" s="375"/>
      <c r="F58" s="375"/>
      <c r="G58" s="375"/>
      <c r="H58" s="375"/>
      <c r="I58" s="375"/>
      <c r="J58" s="375"/>
      <c r="K58" s="375"/>
      <c r="L58" s="376"/>
    </row>
    <row r="59" spans="1:12" ht="15" customHeight="1" x14ac:dyDescent="0.3">
      <c r="A59" s="383" t="s">
        <v>123</v>
      </c>
      <c r="B59" s="384"/>
      <c r="C59" s="384"/>
      <c r="D59" s="384"/>
      <c r="E59" s="384"/>
      <c r="F59" s="384"/>
      <c r="G59" s="384"/>
      <c r="H59" s="384"/>
      <c r="I59" s="384"/>
      <c r="J59" s="385" t="s">
        <v>124</v>
      </c>
      <c r="K59" s="386"/>
      <c r="L59" s="387"/>
    </row>
    <row r="60" spans="1:12" ht="15" customHeight="1" x14ac:dyDescent="0.3">
      <c r="A60" s="390" t="s">
        <v>126</v>
      </c>
      <c r="B60" s="391"/>
      <c r="C60" s="391"/>
      <c r="D60" s="391"/>
      <c r="E60" s="391"/>
      <c r="F60" s="391"/>
      <c r="G60" s="391"/>
      <c r="H60" s="391"/>
      <c r="I60" s="391"/>
      <c r="J60" s="392" t="s">
        <v>128</v>
      </c>
      <c r="K60" s="393"/>
      <c r="L60" s="388"/>
    </row>
    <row r="61" spans="1:12" ht="15" customHeight="1" x14ac:dyDescent="0.3">
      <c r="A61" s="390" t="s">
        <v>127</v>
      </c>
      <c r="B61" s="391"/>
      <c r="C61" s="391"/>
      <c r="D61" s="391"/>
      <c r="E61" s="391"/>
      <c r="F61" s="391"/>
      <c r="G61" s="391"/>
      <c r="H61" s="391"/>
      <c r="I61" s="391"/>
      <c r="J61" s="392" t="s">
        <v>131</v>
      </c>
      <c r="K61" s="393"/>
      <c r="L61" s="388"/>
    </row>
    <row r="62" spans="1:12" ht="15" customHeight="1" x14ac:dyDescent="0.3">
      <c r="A62" s="390" t="s">
        <v>125</v>
      </c>
      <c r="B62" s="391"/>
      <c r="C62" s="391"/>
      <c r="D62" s="391"/>
      <c r="E62" s="391"/>
      <c r="F62" s="391"/>
      <c r="G62" s="391"/>
      <c r="H62" s="391"/>
      <c r="I62" s="391"/>
      <c r="J62" s="392" t="s">
        <v>129</v>
      </c>
      <c r="K62" s="393"/>
      <c r="L62" s="388"/>
    </row>
    <row r="63" spans="1:12" ht="15.75" customHeight="1" thickBot="1" x14ac:dyDescent="0.35">
      <c r="A63" s="394" t="s">
        <v>173</v>
      </c>
      <c r="B63" s="395"/>
      <c r="C63" s="395"/>
      <c r="D63" s="395"/>
      <c r="E63" s="395"/>
      <c r="F63" s="395"/>
      <c r="G63" s="395"/>
      <c r="H63" s="395"/>
      <c r="I63" s="395"/>
      <c r="J63" s="396" t="s">
        <v>130</v>
      </c>
      <c r="K63" s="397"/>
      <c r="L63" s="389"/>
    </row>
    <row r="64" spans="1:12" ht="21.6" thickBot="1" x14ac:dyDescent="0.35">
      <c r="A64" s="16">
        <v>2</v>
      </c>
      <c r="B64" s="375" t="s">
        <v>184</v>
      </c>
      <c r="C64" s="375"/>
      <c r="D64" s="375"/>
      <c r="E64" s="375"/>
      <c r="F64" s="375"/>
      <c r="G64" s="375"/>
      <c r="H64" s="375"/>
      <c r="I64" s="375"/>
      <c r="J64" s="375"/>
      <c r="K64" s="375"/>
      <c r="L64" s="376"/>
    </row>
    <row r="65" spans="1:12" ht="15" customHeight="1" x14ac:dyDescent="0.3">
      <c r="A65" s="398" t="s">
        <v>133</v>
      </c>
      <c r="B65" s="399"/>
      <c r="C65" s="399"/>
      <c r="D65" s="399"/>
      <c r="E65" s="399"/>
      <c r="F65" s="399"/>
      <c r="G65" s="399"/>
      <c r="H65" s="399"/>
      <c r="I65" s="399"/>
      <c r="J65" s="400" t="s">
        <v>124</v>
      </c>
      <c r="K65" s="400"/>
      <c r="L65" s="387"/>
    </row>
    <row r="66" spans="1:12" ht="15" customHeight="1" x14ac:dyDescent="0.3">
      <c r="A66" s="390" t="s">
        <v>134</v>
      </c>
      <c r="B66" s="391"/>
      <c r="C66" s="391"/>
      <c r="D66" s="391"/>
      <c r="E66" s="391"/>
      <c r="F66" s="391"/>
      <c r="G66" s="391"/>
      <c r="H66" s="391"/>
      <c r="I66" s="391"/>
      <c r="J66" s="392" t="s">
        <v>128</v>
      </c>
      <c r="K66" s="392"/>
      <c r="L66" s="388"/>
    </row>
    <row r="67" spans="1:12" ht="15" customHeight="1" x14ac:dyDescent="0.3">
      <c r="A67" s="390" t="s">
        <v>135</v>
      </c>
      <c r="B67" s="391"/>
      <c r="C67" s="391"/>
      <c r="D67" s="391"/>
      <c r="E67" s="391"/>
      <c r="F67" s="391"/>
      <c r="G67" s="391"/>
      <c r="H67" s="391"/>
      <c r="I67" s="391"/>
      <c r="J67" s="392" t="s">
        <v>131</v>
      </c>
      <c r="K67" s="392"/>
      <c r="L67" s="388"/>
    </row>
    <row r="68" spans="1:12" ht="15" customHeight="1" x14ac:dyDescent="0.3">
      <c r="A68" s="390" t="s">
        <v>174</v>
      </c>
      <c r="B68" s="391"/>
      <c r="C68" s="391"/>
      <c r="D68" s="391"/>
      <c r="E68" s="391"/>
      <c r="F68" s="391"/>
      <c r="G68" s="391"/>
      <c r="H68" s="391"/>
      <c r="I68" s="391"/>
      <c r="J68" s="392" t="s">
        <v>129</v>
      </c>
      <c r="K68" s="392"/>
      <c r="L68" s="388"/>
    </row>
    <row r="69" spans="1:12" ht="15.75" customHeight="1" thickBot="1" x14ac:dyDescent="0.35">
      <c r="A69" s="394" t="s">
        <v>166</v>
      </c>
      <c r="B69" s="395"/>
      <c r="C69" s="395"/>
      <c r="D69" s="395"/>
      <c r="E69" s="395"/>
      <c r="F69" s="395"/>
      <c r="G69" s="395"/>
      <c r="H69" s="395"/>
      <c r="I69" s="395"/>
      <c r="J69" s="396" t="s">
        <v>130</v>
      </c>
      <c r="K69" s="396"/>
      <c r="L69" s="389"/>
    </row>
    <row r="70" spans="1:12" ht="21.6" thickBot="1" x14ac:dyDescent="0.35">
      <c r="A70" s="16">
        <v>3</v>
      </c>
      <c r="B70" s="375" t="s">
        <v>185</v>
      </c>
      <c r="C70" s="375"/>
      <c r="D70" s="375"/>
      <c r="E70" s="375"/>
      <c r="F70" s="375"/>
      <c r="G70" s="375"/>
      <c r="H70" s="375"/>
      <c r="I70" s="375"/>
      <c r="J70" s="375"/>
      <c r="K70" s="375"/>
      <c r="L70" s="376"/>
    </row>
    <row r="71" spans="1:12" ht="15" customHeight="1" x14ac:dyDescent="0.3">
      <c r="A71" s="398" t="s">
        <v>133</v>
      </c>
      <c r="B71" s="399"/>
      <c r="C71" s="399"/>
      <c r="D71" s="399"/>
      <c r="E71" s="399"/>
      <c r="F71" s="399"/>
      <c r="G71" s="399"/>
      <c r="H71" s="399"/>
      <c r="I71" s="399"/>
      <c r="J71" s="400" t="s">
        <v>124</v>
      </c>
      <c r="K71" s="400"/>
      <c r="L71" s="387"/>
    </row>
    <row r="72" spans="1:12" ht="15" customHeight="1" x14ac:dyDescent="0.3">
      <c r="A72" s="390" t="s">
        <v>134</v>
      </c>
      <c r="B72" s="391"/>
      <c r="C72" s="391"/>
      <c r="D72" s="391"/>
      <c r="E72" s="391"/>
      <c r="F72" s="391"/>
      <c r="G72" s="391"/>
      <c r="H72" s="391"/>
      <c r="I72" s="391"/>
      <c r="J72" s="392" t="s">
        <v>128</v>
      </c>
      <c r="K72" s="392"/>
      <c r="L72" s="388"/>
    </row>
    <row r="73" spans="1:12" ht="15" customHeight="1" x14ac:dyDescent="0.3">
      <c r="A73" s="390" t="s">
        <v>135</v>
      </c>
      <c r="B73" s="391"/>
      <c r="C73" s="391"/>
      <c r="D73" s="391"/>
      <c r="E73" s="391"/>
      <c r="F73" s="391"/>
      <c r="G73" s="391"/>
      <c r="H73" s="391"/>
      <c r="I73" s="391"/>
      <c r="J73" s="392" t="s">
        <v>131</v>
      </c>
      <c r="K73" s="392"/>
      <c r="L73" s="388"/>
    </row>
    <row r="74" spans="1:12" ht="15" customHeight="1" x14ac:dyDescent="0.3">
      <c r="A74" s="390" t="s">
        <v>174</v>
      </c>
      <c r="B74" s="391"/>
      <c r="C74" s="391"/>
      <c r="D74" s="391"/>
      <c r="E74" s="391"/>
      <c r="F74" s="391"/>
      <c r="G74" s="391"/>
      <c r="H74" s="391"/>
      <c r="I74" s="391"/>
      <c r="J74" s="392" t="s">
        <v>129</v>
      </c>
      <c r="K74" s="392"/>
      <c r="L74" s="388"/>
    </row>
    <row r="75" spans="1:12" ht="15.75" customHeight="1" thickBot="1" x14ac:dyDescent="0.35">
      <c r="A75" s="394" t="s">
        <v>166</v>
      </c>
      <c r="B75" s="395"/>
      <c r="C75" s="395"/>
      <c r="D75" s="395"/>
      <c r="E75" s="395"/>
      <c r="F75" s="395"/>
      <c r="G75" s="395"/>
      <c r="H75" s="395"/>
      <c r="I75" s="395"/>
      <c r="J75" s="396" t="s">
        <v>130</v>
      </c>
      <c r="K75" s="396"/>
      <c r="L75" s="389"/>
    </row>
    <row r="76" spans="1:12" ht="15" thickBot="1" x14ac:dyDescent="0.35">
      <c r="A76" s="371" t="s">
        <v>3</v>
      </c>
      <c r="B76" s="372"/>
      <c r="C76" s="372"/>
      <c r="D76" s="372"/>
      <c r="E76" s="372"/>
      <c r="F76" s="372"/>
      <c r="G76" s="372"/>
      <c r="H76" s="372"/>
      <c r="I76" s="372"/>
      <c r="J76" s="372"/>
      <c r="K76" s="372"/>
      <c r="L76" s="373"/>
    </row>
    <row r="77" spans="1:12" ht="21.6" thickBot="1" x14ac:dyDescent="0.35">
      <c r="A77" s="16">
        <v>4</v>
      </c>
      <c r="B77" s="375" t="s">
        <v>142</v>
      </c>
      <c r="C77" s="375"/>
      <c r="D77" s="375"/>
      <c r="E77" s="375"/>
      <c r="F77" s="375"/>
      <c r="G77" s="375"/>
      <c r="H77" s="375"/>
      <c r="I77" s="375"/>
      <c r="J77" s="375"/>
      <c r="K77" s="375"/>
      <c r="L77" s="376"/>
    </row>
    <row r="78" spans="1:12" ht="15" customHeight="1" x14ac:dyDescent="0.3">
      <c r="A78" s="398" t="s">
        <v>137</v>
      </c>
      <c r="B78" s="399"/>
      <c r="C78" s="399"/>
      <c r="D78" s="399"/>
      <c r="E78" s="399"/>
      <c r="F78" s="399"/>
      <c r="G78" s="399"/>
      <c r="H78" s="399"/>
      <c r="I78" s="399"/>
      <c r="J78" s="400" t="s">
        <v>124</v>
      </c>
      <c r="K78" s="400"/>
      <c r="L78" s="403">
        <v>5</v>
      </c>
    </row>
    <row r="79" spans="1:12" ht="15" customHeight="1" x14ac:dyDescent="0.3">
      <c r="A79" s="390" t="s">
        <v>138</v>
      </c>
      <c r="B79" s="391"/>
      <c r="C79" s="391"/>
      <c r="D79" s="391"/>
      <c r="E79" s="391"/>
      <c r="F79" s="391"/>
      <c r="G79" s="391"/>
      <c r="H79" s="391"/>
      <c r="I79" s="391"/>
      <c r="J79" s="392" t="s">
        <v>128</v>
      </c>
      <c r="K79" s="392"/>
      <c r="L79" s="404"/>
    </row>
    <row r="80" spans="1:12" ht="15" customHeight="1" x14ac:dyDescent="0.3">
      <c r="A80" s="390" t="s">
        <v>139</v>
      </c>
      <c r="B80" s="391"/>
      <c r="C80" s="391"/>
      <c r="D80" s="391"/>
      <c r="E80" s="391"/>
      <c r="F80" s="391"/>
      <c r="G80" s="391"/>
      <c r="H80" s="391"/>
      <c r="I80" s="391"/>
      <c r="J80" s="392" t="s">
        <v>131</v>
      </c>
      <c r="K80" s="392"/>
      <c r="L80" s="404"/>
    </row>
    <row r="81" spans="1:12" ht="15" customHeight="1" x14ac:dyDescent="0.3">
      <c r="A81" s="390" t="s">
        <v>140</v>
      </c>
      <c r="B81" s="391"/>
      <c r="C81" s="391"/>
      <c r="D81" s="391"/>
      <c r="E81" s="391"/>
      <c r="F81" s="391"/>
      <c r="G81" s="391"/>
      <c r="H81" s="391"/>
      <c r="I81" s="391"/>
      <c r="J81" s="392" t="s">
        <v>129</v>
      </c>
      <c r="K81" s="392"/>
      <c r="L81" s="404"/>
    </row>
    <row r="82" spans="1:12" ht="15.75" customHeight="1" thickBot="1" x14ac:dyDescent="0.35">
      <c r="A82" s="394" t="s">
        <v>141</v>
      </c>
      <c r="B82" s="395"/>
      <c r="C82" s="395"/>
      <c r="D82" s="395"/>
      <c r="E82" s="395"/>
      <c r="F82" s="395"/>
      <c r="G82" s="395"/>
      <c r="H82" s="395"/>
      <c r="I82" s="395"/>
      <c r="J82" s="396" t="s">
        <v>130</v>
      </c>
      <c r="K82" s="396"/>
      <c r="L82" s="405"/>
    </row>
    <row r="83" spans="1:12" ht="21.6" thickBot="1" x14ac:dyDescent="0.35">
      <c r="A83" s="17">
        <v>5</v>
      </c>
      <c r="B83" s="375" t="s">
        <v>143</v>
      </c>
      <c r="C83" s="401"/>
      <c r="D83" s="401"/>
      <c r="E83" s="401"/>
      <c r="F83" s="401"/>
      <c r="G83" s="401"/>
      <c r="H83" s="401"/>
      <c r="I83" s="401"/>
      <c r="J83" s="401"/>
      <c r="K83" s="401"/>
      <c r="L83" s="402"/>
    </row>
    <row r="84" spans="1:12" ht="15" customHeight="1" x14ac:dyDescent="0.3">
      <c r="A84" s="398" t="s">
        <v>144</v>
      </c>
      <c r="B84" s="399"/>
      <c r="C84" s="399"/>
      <c r="D84" s="399"/>
      <c r="E84" s="399"/>
      <c r="F84" s="399"/>
      <c r="G84" s="399"/>
      <c r="H84" s="399"/>
      <c r="I84" s="399"/>
      <c r="J84" s="400" t="s">
        <v>124</v>
      </c>
      <c r="K84" s="400"/>
      <c r="L84" s="403">
        <v>4</v>
      </c>
    </row>
    <row r="85" spans="1:12" ht="15" customHeight="1" x14ac:dyDescent="0.3">
      <c r="A85" s="390" t="s">
        <v>145</v>
      </c>
      <c r="B85" s="391"/>
      <c r="C85" s="391"/>
      <c r="D85" s="391"/>
      <c r="E85" s="391"/>
      <c r="F85" s="391"/>
      <c r="G85" s="391"/>
      <c r="H85" s="391"/>
      <c r="I85" s="391"/>
      <c r="J85" s="392" t="s">
        <v>128</v>
      </c>
      <c r="K85" s="392"/>
      <c r="L85" s="404"/>
    </row>
    <row r="86" spans="1:12" ht="15" customHeight="1" x14ac:dyDescent="0.3">
      <c r="A86" s="390" t="s">
        <v>146</v>
      </c>
      <c r="B86" s="391"/>
      <c r="C86" s="391"/>
      <c r="D86" s="391"/>
      <c r="E86" s="391"/>
      <c r="F86" s="391"/>
      <c r="G86" s="391"/>
      <c r="H86" s="391"/>
      <c r="I86" s="391"/>
      <c r="J86" s="392" t="s">
        <v>131</v>
      </c>
      <c r="K86" s="392"/>
      <c r="L86" s="404"/>
    </row>
    <row r="87" spans="1:12" ht="15" customHeight="1" x14ac:dyDescent="0.3">
      <c r="A87" s="390" t="s">
        <v>147</v>
      </c>
      <c r="B87" s="391"/>
      <c r="C87" s="391"/>
      <c r="D87" s="391"/>
      <c r="E87" s="391"/>
      <c r="F87" s="391"/>
      <c r="G87" s="391"/>
      <c r="H87" s="391"/>
      <c r="I87" s="391"/>
      <c r="J87" s="392" t="s">
        <v>129</v>
      </c>
      <c r="K87" s="392"/>
      <c r="L87" s="404"/>
    </row>
    <row r="88" spans="1:12" ht="15.75" customHeight="1" thickBot="1" x14ac:dyDescent="0.35">
      <c r="A88" s="394" t="s">
        <v>148</v>
      </c>
      <c r="B88" s="395"/>
      <c r="C88" s="395"/>
      <c r="D88" s="395"/>
      <c r="E88" s="395"/>
      <c r="F88" s="395"/>
      <c r="G88" s="395"/>
      <c r="H88" s="395"/>
      <c r="I88" s="395"/>
      <c r="J88" s="396" t="s">
        <v>130</v>
      </c>
      <c r="K88" s="396"/>
      <c r="L88" s="405"/>
    </row>
    <row r="89" spans="1:12" x14ac:dyDescent="0.3">
      <c r="A89" s="377" t="s">
        <v>4</v>
      </c>
      <c r="B89" s="378"/>
      <c r="C89" s="378"/>
      <c r="D89" s="378"/>
      <c r="E89" s="410"/>
      <c r="F89" s="410"/>
      <c r="G89" s="410"/>
      <c r="H89" s="410"/>
      <c r="I89" s="410"/>
      <c r="J89" s="410"/>
      <c r="K89" s="410"/>
      <c r="L89" s="411"/>
    </row>
    <row r="90" spans="1:12" ht="15" thickBot="1" x14ac:dyDescent="0.35">
      <c r="A90" s="380"/>
      <c r="B90" s="381"/>
      <c r="C90" s="381"/>
      <c r="D90" s="381"/>
      <c r="E90" s="412"/>
      <c r="F90" s="412"/>
      <c r="G90" s="412"/>
      <c r="H90" s="412"/>
      <c r="I90" s="412"/>
      <c r="J90" s="412"/>
      <c r="K90" s="412"/>
      <c r="L90" s="413"/>
    </row>
    <row r="91" spans="1:12" x14ac:dyDescent="0.3">
      <c r="A91" s="414" t="s">
        <v>7</v>
      </c>
      <c r="B91" s="415"/>
      <c r="C91" s="414" t="s">
        <v>1</v>
      </c>
      <c r="D91" s="415"/>
      <c r="E91" s="414" t="s">
        <v>2</v>
      </c>
      <c r="F91" s="415"/>
      <c r="G91" s="414" t="s">
        <v>8</v>
      </c>
      <c r="H91" s="415"/>
      <c r="I91" s="416" t="s">
        <v>5</v>
      </c>
      <c r="J91" s="417"/>
      <c r="K91" s="422">
        <f>SUM(((((E92*G92)*C92)*A92)/5))</f>
        <v>0</v>
      </c>
      <c r="L91" s="423"/>
    </row>
    <row r="92" spans="1:12" x14ac:dyDescent="0.3">
      <c r="A92" s="406">
        <v>1</v>
      </c>
      <c r="B92" s="407"/>
      <c r="C92" s="406">
        <f>SUM(C49)</f>
        <v>4</v>
      </c>
      <c r="D92" s="407"/>
      <c r="E92" s="406">
        <f>SUM((L59+L65+L71)/3)</f>
        <v>0</v>
      </c>
      <c r="F92" s="407"/>
      <c r="G92" s="406">
        <f>SUM((((L78*3)+L84)/4))</f>
        <v>4.75</v>
      </c>
      <c r="H92" s="407"/>
      <c r="I92" s="418"/>
      <c r="J92" s="419"/>
      <c r="K92" s="424"/>
      <c r="L92" s="425"/>
    </row>
    <row r="93" spans="1:12" ht="15" thickBot="1" x14ac:dyDescent="0.35">
      <c r="A93" s="408"/>
      <c r="B93" s="409"/>
      <c r="C93" s="408"/>
      <c r="D93" s="409"/>
      <c r="E93" s="408"/>
      <c r="F93" s="409"/>
      <c r="G93" s="408"/>
      <c r="H93" s="409"/>
      <c r="I93" s="420"/>
      <c r="J93" s="421"/>
      <c r="K93" s="426"/>
      <c r="L93" s="427"/>
    </row>
    <row r="94" spans="1:12" ht="15" thickBot="1" x14ac:dyDescent="0.35">
      <c r="A94" s="19"/>
      <c r="B94" s="20"/>
      <c r="C94" s="20"/>
      <c r="D94" s="20"/>
      <c r="E94" s="20"/>
      <c r="F94" s="20"/>
      <c r="G94" s="20"/>
      <c r="H94" s="20"/>
      <c r="I94" s="20"/>
      <c r="J94" s="20"/>
      <c r="K94" s="20"/>
      <c r="L94" s="21"/>
    </row>
    <row r="95" spans="1:12" ht="15" customHeight="1" x14ac:dyDescent="0.3">
      <c r="A95" s="359">
        <f>SUM(A52+1)</f>
        <v>3</v>
      </c>
      <c r="B95" s="360"/>
      <c r="C95" s="377" t="str">
        <f>T(C52)</f>
        <v>Sightseeing Bus Service</v>
      </c>
      <c r="D95" s="378"/>
      <c r="E95" s="378"/>
      <c r="F95" s="378"/>
      <c r="G95" s="378"/>
      <c r="H95" s="379"/>
      <c r="I95" s="377" t="str">
        <f>T(I52)</f>
        <v/>
      </c>
      <c r="J95" s="378"/>
      <c r="K95" s="378"/>
      <c r="L95" s="379"/>
    </row>
    <row r="96" spans="1:12" ht="15.75" customHeight="1" thickBot="1" x14ac:dyDescent="0.35">
      <c r="A96" s="361"/>
      <c r="B96" s="362"/>
      <c r="C96" s="380"/>
      <c r="D96" s="381"/>
      <c r="E96" s="381"/>
      <c r="F96" s="381"/>
      <c r="G96" s="381"/>
      <c r="H96" s="382"/>
      <c r="I96" s="380"/>
      <c r="J96" s="381"/>
      <c r="K96" s="381"/>
      <c r="L96" s="382"/>
    </row>
    <row r="97" spans="1:12" x14ac:dyDescent="0.3">
      <c r="A97" s="363" t="s">
        <v>0</v>
      </c>
      <c r="B97" s="364"/>
      <c r="C97" s="364"/>
      <c r="D97" s="367" t="str">
        <f>(Incidents!B12)</f>
        <v>Vehicle Borne Improvised Explosive Device</v>
      </c>
      <c r="E97" s="367"/>
      <c r="F97" s="367"/>
      <c r="G97" s="367"/>
      <c r="H97" s="367"/>
      <c r="I97" s="367"/>
      <c r="J97" s="367"/>
      <c r="K97" s="367"/>
      <c r="L97" s="368"/>
    </row>
    <row r="98" spans="1:12" ht="15" thickBot="1" x14ac:dyDescent="0.35">
      <c r="A98" s="365"/>
      <c r="B98" s="366"/>
      <c r="C98" s="366"/>
      <c r="D98" s="369"/>
      <c r="E98" s="369"/>
      <c r="F98" s="369"/>
      <c r="G98" s="369"/>
      <c r="H98" s="369"/>
      <c r="I98" s="369"/>
      <c r="J98" s="369"/>
      <c r="K98" s="369"/>
      <c r="L98" s="370"/>
    </row>
    <row r="99" spans="1:12" ht="15" thickBot="1" x14ac:dyDescent="0.35">
      <c r="A99" s="428" t="s">
        <v>2</v>
      </c>
      <c r="B99" s="429"/>
      <c r="C99" s="429"/>
      <c r="D99" s="429"/>
      <c r="E99" s="429"/>
      <c r="F99" s="429"/>
      <c r="G99" s="429"/>
      <c r="H99" s="429"/>
      <c r="I99" s="429"/>
      <c r="J99" s="429"/>
      <c r="K99" s="429"/>
      <c r="L99" s="430"/>
    </row>
    <row r="100" spans="1:12" x14ac:dyDescent="0.3">
      <c r="A100" s="374">
        <v>1</v>
      </c>
      <c r="B100" s="375" t="s">
        <v>232</v>
      </c>
      <c r="C100" s="375"/>
      <c r="D100" s="375"/>
      <c r="E100" s="375"/>
      <c r="F100" s="375"/>
      <c r="G100" s="375"/>
      <c r="H100" s="375"/>
      <c r="I100" s="375"/>
      <c r="J100" s="375"/>
      <c r="K100" s="375"/>
      <c r="L100" s="376"/>
    </row>
    <row r="101" spans="1:12" ht="15" thickBot="1" x14ac:dyDescent="0.35">
      <c r="A101" s="374"/>
      <c r="B101" s="375"/>
      <c r="C101" s="375"/>
      <c r="D101" s="375"/>
      <c r="E101" s="375"/>
      <c r="F101" s="375"/>
      <c r="G101" s="375"/>
      <c r="H101" s="375"/>
      <c r="I101" s="375"/>
      <c r="J101" s="375"/>
      <c r="K101" s="375"/>
      <c r="L101" s="376"/>
    </row>
    <row r="102" spans="1:12" ht="15" customHeight="1" x14ac:dyDescent="0.3">
      <c r="A102" s="383" t="s">
        <v>123</v>
      </c>
      <c r="B102" s="384"/>
      <c r="C102" s="384"/>
      <c r="D102" s="384"/>
      <c r="E102" s="384"/>
      <c r="F102" s="384"/>
      <c r="G102" s="384"/>
      <c r="H102" s="384"/>
      <c r="I102" s="384"/>
      <c r="J102" s="385" t="s">
        <v>124</v>
      </c>
      <c r="K102" s="386"/>
      <c r="L102" s="387"/>
    </row>
    <row r="103" spans="1:12" ht="15" customHeight="1" x14ac:dyDescent="0.3">
      <c r="A103" s="390" t="s">
        <v>126</v>
      </c>
      <c r="B103" s="391"/>
      <c r="C103" s="391"/>
      <c r="D103" s="391"/>
      <c r="E103" s="391"/>
      <c r="F103" s="391"/>
      <c r="G103" s="391"/>
      <c r="H103" s="391"/>
      <c r="I103" s="391"/>
      <c r="J103" s="392" t="s">
        <v>128</v>
      </c>
      <c r="K103" s="393"/>
      <c r="L103" s="388"/>
    </row>
    <row r="104" spans="1:12" ht="15" customHeight="1" x14ac:dyDescent="0.3">
      <c r="A104" s="390" t="s">
        <v>127</v>
      </c>
      <c r="B104" s="391"/>
      <c r="C104" s="391"/>
      <c r="D104" s="391"/>
      <c r="E104" s="391"/>
      <c r="F104" s="391"/>
      <c r="G104" s="391"/>
      <c r="H104" s="391"/>
      <c r="I104" s="391"/>
      <c r="J104" s="392" t="s">
        <v>131</v>
      </c>
      <c r="K104" s="393"/>
      <c r="L104" s="388"/>
    </row>
    <row r="105" spans="1:12" ht="15" customHeight="1" x14ac:dyDescent="0.3">
      <c r="A105" s="390" t="s">
        <v>125</v>
      </c>
      <c r="B105" s="391"/>
      <c r="C105" s="391"/>
      <c r="D105" s="391"/>
      <c r="E105" s="391"/>
      <c r="F105" s="391"/>
      <c r="G105" s="391"/>
      <c r="H105" s="391"/>
      <c r="I105" s="391"/>
      <c r="J105" s="392" t="s">
        <v>129</v>
      </c>
      <c r="K105" s="393"/>
      <c r="L105" s="388"/>
    </row>
    <row r="106" spans="1:12" ht="15.75" customHeight="1" thickBot="1" x14ac:dyDescent="0.35">
      <c r="A106" s="394" t="s">
        <v>173</v>
      </c>
      <c r="B106" s="395"/>
      <c r="C106" s="395"/>
      <c r="D106" s="395"/>
      <c r="E106" s="395"/>
      <c r="F106" s="395"/>
      <c r="G106" s="395"/>
      <c r="H106" s="395"/>
      <c r="I106" s="395"/>
      <c r="J106" s="396" t="s">
        <v>130</v>
      </c>
      <c r="K106" s="397"/>
      <c r="L106" s="389"/>
    </row>
    <row r="107" spans="1:12" ht="21.6" thickBot="1" x14ac:dyDescent="0.35">
      <c r="A107" s="16">
        <v>2</v>
      </c>
      <c r="B107" s="375" t="s">
        <v>184</v>
      </c>
      <c r="C107" s="375"/>
      <c r="D107" s="375"/>
      <c r="E107" s="375"/>
      <c r="F107" s="375"/>
      <c r="G107" s="375"/>
      <c r="H107" s="375"/>
      <c r="I107" s="375"/>
      <c r="J107" s="375"/>
      <c r="K107" s="375"/>
      <c r="L107" s="376"/>
    </row>
    <row r="108" spans="1:12" ht="15" customHeight="1" x14ac:dyDescent="0.3">
      <c r="A108" s="398" t="s">
        <v>133</v>
      </c>
      <c r="B108" s="399"/>
      <c r="C108" s="399"/>
      <c r="D108" s="399"/>
      <c r="E108" s="399"/>
      <c r="F108" s="399"/>
      <c r="G108" s="399"/>
      <c r="H108" s="399"/>
      <c r="I108" s="399"/>
      <c r="J108" s="400" t="s">
        <v>124</v>
      </c>
      <c r="K108" s="400"/>
      <c r="L108" s="387"/>
    </row>
    <row r="109" spans="1:12" ht="15" customHeight="1" x14ac:dyDescent="0.3">
      <c r="A109" s="390" t="s">
        <v>134</v>
      </c>
      <c r="B109" s="391"/>
      <c r="C109" s="391"/>
      <c r="D109" s="391"/>
      <c r="E109" s="391"/>
      <c r="F109" s="391"/>
      <c r="G109" s="391"/>
      <c r="H109" s="391"/>
      <c r="I109" s="391"/>
      <c r="J109" s="392" t="s">
        <v>128</v>
      </c>
      <c r="K109" s="392"/>
      <c r="L109" s="388"/>
    </row>
    <row r="110" spans="1:12" ht="15" customHeight="1" x14ac:dyDescent="0.3">
      <c r="A110" s="390" t="s">
        <v>135</v>
      </c>
      <c r="B110" s="391"/>
      <c r="C110" s="391"/>
      <c r="D110" s="391"/>
      <c r="E110" s="391"/>
      <c r="F110" s="391"/>
      <c r="G110" s="391"/>
      <c r="H110" s="391"/>
      <c r="I110" s="391"/>
      <c r="J110" s="392" t="s">
        <v>131</v>
      </c>
      <c r="K110" s="392"/>
      <c r="L110" s="388"/>
    </row>
    <row r="111" spans="1:12" ht="15" customHeight="1" x14ac:dyDescent="0.3">
      <c r="A111" s="390" t="s">
        <v>174</v>
      </c>
      <c r="B111" s="391"/>
      <c r="C111" s="391"/>
      <c r="D111" s="391"/>
      <c r="E111" s="391"/>
      <c r="F111" s="391"/>
      <c r="G111" s="391"/>
      <c r="H111" s="391"/>
      <c r="I111" s="391"/>
      <c r="J111" s="392" t="s">
        <v>129</v>
      </c>
      <c r="K111" s="392"/>
      <c r="L111" s="388"/>
    </row>
    <row r="112" spans="1:12" ht="15.75" customHeight="1" thickBot="1" x14ac:dyDescent="0.35">
      <c r="A112" s="394" t="s">
        <v>166</v>
      </c>
      <c r="B112" s="395"/>
      <c r="C112" s="395"/>
      <c r="D112" s="395"/>
      <c r="E112" s="395"/>
      <c r="F112" s="395"/>
      <c r="G112" s="395"/>
      <c r="H112" s="395"/>
      <c r="I112" s="395"/>
      <c r="J112" s="396" t="s">
        <v>130</v>
      </c>
      <c r="K112" s="396"/>
      <c r="L112" s="389"/>
    </row>
    <row r="113" spans="1:12" ht="21.6" thickBot="1" x14ac:dyDescent="0.35">
      <c r="A113" s="16">
        <v>3</v>
      </c>
      <c r="B113" s="375" t="s">
        <v>185</v>
      </c>
      <c r="C113" s="375"/>
      <c r="D113" s="375"/>
      <c r="E113" s="375"/>
      <c r="F113" s="375"/>
      <c r="G113" s="375"/>
      <c r="H113" s="375"/>
      <c r="I113" s="375"/>
      <c r="J113" s="375"/>
      <c r="K113" s="375"/>
      <c r="L113" s="376"/>
    </row>
    <row r="114" spans="1:12" ht="15" customHeight="1" x14ac:dyDescent="0.3">
      <c r="A114" s="398" t="s">
        <v>133</v>
      </c>
      <c r="B114" s="399"/>
      <c r="C114" s="399"/>
      <c r="D114" s="399"/>
      <c r="E114" s="399"/>
      <c r="F114" s="399"/>
      <c r="G114" s="399"/>
      <c r="H114" s="399"/>
      <c r="I114" s="399"/>
      <c r="J114" s="400" t="s">
        <v>124</v>
      </c>
      <c r="K114" s="400"/>
      <c r="L114" s="387"/>
    </row>
    <row r="115" spans="1:12" ht="15" customHeight="1" x14ac:dyDescent="0.3">
      <c r="A115" s="390" t="s">
        <v>134</v>
      </c>
      <c r="B115" s="391"/>
      <c r="C115" s="391"/>
      <c r="D115" s="391"/>
      <c r="E115" s="391"/>
      <c r="F115" s="391"/>
      <c r="G115" s="391"/>
      <c r="H115" s="391"/>
      <c r="I115" s="391"/>
      <c r="J115" s="392" t="s">
        <v>128</v>
      </c>
      <c r="K115" s="392"/>
      <c r="L115" s="388"/>
    </row>
    <row r="116" spans="1:12" ht="15" customHeight="1" x14ac:dyDescent="0.3">
      <c r="A116" s="390" t="s">
        <v>135</v>
      </c>
      <c r="B116" s="391"/>
      <c r="C116" s="391"/>
      <c r="D116" s="391"/>
      <c r="E116" s="391"/>
      <c r="F116" s="391"/>
      <c r="G116" s="391"/>
      <c r="H116" s="391"/>
      <c r="I116" s="391"/>
      <c r="J116" s="392" t="s">
        <v>131</v>
      </c>
      <c r="K116" s="392"/>
      <c r="L116" s="388"/>
    </row>
    <row r="117" spans="1:12" ht="15" customHeight="1" x14ac:dyDescent="0.3">
      <c r="A117" s="390" t="s">
        <v>174</v>
      </c>
      <c r="B117" s="391"/>
      <c r="C117" s="391"/>
      <c r="D117" s="391"/>
      <c r="E117" s="391"/>
      <c r="F117" s="391"/>
      <c r="G117" s="391"/>
      <c r="H117" s="391"/>
      <c r="I117" s="391"/>
      <c r="J117" s="392" t="s">
        <v>129</v>
      </c>
      <c r="K117" s="392"/>
      <c r="L117" s="388"/>
    </row>
    <row r="118" spans="1:12" ht="15.75" customHeight="1" thickBot="1" x14ac:dyDescent="0.35">
      <c r="A118" s="394" t="s">
        <v>166</v>
      </c>
      <c r="B118" s="395"/>
      <c r="C118" s="395"/>
      <c r="D118" s="395"/>
      <c r="E118" s="395"/>
      <c r="F118" s="395"/>
      <c r="G118" s="395"/>
      <c r="H118" s="395"/>
      <c r="I118" s="395"/>
      <c r="J118" s="396" t="s">
        <v>130</v>
      </c>
      <c r="K118" s="396"/>
      <c r="L118" s="389"/>
    </row>
    <row r="119" spans="1:12" ht="15" thickBot="1" x14ac:dyDescent="0.35">
      <c r="A119" s="371" t="s">
        <v>3</v>
      </c>
      <c r="B119" s="372"/>
      <c r="C119" s="372"/>
      <c r="D119" s="372"/>
      <c r="E119" s="372"/>
      <c r="F119" s="372"/>
      <c r="G119" s="372"/>
      <c r="H119" s="372"/>
      <c r="I119" s="372"/>
      <c r="J119" s="372"/>
      <c r="K119" s="372"/>
      <c r="L119" s="373"/>
    </row>
    <row r="120" spans="1:12" ht="21.6" thickBot="1" x14ac:dyDescent="0.35">
      <c r="A120" s="16">
        <v>4</v>
      </c>
      <c r="B120" s="375" t="s">
        <v>142</v>
      </c>
      <c r="C120" s="375"/>
      <c r="D120" s="375"/>
      <c r="E120" s="375"/>
      <c r="F120" s="375"/>
      <c r="G120" s="375"/>
      <c r="H120" s="375"/>
      <c r="I120" s="375"/>
      <c r="J120" s="375"/>
      <c r="K120" s="375"/>
      <c r="L120" s="376"/>
    </row>
    <row r="121" spans="1:12" ht="15" customHeight="1" x14ac:dyDescent="0.3">
      <c r="A121" s="398" t="s">
        <v>137</v>
      </c>
      <c r="B121" s="399"/>
      <c r="C121" s="399"/>
      <c r="D121" s="399"/>
      <c r="E121" s="399"/>
      <c r="F121" s="399"/>
      <c r="G121" s="399"/>
      <c r="H121" s="399"/>
      <c r="I121" s="399"/>
      <c r="J121" s="400" t="s">
        <v>124</v>
      </c>
      <c r="K121" s="400"/>
      <c r="L121" s="403">
        <v>3</v>
      </c>
    </row>
    <row r="122" spans="1:12" ht="15" customHeight="1" x14ac:dyDescent="0.3">
      <c r="A122" s="390" t="s">
        <v>138</v>
      </c>
      <c r="B122" s="391"/>
      <c r="C122" s="391"/>
      <c r="D122" s="391"/>
      <c r="E122" s="391"/>
      <c r="F122" s="391"/>
      <c r="G122" s="391"/>
      <c r="H122" s="391"/>
      <c r="I122" s="391"/>
      <c r="J122" s="392" t="s">
        <v>128</v>
      </c>
      <c r="K122" s="392"/>
      <c r="L122" s="404"/>
    </row>
    <row r="123" spans="1:12" ht="15" customHeight="1" x14ac:dyDescent="0.3">
      <c r="A123" s="390" t="s">
        <v>139</v>
      </c>
      <c r="B123" s="391"/>
      <c r="C123" s="391"/>
      <c r="D123" s="391"/>
      <c r="E123" s="391"/>
      <c r="F123" s="391"/>
      <c r="G123" s="391"/>
      <c r="H123" s="391"/>
      <c r="I123" s="391"/>
      <c r="J123" s="392" t="s">
        <v>131</v>
      </c>
      <c r="K123" s="392"/>
      <c r="L123" s="404"/>
    </row>
    <row r="124" spans="1:12" ht="15" customHeight="1" x14ac:dyDescent="0.3">
      <c r="A124" s="390" t="s">
        <v>140</v>
      </c>
      <c r="B124" s="391"/>
      <c r="C124" s="391"/>
      <c r="D124" s="391"/>
      <c r="E124" s="391"/>
      <c r="F124" s="391"/>
      <c r="G124" s="391"/>
      <c r="H124" s="391"/>
      <c r="I124" s="391"/>
      <c r="J124" s="392" t="s">
        <v>129</v>
      </c>
      <c r="K124" s="392"/>
      <c r="L124" s="404"/>
    </row>
    <row r="125" spans="1:12" ht="15.75" customHeight="1" thickBot="1" x14ac:dyDescent="0.35">
      <c r="A125" s="394" t="s">
        <v>141</v>
      </c>
      <c r="B125" s="395"/>
      <c r="C125" s="395"/>
      <c r="D125" s="395"/>
      <c r="E125" s="395"/>
      <c r="F125" s="395"/>
      <c r="G125" s="395"/>
      <c r="H125" s="395"/>
      <c r="I125" s="395"/>
      <c r="J125" s="396" t="s">
        <v>130</v>
      </c>
      <c r="K125" s="396"/>
      <c r="L125" s="405"/>
    </row>
    <row r="126" spans="1:12" ht="21.6" thickBot="1" x14ac:dyDescent="0.35">
      <c r="A126" s="17">
        <v>5</v>
      </c>
      <c r="B126" s="375" t="s">
        <v>143</v>
      </c>
      <c r="C126" s="401"/>
      <c r="D126" s="401"/>
      <c r="E126" s="401"/>
      <c r="F126" s="401"/>
      <c r="G126" s="401"/>
      <c r="H126" s="401"/>
      <c r="I126" s="401"/>
      <c r="J126" s="401"/>
      <c r="K126" s="401"/>
      <c r="L126" s="402"/>
    </row>
    <row r="127" spans="1:12" ht="15" customHeight="1" x14ac:dyDescent="0.3">
      <c r="A127" s="398" t="s">
        <v>144</v>
      </c>
      <c r="B127" s="399"/>
      <c r="C127" s="399"/>
      <c r="D127" s="399"/>
      <c r="E127" s="399"/>
      <c r="F127" s="399"/>
      <c r="G127" s="399"/>
      <c r="H127" s="399"/>
      <c r="I127" s="399"/>
      <c r="J127" s="400" t="s">
        <v>124</v>
      </c>
      <c r="K127" s="400"/>
      <c r="L127" s="403">
        <v>3</v>
      </c>
    </row>
    <row r="128" spans="1:12" ht="15" customHeight="1" x14ac:dyDescent="0.3">
      <c r="A128" s="390" t="s">
        <v>145</v>
      </c>
      <c r="B128" s="391"/>
      <c r="C128" s="391"/>
      <c r="D128" s="391"/>
      <c r="E128" s="391"/>
      <c r="F128" s="391"/>
      <c r="G128" s="391"/>
      <c r="H128" s="391"/>
      <c r="I128" s="391"/>
      <c r="J128" s="392" t="s">
        <v>128</v>
      </c>
      <c r="K128" s="392"/>
      <c r="L128" s="404"/>
    </row>
    <row r="129" spans="1:12" ht="15" customHeight="1" x14ac:dyDescent="0.3">
      <c r="A129" s="390" t="s">
        <v>146</v>
      </c>
      <c r="B129" s="391"/>
      <c r="C129" s="391"/>
      <c r="D129" s="391"/>
      <c r="E129" s="391"/>
      <c r="F129" s="391"/>
      <c r="G129" s="391"/>
      <c r="H129" s="391"/>
      <c r="I129" s="391"/>
      <c r="J129" s="392" t="s">
        <v>131</v>
      </c>
      <c r="K129" s="392"/>
      <c r="L129" s="404"/>
    </row>
    <row r="130" spans="1:12" ht="15" customHeight="1" x14ac:dyDescent="0.3">
      <c r="A130" s="390" t="s">
        <v>147</v>
      </c>
      <c r="B130" s="391"/>
      <c r="C130" s="391"/>
      <c r="D130" s="391"/>
      <c r="E130" s="391"/>
      <c r="F130" s="391"/>
      <c r="G130" s="391"/>
      <c r="H130" s="391"/>
      <c r="I130" s="391"/>
      <c r="J130" s="392" t="s">
        <v>129</v>
      </c>
      <c r="K130" s="392"/>
      <c r="L130" s="404"/>
    </row>
    <row r="131" spans="1:12" ht="15.75" customHeight="1" thickBot="1" x14ac:dyDescent="0.35">
      <c r="A131" s="394" t="s">
        <v>148</v>
      </c>
      <c r="B131" s="395"/>
      <c r="C131" s="395"/>
      <c r="D131" s="395"/>
      <c r="E131" s="395"/>
      <c r="F131" s="395"/>
      <c r="G131" s="395"/>
      <c r="H131" s="395"/>
      <c r="I131" s="395"/>
      <c r="J131" s="396" t="s">
        <v>130</v>
      </c>
      <c r="K131" s="396"/>
      <c r="L131" s="405"/>
    </row>
    <row r="132" spans="1:12" x14ac:dyDescent="0.3">
      <c r="A132" s="377" t="s">
        <v>4</v>
      </c>
      <c r="B132" s="378"/>
      <c r="C132" s="378"/>
      <c r="D132" s="378"/>
      <c r="E132" s="410"/>
      <c r="F132" s="410"/>
      <c r="G132" s="410"/>
      <c r="H132" s="410"/>
      <c r="I132" s="410"/>
      <c r="J132" s="410"/>
      <c r="K132" s="410"/>
      <c r="L132" s="411"/>
    </row>
    <row r="133" spans="1:12" ht="15" thickBot="1" x14ac:dyDescent="0.35">
      <c r="A133" s="380"/>
      <c r="B133" s="381"/>
      <c r="C133" s="381"/>
      <c r="D133" s="381"/>
      <c r="E133" s="412"/>
      <c r="F133" s="412"/>
      <c r="G133" s="412"/>
      <c r="H133" s="412"/>
      <c r="I133" s="412"/>
      <c r="J133" s="412"/>
      <c r="K133" s="412"/>
      <c r="L133" s="413"/>
    </row>
    <row r="134" spans="1:12" x14ac:dyDescent="0.3">
      <c r="A134" s="414" t="s">
        <v>7</v>
      </c>
      <c r="B134" s="415"/>
      <c r="C134" s="414" t="s">
        <v>1</v>
      </c>
      <c r="D134" s="415"/>
      <c r="E134" s="414" t="s">
        <v>2</v>
      </c>
      <c r="F134" s="415"/>
      <c r="G134" s="414" t="s">
        <v>8</v>
      </c>
      <c r="H134" s="415"/>
      <c r="I134" s="416" t="s">
        <v>5</v>
      </c>
      <c r="J134" s="417"/>
      <c r="K134" s="422">
        <f>SUM(((((E135*G135)*C135)*A135)/5))</f>
        <v>0</v>
      </c>
      <c r="L134" s="423"/>
    </row>
    <row r="135" spans="1:12" x14ac:dyDescent="0.3">
      <c r="A135" s="406">
        <v>1</v>
      </c>
      <c r="B135" s="407"/>
      <c r="C135" s="406">
        <f>SUM(C92)</f>
        <v>4</v>
      </c>
      <c r="D135" s="407"/>
      <c r="E135" s="406">
        <f>SUM((L102+L108+L114)/3)</f>
        <v>0</v>
      </c>
      <c r="F135" s="407"/>
      <c r="G135" s="406">
        <f>SUM((((L121*3)+L127)/4))</f>
        <v>3</v>
      </c>
      <c r="H135" s="407"/>
      <c r="I135" s="418"/>
      <c r="J135" s="419"/>
      <c r="K135" s="424"/>
      <c r="L135" s="425"/>
    </row>
    <row r="136" spans="1:12" ht="15" thickBot="1" x14ac:dyDescent="0.35">
      <c r="A136" s="408"/>
      <c r="B136" s="409"/>
      <c r="C136" s="408"/>
      <c r="D136" s="409"/>
      <c r="E136" s="408"/>
      <c r="F136" s="409"/>
      <c r="G136" s="408"/>
      <c r="H136" s="409"/>
      <c r="I136" s="420"/>
      <c r="J136" s="421"/>
      <c r="K136" s="426"/>
      <c r="L136" s="427"/>
    </row>
    <row r="137" spans="1:12" ht="15" thickBot="1" x14ac:dyDescent="0.35">
      <c r="A137" s="19"/>
      <c r="B137" s="20"/>
      <c r="C137" s="20"/>
      <c r="D137" s="20"/>
      <c r="E137" s="20"/>
      <c r="F137" s="20"/>
      <c r="G137" s="20"/>
      <c r="H137" s="20"/>
      <c r="I137" s="20"/>
      <c r="J137" s="20"/>
      <c r="K137" s="20"/>
      <c r="L137" s="21"/>
    </row>
    <row r="138" spans="1:12" ht="15" customHeight="1" x14ac:dyDescent="0.3">
      <c r="A138" s="359">
        <f>SUM(A95+1)</f>
        <v>4</v>
      </c>
      <c r="B138" s="360"/>
      <c r="C138" s="377" t="str">
        <f>T(C95)</f>
        <v>Sightseeing Bus Service</v>
      </c>
      <c r="D138" s="378"/>
      <c r="E138" s="378"/>
      <c r="F138" s="378"/>
      <c r="G138" s="378"/>
      <c r="H138" s="379"/>
      <c r="I138" s="377" t="str">
        <f>T(I95)</f>
        <v/>
      </c>
      <c r="J138" s="378"/>
      <c r="K138" s="378"/>
      <c r="L138" s="379"/>
    </row>
    <row r="139" spans="1:12" ht="15.75" customHeight="1" thickBot="1" x14ac:dyDescent="0.35">
      <c r="A139" s="361"/>
      <c r="B139" s="362"/>
      <c r="C139" s="380"/>
      <c r="D139" s="381"/>
      <c r="E139" s="381"/>
      <c r="F139" s="381"/>
      <c r="G139" s="381"/>
      <c r="H139" s="382"/>
      <c r="I139" s="380"/>
      <c r="J139" s="381"/>
      <c r="K139" s="381"/>
      <c r="L139" s="382"/>
    </row>
    <row r="140" spans="1:12" x14ac:dyDescent="0.3">
      <c r="A140" s="363" t="s">
        <v>0</v>
      </c>
      <c r="B140" s="364"/>
      <c r="C140" s="364"/>
      <c r="D140" s="367" t="str">
        <f>(Incidents!B13)</f>
        <v>Hijack/Hostages</v>
      </c>
      <c r="E140" s="367"/>
      <c r="F140" s="367"/>
      <c r="G140" s="367"/>
      <c r="H140" s="367"/>
      <c r="I140" s="367"/>
      <c r="J140" s="367"/>
      <c r="K140" s="367"/>
      <c r="L140" s="368"/>
    </row>
    <row r="141" spans="1:12" ht="15" thickBot="1" x14ac:dyDescent="0.35">
      <c r="A141" s="365"/>
      <c r="B141" s="366"/>
      <c r="C141" s="366"/>
      <c r="D141" s="369"/>
      <c r="E141" s="369"/>
      <c r="F141" s="369"/>
      <c r="G141" s="369"/>
      <c r="H141" s="369"/>
      <c r="I141" s="369"/>
      <c r="J141" s="369"/>
      <c r="K141" s="369"/>
      <c r="L141" s="370"/>
    </row>
    <row r="142" spans="1:12" ht="15" thickBot="1" x14ac:dyDescent="0.35">
      <c r="A142" s="428" t="s">
        <v>2</v>
      </c>
      <c r="B142" s="429"/>
      <c r="C142" s="429"/>
      <c r="D142" s="429"/>
      <c r="E142" s="429"/>
      <c r="F142" s="429"/>
      <c r="G142" s="429"/>
      <c r="H142" s="429"/>
      <c r="I142" s="429"/>
      <c r="J142" s="429"/>
      <c r="K142" s="429"/>
      <c r="L142" s="430"/>
    </row>
    <row r="143" spans="1:12" x14ac:dyDescent="0.3">
      <c r="A143" s="374">
        <v>1</v>
      </c>
      <c r="B143" s="375" t="s">
        <v>149</v>
      </c>
      <c r="C143" s="375"/>
      <c r="D143" s="375"/>
      <c r="E143" s="375"/>
      <c r="F143" s="375"/>
      <c r="G143" s="375"/>
      <c r="H143" s="375"/>
      <c r="I143" s="375"/>
      <c r="J143" s="375"/>
      <c r="K143" s="375"/>
      <c r="L143" s="376"/>
    </row>
    <row r="144" spans="1:12" ht="15" thickBot="1" x14ac:dyDescent="0.35">
      <c r="A144" s="374"/>
      <c r="B144" s="375"/>
      <c r="C144" s="375"/>
      <c r="D144" s="375"/>
      <c r="E144" s="375"/>
      <c r="F144" s="375"/>
      <c r="G144" s="375"/>
      <c r="H144" s="375"/>
      <c r="I144" s="375"/>
      <c r="J144" s="375"/>
      <c r="K144" s="375"/>
      <c r="L144" s="376"/>
    </row>
    <row r="145" spans="1:12" ht="15" customHeight="1" x14ac:dyDescent="0.3">
      <c r="A145" s="383" t="s">
        <v>123</v>
      </c>
      <c r="B145" s="384"/>
      <c r="C145" s="384"/>
      <c r="D145" s="384"/>
      <c r="E145" s="384"/>
      <c r="F145" s="384"/>
      <c r="G145" s="384"/>
      <c r="H145" s="384"/>
      <c r="I145" s="384"/>
      <c r="J145" s="385" t="s">
        <v>124</v>
      </c>
      <c r="K145" s="386"/>
      <c r="L145" s="387"/>
    </row>
    <row r="146" spans="1:12" ht="15" customHeight="1" x14ac:dyDescent="0.3">
      <c r="A146" s="390" t="s">
        <v>126</v>
      </c>
      <c r="B146" s="391"/>
      <c r="C146" s="391"/>
      <c r="D146" s="391"/>
      <c r="E146" s="391"/>
      <c r="F146" s="391"/>
      <c r="G146" s="391"/>
      <c r="H146" s="391"/>
      <c r="I146" s="391"/>
      <c r="J146" s="392" t="s">
        <v>128</v>
      </c>
      <c r="K146" s="393"/>
      <c r="L146" s="388"/>
    </row>
    <row r="147" spans="1:12" ht="15" customHeight="1" x14ac:dyDescent="0.3">
      <c r="A147" s="390" t="s">
        <v>127</v>
      </c>
      <c r="B147" s="391"/>
      <c r="C147" s="391"/>
      <c r="D147" s="391"/>
      <c r="E147" s="391"/>
      <c r="F147" s="391"/>
      <c r="G147" s="391"/>
      <c r="H147" s="391"/>
      <c r="I147" s="391"/>
      <c r="J147" s="392" t="s">
        <v>131</v>
      </c>
      <c r="K147" s="393"/>
      <c r="L147" s="388"/>
    </row>
    <row r="148" spans="1:12" ht="15" customHeight="1" x14ac:dyDescent="0.3">
      <c r="A148" s="390" t="s">
        <v>125</v>
      </c>
      <c r="B148" s="391"/>
      <c r="C148" s="391"/>
      <c r="D148" s="391"/>
      <c r="E148" s="391"/>
      <c r="F148" s="391"/>
      <c r="G148" s="391"/>
      <c r="H148" s="391"/>
      <c r="I148" s="391"/>
      <c r="J148" s="392" t="s">
        <v>129</v>
      </c>
      <c r="K148" s="393"/>
      <c r="L148" s="388"/>
    </row>
    <row r="149" spans="1:12" ht="15.75" customHeight="1" thickBot="1" x14ac:dyDescent="0.35">
      <c r="A149" s="394" t="s">
        <v>173</v>
      </c>
      <c r="B149" s="395"/>
      <c r="C149" s="395"/>
      <c r="D149" s="395"/>
      <c r="E149" s="395"/>
      <c r="F149" s="395"/>
      <c r="G149" s="395"/>
      <c r="H149" s="395"/>
      <c r="I149" s="395"/>
      <c r="J149" s="396" t="s">
        <v>130</v>
      </c>
      <c r="K149" s="397"/>
      <c r="L149" s="389"/>
    </row>
    <row r="150" spans="1:12" ht="21.6" thickBot="1" x14ac:dyDescent="0.35">
      <c r="A150" s="16">
        <v>2</v>
      </c>
      <c r="B150" s="375" t="s">
        <v>184</v>
      </c>
      <c r="C150" s="375"/>
      <c r="D150" s="375"/>
      <c r="E150" s="375"/>
      <c r="F150" s="375"/>
      <c r="G150" s="375"/>
      <c r="H150" s="375"/>
      <c r="I150" s="375"/>
      <c r="J150" s="375"/>
      <c r="K150" s="375"/>
      <c r="L150" s="376"/>
    </row>
    <row r="151" spans="1:12" ht="15" customHeight="1" x14ac:dyDescent="0.3">
      <c r="A151" s="398" t="s">
        <v>133</v>
      </c>
      <c r="B151" s="399"/>
      <c r="C151" s="399"/>
      <c r="D151" s="399"/>
      <c r="E151" s="399"/>
      <c r="F151" s="399"/>
      <c r="G151" s="399"/>
      <c r="H151" s="399"/>
      <c r="I151" s="399"/>
      <c r="J151" s="400" t="s">
        <v>124</v>
      </c>
      <c r="K151" s="400"/>
      <c r="L151" s="387"/>
    </row>
    <row r="152" spans="1:12" ht="15" customHeight="1" x14ac:dyDescent="0.3">
      <c r="A152" s="390" t="s">
        <v>134</v>
      </c>
      <c r="B152" s="391"/>
      <c r="C152" s="391"/>
      <c r="D152" s="391"/>
      <c r="E152" s="391"/>
      <c r="F152" s="391"/>
      <c r="G152" s="391"/>
      <c r="H152" s="391"/>
      <c r="I152" s="391"/>
      <c r="J152" s="392" t="s">
        <v>128</v>
      </c>
      <c r="K152" s="392"/>
      <c r="L152" s="388"/>
    </row>
    <row r="153" spans="1:12" ht="15" customHeight="1" x14ac:dyDescent="0.3">
      <c r="A153" s="390" t="s">
        <v>135</v>
      </c>
      <c r="B153" s="391"/>
      <c r="C153" s="391"/>
      <c r="D153" s="391"/>
      <c r="E153" s="391"/>
      <c r="F153" s="391"/>
      <c r="G153" s="391"/>
      <c r="H153" s="391"/>
      <c r="I153" s="391"/>
      <c r="J153" s="392" t="s">
        <v>131</v>
      </c>
      <c r="K153" s="392"/>
      <c r="L153" s="388"/>
    </row>
    <row r="154" spans="1:12" ht="15" customHeight="1" x14ac:dyDescent="0.3">
      <c r="A154" s="390" t="s">
        <v>174</v>
      </c>
      <c r="B154" s="391"/>
      <c r="C154" s="391"/>
      <c r="D154" s="391"/>
      <c r="E154" s="391"/>
      <c r="F154" s="391"/>
      <c r="G154" s="391"/>
      <c r="H154" s="391"/>
      <c r="I154" s="391"/>
      <c r="J154" s="392" t="s">
        <v>129</v>
      </c>
      <c r="K154" s="392"/>
      <c r="L154" s="388"/>
    </row>
    <row r="155" spans="1:12" ht="15.75" customHeight="1" thickBot="1" x14ac:dyDescent="0.35">
      <c r="A155" s="394" t="s">
        <v>166</v>
      </c>
      <c r="B155" s="395"/>
      <c r="C155" s="395"/>
      <c r="D155" s="395"/>
      <c r="E155" s="395"/>
      <c r="F155" s="395"/>
      <c r="G155" s="395"/>
      <c r="H155" s="395"/>
      <c r="I155" s="395"/>
      <c r="J155" s="396" t="s">
        <v>130</v>
      </c>
      <c r="K155" s="396"/>
      <c r="L155" s="389"/>
    </row>
    <row r="156" spans="1:12" ht="21.6" thickBot="1" x14ac:dyDescent="0.35">
      <c r="A156" s="16">
        <v>3</v>
      </c>
      <c r="B156" s="375" t="s">
        <v>185</v>
      </c>
      <c r="C156" s="375"/>
      <c r="D156" s="375"/>
      <c r="E156" s="375"/>
      <c r="F156" s="375"/>
      <c r="G156" s="375"/>
      <c r="H156" s="375"/>
      <c r="I156" s="375"/>
      <c r="J156" s="375"/>
      <c r="K156" s="375"/>
      <c r="L156" s="376"/>
    </row>
    <row r="157" spans="1:12" ht="15" customHeight="1" x14ac:dyDescent="0.3">
      <c r="A157" s="398" t="s">
        <v>133</v>
      </c>
      <c r="B157" s="399"/>
      <c r="C157" s="399"/>
      <c r="D157" s="399"/>
      <c r="E157" s="399"/>
      <c r="F157" s="399"/>
      <c r="G157" s="399"/>
      <c r="H157" s="399"/>
      <c r="I157" s="399"/>
      <c r="J157" s="400" t="s">
        <v>124</v>
      </c>
      <c r="K157" s="400"/>
      <c r="L157" s="387"/>
    </row>
    <row r="158" spans="1:12" ht="15" customHeight="1" x14ac:dyDescent="0.3">
      <c r="A158" s="390" t="s">
        <v>134</v>
      </c>
      <c r="B158" s="391"/>
      <c r="C158" s="391"/>
      <c r="D158" s="391"/>
      <c r="E158" s="391"/>
      <c r="F158" s="391"/>
      <c r="G158" s="391"/>
      <c r="H158" s="391"/>
      <c r="I158" s="391"/>
      <c r="J158" s="392" t="s">
        <v>128</v>
      </c>
      <c r="K158" s="392"/>
      <c r="L158" s="388"/>
    </row>
    <row r="159" spans="1:12" ht="15" customHeight="1" x14ac:dyDescent="0.3">
      <c r="A159" s="390" t="s">
        <v>135</v>
      </c>
      <c r="B159" s="391"/>
      <c r="C159" s="391"/>
      <c r="D159" s="391"/>
      <c r="E159" s="391"/>
      <c r="F159" s="391"/>
      <c r="G159" s="391"/>
      <c r="H159" s="391"/>
      <c r="I159" s="391"/>
      <c r="J159" s="392" t="s">
        <v>131</v>
      </c>
      <c r="K159" s="392"/>
      <c r="L159" s="388"/>
    </row>
    <row r="160" spans="1:12" ht="15" customHeight="1" x14ac:dyDescent="0.3">
      <c r="A160" s="390" t="s">
        <v>174</v>
      </c>
      <c r="B160" s="391"/>
      <c r="C160" s="391"/>
      <c r="D160" s="391"/>
      <c r="E160" s="391"/>
      <c r="F160" s="391"/>
      <c r="G160" s="391"/>
      <c r="H160" s="391"/>
      <c r="I160" s="391"/>
      <c r="J160" s="392" t="s">
        <v>129</v>
      </c>
      <c r="K160" s="392"/>
      <c r="L160" s="388"/>
    </row>
    <row r="161" spans="1:12" ht="15.75" customHeight="1" thickBot="1" x14ac:dyDescent="0.35">
      <c r="A161" s="394" t="s">
        <v>166</v>
      </c>
      <c r="B161" s="395"/>
      <c r="C161" s="395"/>
      <c r="D161" s="395"/>
      <c r="E161" s="395"/>
      <c r="F161" s="395"/>
      <c r="G161" s="395"/>
      <c r="H161" s="395"/>
      <c r="I161" s="395"/>
      <c r="J161" s="396" t="s">
        <v>130</v>
      </c>
      <c r="K161" s="396"/>
      <c r="L161" s="389"/>
    </row>
    <row r="162" spans="1:12" ht="15" thickBot="1" x14ac:dyDescent="0.35">
      <c r="A162" s="371" t="s">
        <v>3</v>
      </c>
      <c r="B162" s="372"/>
      <c r="C162" s="372"/>
      <c r="D162" s="372"/>
      <c r="E162" s="372"/>
      <c r="F162" s="372"/>
      <c r="G162" s="372"/>
      <c r="H162" s="372"/>
      <c r="I162" s="372"/>
      <c r="J162" s="372"/>
      <c r="K162" s="372"/>
      <c r="L162" s="373"/>
    </row>
    <row r="163" spans="1:12" ht="21.6" thickBot="1" x14ac:dyDescent="0.35">
      <c r="A163" s="16">
        <v>4</v>
      </c>
      <c r="B163" s="375" t="s">
        <v>142</v>
      </c>
      <c r="C163" s="375"/>
      <c r="D163" s="375"/>
      <c r="E163" s="375"/>
      <c r="F163" s="375"/>
      <c r="G163" s="375"/>
      <c r="H163" s="375"/>
      <c r="I163" s="375"/>
      <c r="J163" s="375"/>
      <c r="K163" s="375"/>
      <c r="L163" s="376"/>
    </row>
    <row r="164" spans="1:12" ht="15" customHeight="1" x14ac:dyDescent="0.3">
      <c r="A164" s="398" t="s">
        <v>137</v>
      </c>
      <c r="B164" s="399"/>
      <c r="C164" s="399"/>
      <c r="D164" s="399"/>
      <c r="E164" s="399"/>
      <c r="F164" s="399"/>
      <c r="G164" s="399"/>
      <c r="H164" s="399"/>
      <c r="I164" s="399"/>
      <c r="J164" s="400" t="s">
        <v>124</v>
      </c>
      <c r="K164" s="400"/>
      <c r="L164" s="403">
        <v>1</v>
      </c>
    </row>
    <row r="165" spans="1:12" ht="15" customHeight="1" x14ac:dyDescent="0.3">
      <c r="A165" s="390" t="s">
        <v>138</v>
      </c>
      <c r="B165" s="391"/>
      <c r="C165" s="391"/>
      <c r="D165" s="391"/>
      <c r="E165" s="391"/>
      <c r="F165" s="391"/>
      <c r="G165" s="391"/>
      <c r="H165" s="391"/>
      <c r="I165" s="391"/>
      <c r="J165" s="392" t="s">
        <v>128</v>
      </c>
      <c r="K165" s="392"/>
      <c r="L165" s="404"/>
    </row>
    <row r="166" spans="1:12" ht="15" customHeight="1" x14ac:dyDescent="0.3">
      <c r="A166" s="390" t="s">
        <v>139</v>
      </c>
      <c r="B166" s="391"/>
      <c r="C166" s="391"/>
      <c r="D166" s="391"/>
      <c r="E166" s="391"/>
      <c r="F166" s="391"/>
      <c r="G166" s="391"/>
      <c r="H166" s="391"/>
      <c r="I166" s="391"/>
      <c r="J166" s="392" t="s">
        <v>131</v>
      </c>
      <c r="K166" s="392"/>
      <c r="L166" s="404"/>
    </row>
    <row r="167" spans="1:12" ht="15" customHeight="1" x14ac:dyDescent="0.3">
      <c r="A167" s="390" t="s">
        <v>140</v>
      </c>
      <c r="B167" s="391"/>
      <c r="C167" s="391"/>
      <c r="D167" s="391"/>
      <c r="E167" s="391"/>
      <c r="F167" s="391"/>
      <c r="G167" s="391"/>
      <c r="H167" s="391"/>
      <c r="I167" s="391"/>
      <c r="J167" s="392" t="s">
        <v>129</v>
      </c>
      <c r="K167" s="392"/>
      <c r="L167" s="404"/>
    </row>
    <row r="168" spans="1:12" ht="15.75" customHeight="1" thickBot="1" x14ac:dyDescent="0.35">
      <c r="A168" s="394" t="s">
        <v>141</v>
      </c>
      <c r="B168" s="395"/>
      <c r="C168" s="395"/>
      <c r="D168" s="395"/>
      <c r="E168" s="395"/>
      <c r="F168" s="395"/>
      <c r="G168" s="395"/>
      <c r="H168" s="395"/>
      <c r="I168" s="395"/>
      <c r="J168" s="396" t="s">
        <v>130</v>
      </c>
      <c r="K168" s="396"/>
      <c r="L168" s="405"/>
    </row>
    <row r="169" spans="1:12" ht="21.6" thickBot="1" x14ac:dyDescent="0.35">
      <c r="A169" s="17">
        <v>5</v>
      </c>
      <c r="B169" s="375" t="s">
        <v>143</v>
      </c>
      <c r="C169" s="401"/>
      <c r="D169" s="401"/>
      <c r="E169" s="401"/>
      <c r="F169" s="401"/>
      <c r="G169" s="401"/>
      <c r="H169" s="401"/>
      <c r="I169" s="401"/>
      <c r="J169" s="401"/>
      <c r="K169" s="401"/>
      <c r="L169" s="402"/>
    </row>
    <row r="170" spans="1:12" ht="15" customHeight="1" x14ac:dyDescent="0.3">
      <c r="A170" s="398" t="s">
        <v>144</v>
      </c>
      <c r="B170" s="399"/>
      <c r="C170" s="399"/>
      <c r="D170" s="399"/>
      <c r="E170" s="399"/>
      <c r="F170" s="399"/>
      <c r="G170" s="399"/>
      <c r="H170" s="399"/>
      <c r="I170" s="399"/>
      <c r="J170" s="400" t="s">
        <v>124</v>
      </c>
      <c r="K170" s="400"/>
      <c r="L170" s="403">
        <v>2</v>
      </c>
    </row>
    <row r="171" spans="1:12" ht="15" customHeight="1" x14ac:dyDescent="0.3">
      <c r="A171" s="390" t="s">
        <v>145</v>
      </c>
      <c r="B171" s="391"/>
      <c r="C171" s="391"/>
      <c r="D171" s="391"/>
      <c r="E171" s="391"/>
      <c r="F171" s="391"/>
      <c r="G171" s="391"/>
      <c r="H171" s="391"/>
      <c r="I171" s="391"/>
      <c r="J171" s="392" t="s">
        <v>128</v>
      </c>
      <c r="K171" s="392"/>
      <c r="L171" s="404"/>
    </row>
    <row r="172" spans="1:12" ht="15" customHeight="1" x14ac:dyDescent="0.3">
      <c r="A172" s="390" t="s">
        <v>146</v>
      </c>
      <c r="B172" s="391"/>
      <c r="C172" s="391"/>
      <c r="D172" s="391"/>
      <c r="E172" s="391"/>
      <c r="F172" s="391"/>
      <c r="G172" s="391"/>
      <c r="H172" s="391"/>
      <c r="I172" s="391"/>
      <c r="J172" s="392" t="s">
        <v>131</v>
      </c>
      <c r="K172" s="392"/>
      <c r="L172" s="404"/>
    </row>
    <row r="173" spans="1:12" ht="15" customHeight="1" x14ac:dyDescent="0.3">
      <c r="A173" s="390" t="s">
        <v>147</v>
      </c>
      <c r="B173" s="391"/>
      <c r="C173" s="391"/>
      <c r="D173" s="391"/>
      <c r="E173" s="391"/>
      <c r="F173" s="391"/>
      <c r="G173" s="391"/>
      <c r="H173" s="391"/>
      <c r="I173" s="391"/>
      <c r="J173" s="392" t="s">
        <v>129</v>
      </c>
      <c r="K173" s="392"/>
      <c r="L173" s="404"/>
    </row>
    <row r="174" spans="1:12" ht="15.75" customHeight="1" thickBot="1" x14ac:dyDescent="0.35">
      <c r="A174" s="394" t="s">
        <v>148</v>
      </c>
      <c r="B174" s="395"/>
      <c r="C174" s="395"/>
      <c r="D174" s="395"/>
      <c r="E174" s="395"/>
      <c r="F174" s="395"/>
      <c r="G174" s="395"/>
      <c r="H174" s="395"/>
      <c r="I174" s="395"/>
      <c r="J174" s="396" t="s">
        <v>130</v>
      </c>
      <c r="K174" s="396"/>
      <c r="L174" s="405"/>
    </row>
    <row r="175" spans="1:12" x14ac:dyDescent="0.3">
      <c r="A175" s="377" t="s">
        <v>4</v>
      </c>
      <c r="B175" s="378"/>
      <c r="C175" s="378"/>
      <c r="D175" s="378"/>
      <c r="E175" s="410"/>
      <c r="F175" s="410"/>
      <c r="G175" s="410"/>
      <c r="H175" s="410"/>
      <c r="I175" s="410"/>
      <c r="J175" s="410"/>
      <c r="K175" s="410"/>
      <c r="L175" s="411"/>
    </row>
    <row r="176" spans="1:12" ht="15" thickBot="1" x14ac:dyDescent="0.35">
      <c r="A176" s="380"/>
      <c r="B176" s="381"/>
      <c r="C176" s="381"/>
      <c r="D176" s="381"/>
      <c r="E176" s="412"/>
      <c r="F176" s="412"/>
      <c r="G176" s="412"/>
      <c r="H176" s="412"/>
      <c r="I176" s="412"/>
      <c r="J176" s="412"/>
      <c r="K176" s="412"/>
      <c r="L176" s="413"/>
    </row>
    <row r="177" spans="1:12" x14ac:dyDescent="0.3">
      <c r="A177" s="414" t="s">
        <v>7</v>
      </c>
      <c r="B177" s="415"/>
      <c r="C177" s="414" t="s">
        <v>1</v>
      </c>
      <c r="D177" s="415"/>
      <c r="E177" s="414" t="s">
        <v>2</v>
      </c>
      <c r="F177" s="415"/>
      <c r="G177" s="414" t="s">
        <v>8</v>
      </c>
      <c r="H177" s="415"/>
      <c r="I177" s="416" t="s">
        <v>5</v>
      </c>
      <c r="J177" s="417"/>
      <c r="K177" s="422">
        <f>SUM(((((E178*G178)*C178)*A178)/5))</f>
        <v>0</v>
      </c>
      <c r="L177" s="423"/>
    </row>
    <row r="178" spans="1:12" x14ac:dyDescent="0.3">
      <c r="A178" s="406">
        <v>1</v>
      </c>
      <c r="B178" s="407"/>
      <c r="C178" s="406">
        <f>SUM(C135)</f>
        <v>4</v>
      </c>
      <c r="D178" s="407"/>
      <c r="E178" s="406">
        <f>SUM((L145+L151+L157)/3)</f>
        <v>0</v>
      </c>
      <c r="F178" s="407"/>
      <c r="G178" s="406">
        <f>SUM((((L164*3)+L170)/4))</f>
        <v>1.25</v>
      </c>
      <c r="H178" s="407"/>
      <c r="I178" s="418"/>
      <c r="J178" s="419"/>
      <c r="K178" s="424"/>
      <c r="L178" s="425"/>
    </row>
    <row r="179" spans="1:12" ht="15" thickBot="1" x14ac:dyDescent="0.35">
      <c r="A179" s="408"/>
      <c r="B179" s="409"/>
      <c r="C179" s="408"/>
      <c r="D179" s="409"/>
      <c r="E179" s="408"/>
      <c r="F179" s="409"/>
      <c r="G179" s="408"/>
      <c r="H179" s="409"/>
      <c r="I179" s="420"/>
      <c r="J179" s="421"/>
      <c r="K179" s="426"/>
      <c r="L179" s="427"/>
    </row>
    <row r="180" spans="1:12" ht="15" thickBot="1" x14ac:dyDescent="0.35">
      <c r="A180" s="19"/>
      <c r="B180" s="20"/>
      <c r="C180" s="20"/>
      <c r="D180" s="20"/>
      <c r="E180" s="20"/>
      <c r="F180" s="20"/>
      <c r="G180" s="20"/>
      <c r="H180" s="20"/>
      <c r="I180" s="20"/>
      <c r="J180" s="20"/>
      <c r="K180" s="20"/>
      <c r="L180" s="21"/>
    </row>
    <row r="181" spans="1:12" ht="15" customHeight="1" x14ac:dyDescent="0.3">
      <c r="A181" s="359">
        <f>SUM(A138+1)</f>
        <v>5</v>
      </c>
      <c r="B181" s="360"/>
      <c r="C181" s="377" t="str">
        <f>T(C138)</f>
        <v>Sightseeing Bus Service</v>
      </c>
      <c r="D181" s="378"/>
      <c r="E181" s="378"/>
      <c r="F181" s="378"/>
      <c r="G181" s="378"/>
      <c r="H181" s="379"/>
      <c r="I181" s="377" t="str">
        <f>T(I138)</f>
        <v/>
      </c>
      <c r="J181" s="378"/>
      <c r="K181" s="378"/>
      <c r="L181" s="379"/>
    </row>
    <row r="182" spans="1:12" ht="15.75" customHeight="1" thickBot="1" x14ac:dyDescent="0.35">
      <c r="A182" s="361"/>
      <c r="B182" s="362"/>
      <c r="C182" s="380"/>
      <c r="D182" s="381"/>
      <c r="E182" s="381"/>
      <c r="F182" s="381"/>
      <c r="G182" s="381"/>
      <c r="H182" s="382"/>
      <c r="I182" s="380"/>
      <c r="J182" s="381"/>
      <c r="K182" s="381"/>
      <c r="L182" s="382"/>
    </row>
    <row r="183" spans="1:12" x14ac:dyDescent="0.3">
      <c r="A183" s="363" t="s">
        <v>0</v>
      </c>
      <c r="B183" s="364"/>
      <c r="C183" s="364"/>
      <c r="D183" s="367" t="str">
        <f>(Incidents!B14)</f>
        <v>Cyber Attack</v>
      </c>
      <c r="E183" s="367"/>
      <c r="F183" s="367"/>
      <c r="G183" s="367"/>
      <c r="H183" s="367"/>
      <c r="I183" s="367"/>
      <c r="J183" s="367"/>
      <c r="K183" s="367"/>
      <c r="L183" s="368"/>
    </row>
    <row r="184" spans="1:12" ht="15" thickBot="1" x14ac:dyDescent="0.35">
      <c r="A184" s="365"/>
      <c r="B184" s="366"/>
      <c r="C184" s="366"/>
      <c r="D184" s="369"/>
      <c r="E184" s="369"/>
      <c r="F184" s="369"/>
      <c r="G184" s="369"/>
      <c r="H184" s="369"/>
      <c r="I184" s="369"/>
      <c r="J184" s="369"/>
      <c r="K184" s="369"/>
      <c r="L184" s="370"/>
    </row>
    <row r="185" spans="1:12" ht="15" thickBot="1" x14ac:dyDescent="0.35">
      <c r="A185" s="371" t="s">
        <v>2</v>
      </c>
      <c r="B185" s="372"/>
      <c r="C185" s="372"/>
      <c r="D185" s="372"/>
      <c r="E185" s="372"/>
      <c r="F185" s="372"/>
      <c r="G185" s="372"/>
      <c r="H185" s="372"/>
      <c r="I185" s="372"/>
      <c r="J185" s="372"/>
      <c r="K185" s="372"/>
      <c r="L185" s="373"/>
    </row>
    <row r="186" spans="1:12" x14ac:dyDescent="0.3">
      <c r="A186" s="374">
        <v>1</v>
      </c>
      <c r="B186" s="375" t="s">
        <v>176</v>
      </c>
      <c r="C186" s="375"/>
      <c r="D186" s="375"/>
      <c r="E186" s="375"/>
      <c r="F186" s="375"/>
      <c r="G186" s="375"/>
      <c r="H186" s="375"/>
      <c r="I186" s="375"/>
      <c r="J186" s="375"/>
      <c r="K186" s="375"/>
      <c r="L186" s="376"/>
    </row>
    <row r="187" spans="1:12" ht="15" thickBot="1" x14ac:dyDescent="0.35">
      <c r="A187" s="374"/>
      <c r="B187" s="375"/>
      <c r="C187" s="375"/>
      <c r="D187" s="375"/>
      <c r="E187" s="375"/>
      <c r="F187" s="375"/>
      <c r="G187" s="375"/>
      <c r="H187" s="375"/>
      <c r="I187" s="375"/>
      <c r="J187" s="375"/>
      <c r="K187" s="375"/>
      <c r="L187" s="376"/>
    </row>
    <row r="188" spans="1:12" ht="15" customHeight="1" x14ac:dyDescent="0.3">
      <c r="A188" s="383" t="s">
        <v>123</v>
      </c>
      <c r="B188" s="384"/>
      <c r="C188" s="384"/>
      <c r="D188" s="384"/>
      <c r="E188" s="384"/>
      <c r="F188" s="384"/>
      <c r="G188" s="384"/>
      <c r="H188" s="384"/>
      <c r="I188" s="384"/>
      <c r="J188" s="385" t="s">
        <v>124</v>
      </c>
      <c r="K188" s="386"/>
      <c r="L188" s="387"/>
    </row>
    <row r="189" spans="1:12" ht="15" customHeight="1" x14ac:dyDescent="0.3">
      <c r="A189" s="390" t="s">
        <v>126</v>
      </c>
      <c r="B189" s="391"/>
      <c r="C189" s="391"/>
      <c r="D189" s="391"/>
      <c r="E189" s="391"/>
      <c r="F189" s="391"/>
      <c r="G189" s="391"/>
      <c r="H189" s="391"/>
      <c r="I189" s="391"/>
      <c r="J189" s="392" t="s">
        <v>128</v>
      </c>
      <c r="K189" s="393"/>
      <c r="L189" s="388"/>
    </row>
    <row r="190" spans="1:12" ht="15" customHeight="1" x14ac:dyDescent="0.3">
      <c r="A190" s="390" t="s">
        <v>127</v>
      </c>
      <c r="B190" s="391"/>
      <c r="C190" s="391"/>
      <c r="D190" s="391"/>
      <c r="E190" s="391"/>
      <c r="F190" s="391"/>
      <c r="G190" s="391"/>
      <c r="H190" s="391"/>
      <c r="I190" s="391"/>
      <c r="J190" s="392" t="s">
        <v>131</v>
      </c>
      <c r="K190" s="393"/>
      <c r="L190" s="388"/>
    </row>
    <row r="191" spans="1:12" ht="15" customHeight="1" x14ac:dyDescent="0.3">
      <c r="A191" s="390" t="s">
        <v>125</v>
      </c>
      <c r="B191" s="391"/>
      <c r="C191" s="391"/>
      <c r="D191" s="391"/>
      <c r="E191" s="391"/>
      <c r="F191" s="391"/>
      <c r="G191" s="391"/>
      <c r="H191" s="391"/>
      <c r="I191" s="391"/>
      <c r="J191" s="392" t="s">
        <v>129</v>
      </c>
      <c r="K191" s="393"/>
      <c r="L191" s="388"/>
    </row>
    <row r="192" spans="1:12" ht="15.75" customHeight="1" thickBot="1" x14ac:dyDescent="0.35">
      <c r="A192" s="394" t="s">
        <v>173</v>
      </c>
      <c r="B192" s="395"/>
      <c r="C192" s="395"/>
      <c r="D192" s="395"/>
      <c r="E192" s="395"/>
      <c r="F192" s="395"/>
      <c r="G192" s="395"/>
      <c r="H192" s="395"/>
      <c r="I192" s="395"/>
      <c r="J192" s="396" t="s">
        <v>130</v>
      </c>
      <c r="K192" s="397"/>
      <c r="L192" s="389"/>
    </row>
    <row r="193" spans="1:12" ht="21.6" thickBot="1" x14ac:dyDescent="0.35">
      <c r="A193" s="16">
        <v>2</v>
      </c>
      <c r="B193" s="375" t="s">
        <v>184</v>
      </c>
      <c r="C193" s="375"/>
      <c r="D193" s="375"/>
      <c r="E193" s="375"/>
      <c r="F193" s="375"/>
      <c r="G193" s="375"/>
      <c r="H193" s="375"/>
      <c r="I193" s="375"/>
      <c r="J193" s="375"/>
      <c r="K193" s="375"/>
      <c r="L193" s="376"/>
    </row>
    <row r="194" spans="1:12" ht="15" customHeight="1" x14ac:dyDescent="0.3">
      <c r="A194" s="398" t="s">
        <v>133</v>
      </c>
      <c r="B194" s="399"/>
      <c r="C194" s="399"/>
      <c r="D194" s="399"/>
      <c r="E194" s="399"/>
      <c r="F194" s="399"/>
      <c r="G194" s="399"/>
      <c r="H194" s="399"/>
      <c r="I194" s="399"/>
      <c r="J194" s="400" t="s">
        <v>124</v>
      </c>
      <c r="K194" s="400"/>
      <c r="L194" s="387"/>
    </row>
    <row r="195" spans="1:12" ht="15" customHeight="1" x14ac:dyDescent="0.3">
      <c r="A195" s="390" t="s">
        <v>134</v>
      </c>
      <c r="B195" s="391"/>
      <c r="C195" s="391"/>
      <c r="D195" s="391"/>
      <c r="E195" s="391"/>
      <c r="F195" s="391"/>
      <c r="G195" s="391"/>
      <c r="H195" s="391"/>
      <c r="I195" s="391"/>
      <c r="J195" s="392" t="s">
        <v>128</v>
      </c>
      <c r="K195" s="392"/>
      <c r="L195" s="388"/>
    </row>
    <row r="196" spans="1:12" ht="15" customHeight="1" x14ac:dyDescent="0.3">
      <c r="A196" s="390" t="s">
        <v>135</v>
      </c>
      <c r="B196" s="391"/>
      <c r="C196" s="391"/>
      <c r="D196" s="391"/>
      <c r="E196" s="391"/>
      <c r="F196" s="391"/>
      <c r="G196" s="391"/>
      <c r="H196" s="391"/>
      <c r="I196" s="391"/>
      <c r="J196" s="392" t="s">
        <v>131</v>
      </c>
      <c r="K196" s="392"/>
      <c r="L196" s="388"/>
    </row>
    <row r="197" spans="1:12" ht="15" customHeight="1" x14ac:dyDescent="0.3">
      <c r="A197" s="390" t="s">
        <v>174</v>
      </c>
      <c r="B197" s="391"/>
      <c r="C197" s="391"/>
      <c r="D197" s="391"/>
      <c r="E197" s="391"/>
      <c r="F197" s="391"/>
      <c r="G197" s="391"/>
      <c r="H197" s="391"/>
      <c r="I197" s="391"/>
      <c r="J197" s="392" t="s">
        <v>129</v>
      </c>
      <c r="K197" s="392"/>
      <c r="L197" s="388"/>
    </row>
    <row r="198" spans="1:12" ht="15.75" customHeight="1" thickBot="1" x14ac:dyDescent="0.35">
      <c r="A198" s="394" t="s">
        <v>166</v>
      </c>
      <c r="B198" s="395"/>
      <c r="C198" s="395"/>
      <c r="D198" s="395"/>
      <c r="E198" s="395"/>
      <c r="F198" s="395"/>
      <c r="G198" s="395"/>
      <c r="H198" s="395"/>
      <c r="I198" s="395"/>
      <c r="J198" s="396" t="s">
        <v>130</v>
      </c>
      <c r="K198" s="396"/>
      <c r="L198" s="389"/>
    </row>
    <row r="199" spans="1:12" ht="21.6" thickBot="1" x14ac:dyDescent="0.35">
      <c r="A199" s="16">
        <v>3</v>
      </c>
      <c r="B199" s="375" t="s">
        <v>185</v>
      </c>
      <c r="C199" s="375"/>
      <c r="D199" s="375"/>
      <c r="E199" s="375"/>
      <c r="F199" s="375"/>
      <c r="G199" s="375"/>
      <c r="H199" s="375"/>
      <c r="I199" s="375"/>
      <c r="J199" s="375"/>
      <c r="K199" s="375"/>
      <c r="L199" s="376"/>
    </row>
    <row r="200" spans="1:12" ht="15" customHeight="1" x14ac:dyDescent="0.3">
      <c r="A200" s="398" t="s">
        <v>133</v>
      </c>
      <c r="B200" s="399"/>
      <c r="C200" s="399"/>
      <c r="D200" s="399"/>
      <c r="E200" s="399"/>
      <c r="F200" s="399"/>
      <c r="G200" s="399"/>
      <c r="H200" s="399"/>
      <c r="I200" s="399"/>
      <c r="J200" s="400" t="s">
        <v>124</v>
      </c>
      <c r="K200" s="400"/>
      <c r="L200" s="387"/>
    </row>
    <row r="201" spans="1:12" ht="15" customHeight="1" x14ac:dyDescent="0.3">
      <c r="A201" s="390" t="s">
        <v>134</v>
      </c>
      <c r="B201" s="391"/>
      <c r="C201" s="391"/>
      <c r="D201" s="391"/>
      <c r="E201" s="391"/>
      <c r="F201" s="391"/>
      <c r="G201" s="391"/>
      <c r="H201" s="391"/>
      <c r="I201" s="391"/>
      <c r="J201" s="392" t="s">
        <v>128</v>
      </c>
      <c r="K201" s="392"/>
      <c r="L201" s="388"/>
    </row>
    <row r="202" spans="1:12" ht="15" customHeight="1" x14ac:dyDescent="0.3">
      <c r="A202" s="390" t="s">
        <v>135</v>
      </c>
      <c r="B202" s="391"/>
      <c r="C202" s="391"/>
      <c r="D202" s="391"/>
      <c r="E202" s="391"/>
      <c r="F202" s="391"/>
      <c r="G202" s="391"/>
      <c r="H202" s="391"/>
      <c r="I202" s="391"/>
      <c r="J202" s="392" t="s">
        <v>131</v>
      </c>
      <c r="K202" s="392"/>
      <c r="L202" s="388"/>
    </row>
    <row r="203" spans="1:12" ht="15" customHeight="1" x14ac:dyDescent="0.3">
      <c r="A203" s="390" t="s">
        <v>174</v>
      </c>
      <c r="B203" s="391"/>
      <c r="C203" s="391"/>
      <c r="D203" s="391"/>
      <c r="E203" s="391"/>
      <c r="F203" s="391"/>
      <c r="G203" s="391"/>
      <c r="H203" s="391"/>
      <c r="I203" s="391"/>
      <c r="J203" s="392" t="s">
        <v>129</v>
      </c>
      <c r="K203" s="392"/>
      <c r="L203" s="388"/>
    </row>
    <row r="204" spans="1:12" ht="15.75" customHeight="1" thickBot="1" x14ac:dyDescent="0.35">
      <c r="A204" s="394" t="s">
        <v>166</v>
      </c>
      <c r="B204" s="395"/>
      <c r="C204" s="395"/>
      <c r="D204" s="395"/>
      <c r="E204" s="395"/>
      <c r="F204" s="395"/>
      <c r="G204" s="395"/>
      <c r="H204" s="395"/>
      <c r="I204" s="395"/>
      <c r="J204" s="396" t="s">
        <v>130</v>
      </c>
      <c r="K204" s="396"/>
      <c r="L204" s="389"/>
    </row>
    <row r="205" spans="1:12" ht="15" thickBot="1" x14ac:dyDescent="0.35">
      <c r="A205" s="371" t="s">
        <v>3</v>
      </c>
      <c r="B205" s="372"/>
      <c r="C205" s="372"/>
      <c r="D205" s="372"/>
      <c r="E205" s="372"/>
      <c r="F205" s="372"/>
      <c r="G205" s="372"/>
      <c r="H205" s="372"/>
      <c r="I205" s="372"/>
      <c r="J205" s="372"/>
      <c r="K205" s="372"/>
      <c r="L205" s="373"/>
    </row>
    <row r="206" spans="1:12" ht="21.6" thickBot="1" x14ac:dyDescent="0.35">
      <c r="A206" s="16">
        <v>4</v>
      </c>
      <c r="B206" s="375" t="s">
        <v>142</v>
      </c>
      <c r="C206" s="375"/>
      <c r="D206" s="375"/>
      <c r="E206" s="375"/>
      <c r="F206" s="375"/>
      <c r="G206" s="375"/>
      <c r="H206" s="375"/>
      <c r="I206" s="375"/>
      <c r="J206" s="375"/>
      <c r="K206" s="375"/>
      <c r="L206" s="376"/>
    </row>
    <row r="207" spans="1:12" ht="15" customHeight="1" x14ac:dyDescent="0.3">
      <c r="A207" s="398" t="s">
        <v>137</v>
      </c>
      <c r="B207" s="399"/>
      <c r="C207" s="399"/>
      <c r="D207" s="399"/>
      <c r="E207" s="399"/>
      <c r="F207" s="399"/>
      <c r="G207" s="399"/>
      <c r="H207" s="399"/>
      <c r="I207" s="399"/>
      <c r="J207" s="400" t="s">
        <v>124</v>
      </c>
      <c r="K207" s="400"/>
      <c r="L207" s="403">
        <v>1</v>
      </c>
    </row>
    <row r="208" spans="1:12" ht="15" customHeight="1" x14ac:dyDescent="0.3">
      <c r="A208" s="390" t="s">
        <v>138</v>
      </c>
      <c r="B208" s="391"/>
      <c r="C208" s="391"/>
      <c r="D208" s="391"/>
      <c r="E208" s="391"/>
      <c r="F208" s="391"/>
      <c r="G208" s="391"/>
      <c r="H208" s="391"/>
      <c r="I208" s="391"/>
      <c r="J208" s="392" t="s">
        <v>128</v>
      </c>
      <c r="K208" s="392"/>
      <c r="L208" s="404"/>
    </row>
    <row r="209" spans="1:12" ht="15" customHeight="1" x14ac:dyDescent="0.3">
      <c r="A209" s="390" t="s">
        <v>139</v>
      </c>
      <c r="B209" s="391"/>
      <c r="C209" s="391"/>
      <c r="D209" s="391"/>
      <c r="E209" s="391"/>
      <c r="F209" s="391"/>
      <c r="G209" s="391"/>
      <c r="H209" s="391"/>
      <c r="I209" s="391"/>
      <c r="J209" s="392" t="s">
        <v>131</v>
      </c>
      <c r="K209" s="392"/>
      <c r="L209" s="404"/>
    </row>
    <row r="210" spans="1:12" ht="15" customHeight="1" x14ac:dyDescent="0.3">
      <c r="A210" s="390" t="s">
        <v>140</v>
      </c>
      <c r="B210" s="391"/>
      <c r="C210" s="391"/>
      <c r="D210" s="391"/>
      <c r="E210" s="391"/>
      <c r="F210" s="391"/>
      <c r="G210" s="391"/>
      <c r="H210" s="391"/>
      <c r="I210" s="391"/>
      <c r="J210" s="392" t="s">
        <v>129</v>
      </c>
      <c r="K210" s="392"/>
      <c r="L210" s="404"/>
    </row>
    <row r="211" spans="1:12" ht="15.75" customHeight="1" thickBot="1" x14ac:dyDescent="0.35">
      <c r="A211" s="394" t="s">
        <v>141</v>
      </c>
      <c r="B211" s="395"/>
      <c r="C211" s="395"/>
      <c r="D211" s="395"/>
      <c r="E211" s="395"/>
      <c r="F211" s="395"/>
      <c r="G211" s="395"/>
      <c r="H211" s="395"/>
      <c r="I211" s="395"/>
      <c r="J211" s="396" t="s">
        <v>130</v>
      </c>
      <c r="K211" s="396"/>
      <c r="L211" s="405"/>
    </row>
    <row r="212" spans="1:12" ht="21.75" customHeight="1" thickBot="1" x14ac:dyDescent="0.35">
      <c r="A212" s="17">
        <v>5</v>
      </c>
      <c r="B212" s="401" t="s">
        <v>143</v>
      </c>
      <c r="C212" s="401"/>
      <c r="D212" s="401"/>
      <c r="E212" s="401"/>
      <c r="F212" s="401"/>
      <c r="G212" s="401"/>
      <c r="H212" s="401"/>
      <c r="I212" s="401"/>
      <c r="J212" s="401"/>
      <c r="K212" s="401"/>
      <c r="L212" s="402"/>
    </row>
    <row r="213" spans="1:12" ht="15" customHeight="1" x14ac:dyDescent="0.3">
      <c r="A213" s="398" t="s">
        <v>144</v>
      </c>
      <c r="B213" s="399"/>
      <c r="C213" s="399"/>
      <c r="D213" s="399"/>
      <c r="E213" s="399"/>
      <c r="F213" s="399"/>
      <c r="G213" s="399"/>
      <c r="H213" s="399"/>
      <c r="I213" s="399"/>
      <c r="J213" s="400" t="s">
        <v>124</v>
      </c>
      <c r="K213" s="400"/>
      <c r="L213" s="403">
        <v>2</v>
      </c>
    </row>
    <row r="214" spans="1:12" ht="15" customHeight="1" x14ac:dyDescent="0.3">
      <c r="A214" s="390" t="s">
        <v>145</v>
      </c>
      <c r="B214" s="391"/>
      <c r="C214" s="391"/>
      <c r="D214" s="391"/>
      <c r="E214" s="391"/>
      <c r="F214" s="391"/>
      <c r="G214" s="391"/>
      <c r="H214" s="391"/>
      <c r="I214" s="391"/>
      <c r="J214" s="392" t="s">
        <v>128</v>
      </c>
      <c r="K214" s="392"/>
      <c r="L214" s="404"/>
    </row>
    <row r="215" spans="1:12" ht="15" customHeight="1" x14ac:dyDescent="0.3">
      <c r="A215" s="390" t="s">
        <v>146</v>
      </c>
      <c r="B215" s="391"/>
      <c r="C215" s="391"/>
      <c r="D215" s="391"/>
      <c r="E215" s="391"/>
      <c r="F215" s="391"/>
      <c r="G215" s="391"/>
      <c r="H215" s="391"/>
      <c r="I215" s="391"/>
      <c r="J215" s="392" t="s">
        <v>131</v>
      </c>
      <c r="K215" s="392"/>
      <c r="L215" s="404"/>
    </row>
    <row r="216" spans="1:12" ht="15" customHeight="1" x14ac:dyDescent="0.3">
      <c r="A216" s="390" t="s">
        <v>147</v>
      </c>
      <c r="B216" s="391"/>
      <c r="C216" s="391"/>
      <c r="D216" s="391"/>
      <c r="E216" s="391"/>
      <c r="F216" s="391"/>
      <c r="G216" s="391"/>
      <c r="H216" s="391"/>
      <c r="I216" s="391"/>
      <c r="J216" s="392" t="s">
        <v>129</v>
      </c>
      <c r="K216" s="392"/>
      <c r="L216" s="404"/>
    </row>
    <row r="217" spans="1:12" ht="15.75" customHeight="1" thickBot="1" x14ac:dyDescent="0.35">
      <c r="A217" s="394" t="s">
        <v>148</v>
      </c>
      <c r="B217" s="395"/>
      <c r="C217" s="395"/>
      <c r="D217" s="395"/>
      <c r="E217" s="395"/>
      <c r="F217" s="395"/>
      <c r="G217" s="395"/>
      <c r="H217" s="395"/>
      <c r="I217" s="395"/>
      <c r="J217" s="396" t="s">
        <v>130</v>
      </c>
      <c r="K217" s="396"/>
      <c r="L217" s="405"/>
    </row>
    <row r="218" spans="1:12" ht="15" customHeight="1" x14ac:dyDescent="0.3">
      <c r="A218" s="377" t="s">
        <v>4</v>
      </c>
      <c r="B218" s="378"/>
      <c r="C218" s="378"/>
      <c r="D218" s="378"/>
      <c r="E218" s="410"/>
      <c r="F218" s="410"/>
      <c r="G218" s="410"/>
      <c r="H218" s="410"/>
      <c r="I218" s="410"/>
      <c r="J218" s="410"/>
      <c r="K218" s="410"/>
      <c r="L218" s="411"/>
    </row>
    <row r="219" spans="1:12" ht="15.75" customHeight="1" thickBot="1" x14ac:dyDescent="0.35">
      <c r="A219" s="380"/>
      <c r="B219" s="381"/>
      <c r="C219" s="381"/>
      <c r="D219" s="381"/>
      <c r="E219" s="412"/>
      <c r="F219" s="412"/>
      <c r="G219" s="412"/>
      <c r="H219" s="412"/>
      <c r="I219" s="412"/>
      <c r="J219" s="412"/>
      <c r="K219" s="412"/>
      <c r="L219" s="413"/>
    </row>
    <row r="220" spans="1:12" x14ac:dyDescent="0.3">
      <c r="A220" s="414" t="s">
        <v>7</v>
      </c>
      <c r="B220" s="415"/>
      <c r="C220" s="414" t="s">
        <v>1</v>
      </c>
      <c r="D220" s="415"/>
      <c r="E220" s="414" t="s">
        <v>2</v>
      </c>
      <c r="F220" s="415"/>
      <c r="G220" s="414" t="s">
        <v>8</v>
      </c>
      <c r="H220" s="415"/>
      <c r="I220" s="416" t="s">
        <v>5</v>
      </c>
      <c r="J220" s="417"/>
      <c r="K220" s="422">
        <f>SUM(((((E221*G221)*C221)*A221)/5))</f>
        <v>0</v>
      </c>
      <c r="L220" s="423"/>
    </row>
    <row r="221" spans="1:12" x14ac:dyDescent="0.3">
      <c r="A221" s="406">
        <v>1</v>
      </c>
      <c r="B221" s="407"/>
      <c r="C221" s="406">
        <f>SUM(C178)</f>
        <v>4</v>
      </c>
      <c r="D221" s="407"/>
      <c r="E221" s="406">
        <f>SUM((L188+L194+L200)/3)</f>
        <v>0</v>
      </c>
      <c r="F221" s="407"/>
      <c r="G221" s="406">
        <f>SUM((((L207*3)+L213)/4))</f>
        <v>1.25</v>
      </c>
      <c r="H221" s="407"/>
      <c r="I221" s="418"/>
      <c r="J221" s="419"/>
      <c r="K221" s="424"/>
      <c r="L221" s="425"/>
    </row>
    <row r="222" spans="1:12" ht="15" thickBot="1" x14ac:dyDescent="0.35">
      <c r="A222" s="408"/>
      <c r="B222" s="409"/>
      <c r="C222" s="408"/>
      <c r="D222" s="409"/>
      <c r="E222" s="408"/>
      <c r="F222" s="409"/>
      <c r="G222" s="408"/>
      <c r="H222" s="409"/>
      <c r="I222" s="420"/>
      <c r="J222" s="421"/>
      <c r="K222" s="426"/>
      <c r="L222" s="427"/>
    </row>
    <row r="223" spans="1:12" ht="15" thickBot="1" x14ac:dyDescent="0.35">
      <c r="A223" s="19"/>
      <c r="B223" s="20"/>
      <c r="C223" s="20"/>
      <c r="D223" s="20"/>
      <c r="E223" s="20"/>
      <c r="F223" s="20"/>
      <c r="G223" s="20"/>
      <c r="H223" s="20"/>
      <c r="I223" s="20"/>
      <c r="J223" s="20"/>
      <c r="K223" s="20"/>
      <c r="L223" s="21"/>
    </row>
    <row r="224" spans="1:12" ht="15" customHeight="1" x14ac:dyDescent="0.3">
      <c r="A224" s="359">
        <f>SUM(A181+1)</f>
        <v>6</v>
      </c>
      <c r="B224" s="360"/>
      <c r="C224" s="377" t="str">
        <f>T(C181)</f>
        <v>Sightseeing Bus Service</v>
      </c>
      <c r="D224" s="378"/>
      <c r="E224" s="378"/>
      <c r="F224" s="378"/>
      <c r="G224" s="378"/>
      <c r="H224" s="379"/>
      <c r="I224" s="377" t="str">
        <f>T(I181)</f>
        <v/>
      </c>
      <c r="J224" s="378"/>
      <c r="K224" s="378"/>
      <c r="L224" s="379"/>
    </row>
    <row r="225" spans="1:12" ht="15.75" customHeight="1" thickBot="1" x14ac:dyDescent="0.35">
      <c r="A225" s="361"/>
      <c r="B225" s="362"/>
      <c r="C225" s="380"/>
      <c r="D225" s="381"/>
      <c r="E225" s="381"/>
      <c r="F225" s="381"/>
      <c r="G225" s="381"/>
      <c r="H225" s="382"/>
      <c r="I225" s="380"/>
      <c r="J225" s="381"/>
      <c r="K225" s="381"/>
      <c r="L225" s="382"/>
    </row>
    <row r="226" spans="1:12" x14ac:dyDescent="0.3">
      <c r="A226" s="363" t="s">
        <v>0</v>
      </c>
      <c r="B226" s="364"/>
      <c r="C226" s="364"/>
      <c r="D226" s="367" t="str">
        <f>(Incidents!B15)</f>
        <v>Natural Disaster</v>
      </c>
      <c r="E226" s="367"/>
      <c r="F226" s="367"/>
      <c r="G226" s="367"/>
      <c r="H226" s="367"/>
      <c r="I226" s="367"/>
      <c r="J226" s="367"/>
      <c r="K226" s="367"/>
      <c r="L226" s="368"/>
    </row>
    <row r="227" spans="1:12" ht="15" thickBot="1" x14ac:dyDescent="0.35">
      <c r="A227" s="365"/>
      <c r="B227" s="366"/>
      <c r="C227" s="366"/>
      <c r="D227" s="369"/>
      <c r="E227" s="369"/>
      <c r="F227" s="369"/>
      <c r="G227" s="369"/>
      <c r="H227" s="369"/>
      <c r="I227" s="369"/>
      <c r="J227" s="369"/>
      <c r="K227" s="369"/>
      <c r="L227" s="370"/>
    </row>
    <row r="228" spans="1:12" ht="15" thickBot="1" x14ac:dyDescent="0.35">
      <c r="A228" s="428" t="s">
        <v>2</v>
      </c>
      <c r="B228" s="429"/>
      <c r="C228" s="429"/>
      <c r="D228" s="429"/>
      <c r="E228" s="429"/>
      <c r="F228" s="429"/>
      <c r="G228" s="429"/>
      <c r="H228" s="429"/>
      <c r="I228" s="429"/>
      <c r="J228" s="429"/>
      <c r="K228" s="429"/>
      <c r="L228" s="430"/>
    </row>
    <row r="229" spans="1:12" x14ac:dyDescent="0.3">
      <c r="A229" s="374">
        <v>1</v>
      </c>
      <c r="B229" s="375" t="s">
        <v>181</v>
      </c>
      <c r="C229" s="375"/>
      <c r="D229" s="375"/>
      <c r="E229" s="375"/>
      <c r="F229" s="375"/>
      <c r="G229" s="375"/>
      <c r="H229" s="375"/>
      <c r="I229" s="375"/>
      <c r="J229" s="375"/>
      <c r="K229" s="375"/>
      <c r="L229" s="376"/>
    </row>
    <row r="230" spans="1:12" ht="15" thickBot="1" x14ac:dyDescent="0.35">
      <c r="A230" s="374"/>
      <c r="B230" s="375"/>
      <c r="C230" s="375"/>
      <c r="D230" s="375"/>
      <c r="E230" s="375"/>
      <c r="F230" s="375"/>
      <c r="G230" s="375"/>
      <c r="H230" s="375"/>
      <c r="I230" s="375"/>
      <c r="J230" s="375"/>
      <c r="K230" s="375"/>
      <c r="L230" s="376"/>
    </row>
    <row r="231" spans="1:12" ht="15" customHeight="1" x14ac:dyDescent="0.3">
      <c r="A231" s="383" t="s">
        <v>123</v>
      </c>
      <c r="B231" s="384"/>
      <c r="C231" s="384"/>
      <c r="D231" s="384"/>
      <c r="E231" s="384"/>
      <c r="F231" s="384"/>
      <c r="G231" s="384"/>
      <c r="H231" s="384"/>
      <c r="I231" s="384"/>
      <c r="J231" s="385" t="s">
        <v>124</v>
      </c>
      <c r="K231" s="386"/>
      <c r="L231" s="387"/>
    </row>
    <row r="232" spans="1:12" ht="15" customHeight="1" x14ac:dyDescent="0.3">
      <c r="A232" s="390" t="s">
        <v>151</v>
      </c>
      <c r="B232" s="391"/>
      <c r="C232" s="391"/>
      <c r="D232" s="391"/>
      <c r="E232" s="391"/>
      <c r="F232" s="391"/>
      <c r="G232" s="391"/>
      <c r="H232" s="391"/>
      <c r="I232" s="391"/>
      <c r="J232" s="392" t="s">
        <v>128</v>
      </c>
      <c r="K232" s="393"/>
      <c r="L232" s="388"/>
    </row>
    <row r="233" spans="1:12" ht="15" customHeight="1" x14ac:dyDescent="0.3">
      <c r="A233" s="390" t="s">
        <v>177</v>
      </c>
      <c r="B233" s="391"/>
      <c r="C233" s="391"/>
      <c r="D233" s="391"/>
      <c r="E233" s="391"/>
      <c r="F233" s="391"/>
      <c r="G233" s="391"/>
      <c r="H233" s="391"/>
      <c r="I233" s="391"/>
      <c r="J233" s="392" t="s">
        <v>131</v>
      </c>
      <c r="K233" s="393"/>
      <c r="L233" s="388"/>
    </row>
    <row r="234" spans="1:12" ht="15" customHeight="1" x14ac:dyDescent="0.3">
      <c r="A234" s="390" t="s">
        <v>150</v>
      </c>
      <c r="B234" s="391"/>
      <c r="C234" s="391"/>
      <c r="D234" s="391"/>
      <c r="E234" s="391"/>
      <c r="F234" s="391"/>
      <c r="G234" s="391"/>
      <c r="H234" s="391"/>
      <c r="I234" s="391"/>
      <c r="J234" s="392" t="s">
        <v>129</v>
      </c>
      <c r="K234" s="393"/>
      <c r="L234" s="388"/>
    </row>
    <row r="235" spans="1:12" ht="15.75" customHeight="1" thickBot="1" x14ac:dyDescent="0.35">
      <c r="A235" s="394" t="s">
        <v>173</v>
      </c>
      <c r="B235" s="395"/>
      <c r="C235" s="395"/>
      <c r="D235" s="395"/>
      <c r="E235" s="395"/>
      <c r="F235" s="395"/>
      <c r="G235" s="395"/>
      <c r="H235" s="395"/>
      <c r="I235" s="395"/>
      <c r="J235" s="396" t="s">
        <v>130</v>
      </c>
      <c r="K235" s="397"/>
      <c r="L235" s="389"/>
    </row>
    <row r="236" spans="1:12" ht="21.6" thickBot="1" x14ac:dyDescent="0.35">
      <c r="A236" s="16">
        <v>2</v>
      </c>
      <c r="B236" s="375" t="s">
        <v>184</v>
      </c>
      <c r="C236" s="375"/>
      <c r="D236" s="375"/>
      <c r="E236" s="375"/>
      <c r="F236" s="375"/>
      <c r="G236" s="375"/>
      <c r="H236" s="375"/>
      <c r="I236" s="375"/>
      <c r="J236" s="375"/>
      <c r="K236" s="375"/>
      <c r="L236" s="376"/>
    </row>
    <row r="237" spans="1:12" ht="15" customHeight="1" x14ac:dyDescent="0.3">
      <c r="A237" s="398" t="s">
        <v>133</v>
      </c>
      <c r="B237" s="399"/>
      <c r="C237" s="399"/>
      <c r="D237" s="399"/>
      <c r="E237" s="399"/>
      <c r="F237" s="399"/>
      <c r="G237" s="399"/>
      <c r="H237" s="399"/>
      <c r="I237" s="399"/>
      <c r="J237" s="400" t="s">
        <v>124</v>
      </c>
      <c r="K237" s="400"/>
      <c r="L237" s="387"/>
    </row>
    <row r="238" spans="1:12" ht="15" customHeight="1" x14ac:dyDescent="0.3">
      <c r="A238" s="390" t="s">
        <v>134</v>
      </c>
      <c r="B238" s="391"/>
      <c r="C238" s="391"/>
      <c r="D238" s="391"/>
      <c r="E238" s="391"/>
      <c r="F238" s="391"/>
      <c r="G238" s="391"/>
      <c r="H238" s="391"/>
      <c r="I238" s="391"/>
      <c r="J238" s="392" t="s">
        <v>128</v>
      </c>
      <c r="K238" s="392"/>
      <c r="L238" s="388"/>
    </row>
    <row r="239" spans="1:12" ht="15" customHeight="1" x14ac:dyDescent="0.3">
      <c r="A239" s="390" t="s">
        <v>135</v>
      </c>
      <c r="B239" s="391"/>
      <c r="C239" s="391"/>
      <c r="D239" s="391"/>
      <c r="E239" s="391"/>
      <c r="F239" s="391"/>
      <c r="G239" s="391"/>
      <c r="H239" s="391"/>
      <c r="I239" s="391"/>
      <c r="J239" s="392" t="s">
        <v>131</v>
      </c>
      <c r="K239" s="392"/>
      <c r="L239" s="388"/>
    </row>
    <row r="240" spans="1:12" ht="15" customHeight="1" x14ac:dyDescent="0.3">
      <c r="A240" s="390" t="s">
        <v>174</v>
      </c>
      <c r="B240" s="391"/>
      <c r="C240" s="391"/>
      <c r="D240" s="391"/>
      <c r="E240" s="391"/>
      <c r="F240" s="391"/>
      <c r="G240" s="391"/>
      <c r="H240" s="391"/>
      <c r="I240" s="391"/>
      <c r="J240" s="392" t="s">
        <v>129</v>
      </c>
      <c r="K240" s="392"/>
      <c r="L240" s="388"/>
    </row>
    <row r="241" spans="1:12" ht="15.75" customHeight="1" thickBot="1" x14ac:dyDescent="0.35">
      <c r="A241" s="394" t="s">
        <v>166</v>
      </c>
      <c r="B241" s="395"/>
      <c r="C241" s="395"/>
      <c r="D241" s="395"/>
      <c r="E241" s="395"/>
      <c r="F241" s="395"/>
      <c r="G241" s="395"/>
      <c r="H241" s="395"/>
      <c r="I241" s="395"/>
      <c r="J241" s="396" t="s">
        <v>130</v>
      </c>
      <c r="K241" s="396"/>
      <c r="L241" s="389"/>
    </row>
    <row r="242" spans="1:12" ht="21.6" thickBot="1" x14ac:dyDescent="0.35">
      <c r="A242" s="16">
        <v>3</v>
      </c>
      <c r="B242" s="375" t="s">
        <v>185</v>
      </c>
      <c r="C242" s="375"/>
      <c r="D242" s="375"/>
      <c r="E242" s="375"/>
      <c r="F242" s="375"/>
      <c r="G242" s="375"/>
      <c r="H242" s="375"/>
      <c r="I242" s="375"/>
      <c r="J242" s="375"/>
      <c r="K242" s="375"/>
      <c r="L242" s="376"/>
    </row>
    <row r="243" spans="1:12" ht="15" customHeight="1" x14ac:dyDescent="0.3">
      <c r="A243" s="398" t="s">
        <v>133</v>
      </c>
      <c r="B243" s="399"/>
      <c r="C243" s="399"/>
      <c r="D243" s="399"/>
      <c r="E243" s="399"/>
      <c r="F243" s="399"/>
      <c r="G243" s="399"/>
      <c r="H243" s="399"/>
      <c r="I243" s="399"/>
      <c r="J243" s="400" t="s">
        <v>124</v>
      </c>
      <c r="K243" s="400"/>
      <c r="L243" s="387"/>
    </row>
    <row r="244" spans="1:12" ht="15" customHeight="1" x14ac:dyDescent="0.3">
      <c r="A244" s="390" t="s">
        <v>134</v>
      </c>
      <c r="B244" s="391"/>
      <c r="C244" s="391"/>
      <c r="D244" s="391"/>
      <c r="E244" s="391"/>
      <c r="F244" s="391"/>
      <c r="G244" s="391"/>
      <c r="H244" s="391"/>
      <c r="I244" s="391"/>
      <c r="J244" s="392" t="s">
        <v>128</v>
      </c>
      <c r="K244" s="392"/>
      <c r="L244" s="388"/>
    </row>
    <row r="245" spans="1:12" ht="15" customHeight="1" x14ac:dyDescent="0.3">
      <c r="A245" s="390" t="s">
        <v>135</v>
      </c>
      <c r="B245" s="391"/>
      <c r="C245" s="391"/>
      <c r="D245" s="391"/>
      <c r="E245" s="391"/>
      <c r="F245" s="391"/>
      <c r="G245" s="391"/>
      <c r="H245" s="391"/>
      <c r="I245" s="391"/>
      <c r="J245" s="392" t="s">
        <v>131</v>
      </c>
      <c r="K245" s="392"/>
      <c r="L245" s="388"/>
    </row>
    <row r="246" spans="1:12" ht="15" customHeight="1" x14ac:dyDescent="0.3">
      <c r="A246" s="390" t="s">
        <v>174</v>
      </c>
      <c r="B246" s="391"/>
      <c r="C246" s="391"/>
      <c r="D246" s="391"/>
      <c r="E246" s="391"/>
      <c r="F246" s="391"/>
      <c r="G246" s="391"/>
      <c r="H246" s="391"/>
      <c r="I246" s="391"/>
      <c r="J246" s="392" t="s">
        <v>129</v>
      </c>
      <c r="K246" s="392"/>
      <c r="L246" s="388"/>
    </row>
    <row r="247" spans="1:12" ht="15.75" customHeight="1" thickBot="1" x14ac:dyDescent="0.35">
      <c r="A247" s="394" t="s">
        <v>166</v>
      </c>
      <c r="B247" s="395"/>
      <c r="C247" s="395"/>
      <c r="D247" s="395"/>
      <c r="E247" s="395"/>
      <c r="F247" s="395"/>
      <c r="G247" s="395"/>
      <c r="H247" s="395"/>
      <c r="I247" s="395"/>
      <c r="J247" s="396" t="s">
        <v>130</v>
      </c>
      <c r="K247" s="396"/>
      <c r="L247" s="389"/>
    </row>
    <row r="248" spans="1:12" ht="15" thickBot="1" x14ac:dyDescent="0.35">
      <c r="A248" s="371" t="s">
        <v>3</v>
      </c>
      <c r="B248" s="372"/>
      <c r="C248" s="372"/>
      <c r="D248" s="372"/>
      <c r="E248" s="372"/>
      <c r="F248" s="372"/>
      <c r="G248" s="372"/>
      <c r="H248" s="372"/>
      <c r="I248" s="372"/>
      <c r="J248" s="372"/>
      <c r="K248" s="372"/>
      <c r="L248" s="373"/>
    </row>
    <row r="249" spans="1:12" ht="21.6" thickBot="1" x14ac:dyDescent="0.35">
      <c r="A249" s="16">
        <v>4</v>
      </c>
      <c r="B249" s="375" t="s">
        <v>142</v>
      </c>
      <c r="C249" s="375"/>
      <c r="D249" s="375"/>
      <c r="E249" s="375"/>
      <c r="F249" s="375"/>
      <c r="G249" s="375"/>
      <c r="H249" s="375"/>
      <c r="I249" s="375"/>
      <c r="J249" s="375"/>
      <c r="K249" s="375"/>
      <c r="L249" s="376"/>
    </row>
    <row r="250" spans="1:12" ht="15" customHeight="1" x14ac:dyDescent="0.3">
      <c r="A250" s="398" t="s">
        <v>137</v>
      </c>
      <c r="B250" s="399"/>
      <c r="C250" s="399"/>
      <c r="D250" s="399"/>
      <c r="E250" s="399"/>
      <c r="F250" s="399"/>
      <c r="G250" s="399"/>
      <c r="H250" s="399"/>
      <c r="I250" s="399"/>
      <c r="J250" s="400" t="s">
        <v>124</v>
      </c>
      <c r="K250" s="400"/>
      <c r="L250" s="403">
        <v>1</v>
      </c>
    </row>
    <row r="251" spans="1:12" ht="15" customHeight="1" x14ac:dyDescent="0.3">
      <c r="A251" s="390" t="s">
        <v>138</v>
      </c>
      <c r="B251" s="391"/>
      <c r="C251" s="391"/>
      <c r="D251" s="391"/>
      <c r="E251" s="391"/>
      <c r="F251" s="391"/>
      <c r="G251" s="391"/>
      <c r="H251" s="391"/>
      <c r="I251" s="391"/>
      <c r="J251" s="392" t="s">
        <v>128</v>
      </c>
      <c r="K251" s="392"/>
      <c r="L251" s="404"/>
    </row>
    <row r="252" spans="1:12" ht="15" customHeight="1" x14ac:dyDescent="0.3">
      <c r="A252" s="390" t="s">
        <v>139</v>
      </c>
      <c r="B252" s="391"/>
      <c r="C252" s="391"/>
      <c r="D252" s="391"/>
      <c r="E252" s="391"/>
      <c r="F252" s="391"/>
      <c r="G252" s="391"/>
      <c r="H252" s="391"/>
      <c r="I252" s="391"/>
      <c r="J252" s="392" t="s">
        <v>131</v>
      </c>
      <c r="K252" s="392"/>
      <c r="L252" s="404"/>
    </row>
    <row r="253" spans="1:12" ht="15" customHeight="1" x14ac:dyDescent="0.3">
      <c r="A253" s="390" t="s">
        <v>140</v>
      </c>
      <c r="B253" s="391"/>
      <c r="C253" s="391"/>
      <c r="D253" s="391"/>
      <c r="E253" s="391"/>
      <c r="F253" s="391"/>
      <c r="G253" s="391"/>
      <c r="H253" s="391"/>
      <c r="I253" s="391"/>
      <c r="J253" s="392" t="s">
        <v>129</v>
      </c>
      <c r="K253" s="392"/>
      <c r="L253" s="404"/>
    </row>
    <row r="254" spans="1:12" ht="15.75" customHeight="1" thickBot="1" x14ac:dyDescent="0.35">
      <c r="A254" s="394" t="s">
        <v>141</v>
      </c>
      <c r="B254" s="395"/>
      <c r="C254" s="395"/>
      <c r="D254" s="395"/>
      <c r="E254" s="395"/>
      <c r="F254" s="395"/>
      <c r="G254" s="395"/>
      <c r="H254" s="395"/>
      <c r="I254" s="395"/>
      <c r="J254" s="396" t="s">
        <v>130</v>
      </c>
      <c r="K254" s="396"/>
      <c r="L254" s="405"/>
    </row>
    <row r="255" spans="1:12" ht="21.6" thickBot="1" x14ac:dyDescent="0.35">
      <c r="A255" s="17">
        <v>5</v>
      </c>
      <c r="B255" s="375" t="s">
        <v>143</v>
      </c>
      <c r="C255" s="401"/>
      <c r="D255" s="401"/>
      <c r="E255" s="401"/>
      <c r="F255" s="401"/>
      <c r="G255" s="401"/>
      <c r="H255" s="401"/>
      <c r="I255" s="401"/>
      <c r="J255" s="401"/>
      <c r="K255" s="401"/>
      <c r="L255" s="402"/>
    </row>
    <row r="256" spans="1:12" ht="15" customHeight="1" x14ac:dyDescent="0.3">
      <c r="A256" s="398" t="s">
        <v>144</v>
      </c>
      <c r="B256" s="399"/>
      <c r="C256" s="399"/>
      <c r="D256" s="399"/>
      <c r="E256" s="399"/>
      <c r="F256" s="399"/>
      <c r="G256" s="399"/>
      <c r="H256" s="399"/>
      <c r="I256" s="399"/>
      <c r="J256" s="400" t="s">
        <v>124</v>
      </c>
      <c r="K256" s="400"/>
      <c r="L256" s="403">
        <v>1</v>
      </c>
    </row>
    <row r="257" spans="1:12" ht="15" customHeight="1" x14ac:dyDescent="0.3">
      <c r="A257" s="390" t="s">
        <v>145</v>
      </c>
      <c r="B257" s="391"/>
      <c r="C257" s="391"/>
      <c r="D257" s="391"/>
      <c r="E257" s="391"/>
      <c r="F257" s="391"/>
      <c r="G257" s="391"/>
      <c r="H257" s="391"/>
      <c r="I257" s="391"/>
      <c r="J257" s="392" t="s">
        <v>128</v>
      </c>
      <c r="K257" s="392"/>
      <c r="L257" s="404"/>
    </row>
    <row r="258" spans="1:12" ht="15" customHeight="1" x14ac:dyDescent="0.3">
      <c r="A258" s="390" t="s">
        <v>146</v>
      </c>
      <c r="B258" s="391"/>
      <c r="C258" s="391"/>
      <c r="D258" s="391"/>
      <c r="E258" s="391"/>
      <c r="F258" s="391"/>
      <c r="G258" s="391"/>
      <c r="H258" s="391"/>
      <c r="I258" s="391"/>
      <c r="J258" s="392" t="s">
        <v>131</v>
      </c>
      <c r="K258" s="392"/>
      <c r="L258" s="404"/>
    </row>
    <row r="259" spans="1:12" ht="15" customHeight="1" x14ac:dyDescent="0.3">
      <c r="A259" s="390" t="s">
        <v>147</v>
      </c>
      <c r="B259" s="391"/>
      <c r="C259" s="391"/>
      <c r="D259" s="391"/>
      <c r="E259" s="391"/>
      <c r="F259" s="391"/>
      <c r="G259" s="391"/>
      <c r="H259" s="391"/>
      <c r="I259" s="391"/>
      <c r="J259" s="392" t="s">
        <v>129</v>
      </c>
      <c r="K259" s="392"/>
      <c r="L259" s="404"/>
    </row>
    <row r="260" spans="1:12" ht="15.75" customHeight="1" thickBot="1" x14ac:dyDescent="0.35">
      <c r="A260" s="394" t="s">
        <v>148</v>
      </c>
      <c r="B260" s="395"/>
      <c r="C260" s="395"/>
      <c r="D260" s="395"/>
      <c r="E260" s="395"/>
      <c r="F260" s="395"/>
      <c r="G260" s="395"/>
      <c r="H260" s="395"/>
      <c r="I260" s="395"/>
      <c r="J260" s="396" t="s">
        <v>130</v>
      </c>
      <c r="K260" s="396"/>
      <c r="L260" s="405"/>
    </row>
    <row r="261" spans="1:12" x14ac:dyDescent="0.3">
      <c r="A261" s="377" t="s">
        <v>4</v>
      </c>
      <c r="B261" s="378"/>
      <c r="C261" s="378"/>
      <c r="D261" s="378"/>
      <c r="E261" s="410"/>
      <c r="F261" s="410"/>
      <c r="G261" s="410"/>
      <c r="H261" s="410"/>
      <c r="I261" s="410"/>
      <c r="J261" s="410"/>
      <c r="K261" s="410"/>
      <c r="L261" s="411"/>
    </row>
    <row r="262" spans="1:12" ht="15" thickBot="1" x14ac:dyDescent="0.35">
      <c r="A262" s="380"/>
      <c r="B262" s="381"/>
      <c r="C262" s="381"/>
      <c r="D262" s="381"/>
      <c r="E262" s="412"/>
      <c r="F262" s="412"/>
      <c r="G262" s="412"/>
      <c r="H262" s="412"/>
      <c r="I262" s="412"/>
      <c r="J262" s="412"/>
      <c r="K262" s="412"/>
      <c r="L262" s="413"/>
    </row>
    <row r="263" spans="1:12" x14ac:dyDescent="0.3">
      <c r="A263" s="414" t="s">
        <v>7</v>
      </c>
      <c r="B263" s="415"/>
      <c r="C263" s="414" t="s">
        <v>1</v>
      </c>
      <c r="D263" s="415"/>
      <c r="E263" s="414" t="s">
        <v>2</v>
      </c>
      <c r="F263" s="415"/>
      <c r="G263" s="414" t="s">
        <v>8</v>
      </c>
      <c r="H263" s="415"/>
      <c r="I263" s="416" t="s">
        <v>5</v>
      </c>
      <c r="J263" s="417"/>
      <c r="K263" s="422">
        <f>SUM(((((E264*G264)*C264)*A264)/5))</f>
        <v>0</v>
      </c>
      <c r="L263" s="423"/>
    </row>
    <row r="264" spans="1:12" x14ac:dyDescent="0.3">
      <c r="A264" s="406">
        <v>1</v>
      </c>
      <c r="B264" s="407"/>
      <c r="C264" s="406">
        <f>SUM(C221)</f>
        <v>4</v>
      </c>
      <c r="D264" s="407"/>
      <c r="E264" s="406">
        <f>SUM((L231+L237+L243)/3)</f>
        <v>0</v>
      </c>
      <c r="F264" s="407"/>
      <c r="G264" s="406">
        <f>SUM((((L250*3)+L256)/4))</f>
        <v>1</v>
      </c>
      <c r="H264" s="407"/>
      <c r="I264" s="418"/>
      <c r="J264" s="419"/>
      <c r="K264" s="424"/>
      <c r="L264" s="425"/>
    </row>
    <row r="265" spans="1:12" ht="15" thickBot="1" x14ac:dyDescent="0.35">
      <c r="A265" s="408"/>
      <c r="B265" s="409"/>
      <c r="C265" s="408"/>
      <c r="D265" s="409"/>
      <c r="E265" s="408"/>
      <c r="F265" s="409"/>
      <c r="G265" s="408"/>
      <c r="H265" s="409"/>
      <c r="I265" s="420"/>
      <c r="J265" s="421"/>
      <c r="K265" s="426"/>
      <c r="L265" s="427"/>
    </row>
    <row r="266" spans="1:12" ht="15" thickBot="1" x14ac:dyDescent="0.35">
      <c r="A266" s="19"/>
      <c r="B266" s="20"/>
      <c r="C266" s="20"/>
      <c r="D266" s="20"/>
      <c r="E266" s="20"/>
      <c r="F266" s="20"/>
      <c r="G266" s="20"/>
      <c r="H266" s="20"/>
      <c r="I266" s="20"/>
      <c r="J266" s="20"/>
      <c r="K266" s="20"/>
      <c r="L266" s="21"/>
    </row>
    <row r="267" spans="1:12" ht="15" customHeight="1" x14ac:dyDescent="0.3">
      <c r="A267" s="359">
        <f>SUM(A224+1)</f>
        <v>7</v>
      </c>
      <c r="B267" s="360"/>
      <c r="C267" s="377" t="str">
        <f>T(C224)</f>
        <v>Sightseeing Bus Service</v>
      </c>
      <c r="D267" s="378"/>
      <c r="E267" s="378"/>
      <c r="F267" s="378"/>
      <c r="G267" s="378"/>
      <c r="H267" s="379"/>
      <c r="I267" s="377" t="str">
        <f>T(I224)</f>
        <v/>
      </c>
      <c r="J267" s="378"/>
      <c r="K267" s="378"/>
      <c r="L267" s="379"/>
    </row>
    <row r="268" spans="1:12" ht="15.75" customHeight="1" thickBot="1" x14ac:dyDescent="0.35">
      <c r="A268" s="361"/>
      <c r="B268" s="362"/>
      <c r="C268" s="380"/>
      <c r="D268" s="381"/>
      <c r="E268" s="381"/>
      <c r="F268" s="381"/>
      <c r="G268" s="381"/>
      <c r="H268" s="382"/>
      <c r="I268" s="380"/>
      <c r="J268" s="381"/>
      <c r="K268" s="381"/>
      <c r="L268" s="382"/>
    </row>
    <row r="269" spans="1:12" x14ac:dyDescent="0.3">
      <c r="A269" s="363" t="s">
        <v>0</v>
      </c>
      <c r="B269" s="364"/>
      <c r="C269" s="364"/>
      <c r="D269" s="367" t="str">
        <f>(Incidents!B16)</f>
        <v>Chemical Attack</v>
      </c>
      <c r="E269" s="367"/>
      <c r="F269" s="367"/>
      <c r="G269" s="367"/>
      <c r="H269" s="367"/>
      <c r="I269" s="367"/>
      <c r="J269" s="367"/>
      <c r="K269" s="367"/>
      <c r="L269" s="368"/>
    </row>
    <row r="270" spans="1:12" ht="15" thickBot="1" x14ac:dyDescent="0.35">
      <c r="A270" s="365"/>
      <c r="B270" s="366"/>
      <c r="C270" s="366"/>
      <c r="D270" s="369"/>
      <c r="E270" s="369"/>
      <c r="F270" s="369"/>
      <c r="G270" s="369"/>
      <c r="H270" s="369"/>
      <c r="I270" s="369"/>
      <c r="J270" s="369"/>
      <c r="K270" s="369"/>
      <c r="L270" s="370"/>
    </row>
    <row r="271" spans="1:12" ht="15" thickBot="1" x14ac:dyDescent="0.35">
      <c r="A271" s="428" t="s">
        <v>2</v>
      </c>
      <c r="B271" s="429"/>
      <c r="C271" s="429"/>
      <c r="D271" s="429"/>
      <c r="E271" s="429"/>
      <c r="F271" s="429"/>
      <c r="G271" s="429"/>
      <c r="H271" s="429"/>
      <c r="I271" s="429"/>
      <c r="J271" s="429"/>
      <c r="K271" s="429"/>
      <c r="L271" s="430"/>
    </row>
    <row r="272" spans="1:12" x14ac:dyDescent="0.3">
      <c r="A272" s="374">
        <v>1</v>
      </c>
      <c r="B272" s="375" t="s">
        <v>182</v>
      </c>
      <c r="C272" s="375"/>
      <c r="D272" s="375"/>
      <c r="E272" s="375"/>
      <c r="F272" s="375"/>
      <c r="G272" s="375"/>
      <c r="H272" s="375"/>
      <c r="I272" s="375"/>
      <c r="J272" s="375"/>
      <c r="K272" s="375"/>
      <c r="L272" s="376"/>
    </row>
    <row r="273" spans="1:12" ht="15" thickBot="1" x14ac:dyDescent="0.35">
      <c r="A273" s="374"/>
      <c r="B273" s="375"/>
      <c r="C273" s="375"/>
      <c r="D273" s="375"/>
      <c r="E273" s="375"/>
      <c r="F273" s="375"/>
      <c r="G273" s="375"/>
      <c r="H273" s="375"/>
      <c r="I273" s="375"/>
      <c r="J273" s="375"/>
      <c r="K273" s="375"/>
      <c r="L273" s="376"/>
    </row>
    <row r="274" spans="1:12" ht="15" customHeight="1" x14ac:dyDescent="0.3">
      <c r="A274" s="383" t="s">
        <v>123</v>
      </c>
      <c r="B274" s="384"/>
      <c r="C274" s="384"/>
      <c r="D274" s="384"/>
      <c r="E274" s="384"/>
      <c r="F274" s="384"/>
      <c r="G274" s="384"/>
      <c r="H274" s="384"/>
      <c r="I274" s="384"/>
      <c r="J274" s="385" t="s">
        <v>124</v>
      </c>
      <c r="K274" s="386"/>
      <c r="L274" s="387"/>
    </row>
    <row r="275" spans="1:12" ht="15" customHeight="1" x14ac:dyDescent="0.3">
      <c r="A275" s="390" t="s">
        <v>126</v>
      </c>
      <c r="B275" s="391"/>
      <c r="C275" s="391"/>
      <c r="D275" s="391"/>
      <c r="E275" s="391"/>
      <c r="F275" s="391"/>
      <c r="G275" s="391"/>
      <c r="H275" s="391"/>
      <c r="I275" s="391"/>
      <c r="J275" s="392" t="s">
        <v>128</v>
      </c>
      <c r="K275" s="393"/>
      <c r="L275" s="388"/>
    </row>
    <row r="276" spans="1:12" ht="15" customHeight="1" x14ac:dyDescent="0.3">
      <c r="A276" s="390" t="s">
        <v>127</v>
      </c>
      <c r="B276" s="391"/>
      <c r="C276" s="391"/>
      <c r="D276" s="391"/>
      <c r="E276" s="391"/>
      <c r="F276" s="391"/>
      <c r="G276" s="391"/>
      <c r="H276" s="391"/>
      <c r="I276" s="391"/>
      <c r="J276" s="392" t="s">
        <v>131</v>
      </c>
      <c r="K276" s="393"/>
      <c r="L276" s="388"/>
    </row>
    <row r="277" spans="1:12" ht="15" customHeight="1" x14ac:dyDescent="0.3">
      <c r="A277" s="390" t="s">
        <v>125</v>
      </c>
      <c r="B277" s="391"/>
      <c r="C277" s="391"/>
      <c r="D277" s="391"/>
      <c r="E277" s="391"/>
      <c r="F277" s="391"/>
      <c r="G277" s="391"/>
      <c r="H277" s="391"/>
      <c r="I277" s="391"/>
      <c r="J277" s="392" t="s">
        <v>129</v>
      </c>
      <c r="K277" s="393"/>
      <c r="L277" s="388"/>
    </row>
    <row r="278" spans="1:12" ht="15.75" customHeight="1" thickBot="1" x14ac:dyDescent="0.35">
      <c r="A278" s="394" t="s">
        <v>173</v>
      </c>
      <c r="B278" s="395"/>
      <c r="C278" s="395"/>
      <c r="D278" s="395"/>
      <c r="E278" s="395"/>
      <c r="F278" s="395"/>
      <c r="G278" s="395"/>
      <c r="H278" s="395"/>
      <c r="I278" s="395"/>
      <c r="J278" s="396" t="s">
        <v>130</v>
      </c>
      <c r="K278" s="397"/>
      <c r="L278" s="389"/>
    </row>
    <row r="279" spans="1:12" ht="21.6" thickBot="1" x14ac:dyDescent="0.35">
      <c r="A279" s="16">
        <v>2</v>
      </c>
      <c r="B279" s="375" t="s">
        <v>184</v>
      </c>
      <c r="C279" s="375"/>
      <c r="D279" s="375"/>
      <c r="E279" s="375"/>
      <c r="F279" s="375"/>
      <c r="G279" s="375"/>
      <c r="H279" s="375"/>
      <c r="I279" s="375"/>
      <c r="J279" s="375"/>
      <c r="K279" s="375"/>
      <c r="L279" s="376"/>
    </row>
    <row r="280" spans="1:12" ht="15" customHeight="1" x14ac:dyDescent="0.3">
      <c r="A280" s="398" t="s">
        <v>133</v>
      </c>
      <c r="B280" s="399"/>
      <c r="C280" s="399"/>
      <c r="D280" s="399"/>
      <c r="E280" s="399"/>
      <c r="F280" s="399"/>
      <c r="G280" s="399"/>
      <c r="H280" s="399"/>
      <c r="I280" s="399"/>
      <c r="J280" s="400" t="s">
        <v>124</v>
      </c>
      <c r="K280" s="400"/>
      <c r="L280" s="387"/>
    </row>
    <row r="281" spans="1:12" ht="15" customHeight="1" x14ac:dyDescent="0.3">
      <c r="A281" s="390" t="s">
        <v>134</v>
      </c>
      <c r="B281" s="391"/>
      <c r="C281" s="391"/>
      <c r="D281" s="391"/>
      <c r="E281" s="391"/>
      <c r="F281" s="391"/>
      <c r="G281" s="391"/>
      <c r="H281" s="391"/>
      <c r="I281" s="391"/>
      <c r="J281" s="392" t="s">
        <v>128</v>
      </c>
      <c r="K281" s="392"/>
      <c r="L281" s="388"/>
    </row>
    <row r="282" spans="1:12" ht="15" customHeight="1" x14ac:dyDescent="0.3">
      <c r="A282" s="390" t="s">
        <v>135</v>
      </c>
      <c r="B282" s="391"/>
      <c r="C282" s="391"/>
      <c r="D282" s="391"/>
      <c r="E282" s="391"/>
      <c r="F282" s="391"/>
      <c r="G282" s="391"/>
      <c r="H282" s="391"/>
      <c r="I282" s="391"/>
      <c r="J282" s="392" t="s">
        <v>131</v>
      </c>
      <c r="K282" s="392"/>
      <c r="L282" s="388"/>
    </row>
    <row r="283" spans="1:12" ht="15" customHeight="1" x14ac:dyDescent="0.3">
      <c r="A283" s="390" t="s">
        <v>174</v>
      </c>
      <c r="B283" s="391"/>
      <c r="C283" s="391"/>
      <c r="D283" s="391"/>
      <c r="E283" s="391"/>
      <c r="F283" s="391"/>
      <c r="G283" s="391"/>
      <c r="H283" s="391"/>
      <c r="I283" s="391"/>
      <c r="J283" s="392" t="s">
        <v>129</v>
      </c>
      <c r="K283" s="392"/>
      <c r="L283" s="388"/>
    </row>
    <row r="284" spans="1:12" ht="15.75" customHeight="1" thickBot="1" x14ac:dyDescent="0.35">
      <c r="A284" s="394" t="s">
        <v>166</v>
      </c>
      <c r="B284" s="395"/>
      <c r="C284" s="395"/>
      <c r="D284" s="395"/>
      <c r="E284" s="395"/>
      <c r="F284" s="395"/>
      <c r="G284" s="395"/>
      <c r="H284" s="395"/>
      <c r="I284" s="395"/>
      <c r="J284" s="396" t="s">
        <v>130</v>
      </c>
      <c r="K284" s="396"/>
      <c r="L284" s="389"/>
    </row>
    <row r="285" spans="1:12" ht="21.6" thickBot="1" x14ac:dyDescent="0.35">
      <c r="A285" s="16">
        <v>3</v>
      </c>
      <c r="B285" s="375" t="s">
        <v>185</v>
      </c>
      <c r="C285" s="375"/>
      <c r="D285" s="375"/>
      <c r="E285" s="375"/>
      <c r="F285" s="375"/>
      <c r="G285" s="375"/>
      <c r="H285" s="375"/>
      <c r="I285" s="375"/>
      <c r="J285" s="375"/>
      <c r="K285" s="375"/>
      <c r="L285" s="376"/>
    </row>
    <row r="286" spans="1:12" ht="15" customHeight="1" x14ac:dyDescent="0.3">
      <c r="A286" s="398" t="s">
        <v>133</v>
      </c>
      <c r="B286" s="399"/>
      <c r="C286" s="399"/>
      <c r="D286" s="399"/>
      <c r="E286" s="399"/>
      <c r="F286" s="399"/>
      <c r="G286" s="399"/>
      <c r="H286" s="399"/>
      <c r="I286" s="399"/>
      <c r="J286" s="400" t="s">
        <v>124</v>
      </c>
      <c r="K286" s="400"/>
      <c r="L286" s="387"/>
    </row>
    <row r="287" spans="1:12" ht="15" customHeight="1" x14ac:dyDescent="0.3">
      <c r="A287" s="390" t="s">
        <v>134</v>
      </c>
      <c r="B287" s="391"/>
      <c r="C287" s="391"/>
      <c r="D287" s="391"/>
      <c r="E287" s="391"/>
      <c r="F287" s="391"/>
      <c r="G287" s="391"/>
      <c r="H287" s="391"/>
      <c r="I287" s="391"/>
      <c r="J287" s="392" t="s">
        <v>128</v>
      </c>
      <c r="K287" s="392"/>
      <c r="L287" s="388"/>
    </row>
    <row r="288" spans="1:12" ht="15" customHeight="1" x14ac:dyDescent="0.3">
      <c r="A288" s="390" t="s">
        <v>135</v>
      </c>
      <c r="B288" s="391"/>
      <c r="C288" s="391"/>
      <c r="D288" s="391"/>
      <c r="E288" s="391"/>
      <c r="F288" s="391"/>
      <c r="G288" s="391"/>
      <c r="H288" s="391"/>
      <c r="I288" s="391"/>
      <c r="J288" s="392" t="s">
        <v>131</v>
      </c>
      <c r="K288" s="392"/>
      <c r="L288" s="388"/>
    </row>
    <row r="289" spans="1:12" ht="15" customHeight="1" x14ac:dyDescent="0.3">
      <c r="A289" s="390" t="s">
        <v>174</v>
      </c>
      <c r="B289" s="391"/>
      <c r="C289" s="391"/>
      <c r="D289" s="391"/>
      <c r="E289" s="391"/>
      <c r="F289" s="391"/>
      <c r="G289" s="391"/>
      <c r="H289" s="391"/>
      <c r="I289" s="391"/>
      <c r="J289" s="392" t="s">
        <v>129</v>
      </c>
      <c r="K289" s="392"/>
      <c r="L289" s="388"/>
    </row>
    <row r="290" spans="1:12" ht="15.75" customHeight="1" thickBot="1" x14ac:dyDescent="0.35">
      <c r="A290" s="394" t="s">
        <v>166</v>
      </c>
      <c r="B290" s="395"/>
      <c r="C290" s="395"/>
      <c r="D290" s="395"/>
      <c r="E290" s="395"/>
      <c r="F290" s="395"/>
      <c r="G290" s="395"/>
      <c r="H290" s="395"/>
      <c r="I290" s="395"/>
      <c r="J290" s="396" t="s">
        <v>130</v>
      </c>
      <c r="K290" s="396"/>
      <c r="L290" s="389"/>
    </row>
    <row r="291" spans="1:12" ht="15" thickBot="1" x14ac:dyDescent="0.35">
      <c r="A291" s="371" t="s">
        <v>3</v>
      </c>
      <c r="B291" s="372"/>
      <c r="C291" s="372"/>
      <c r="D291" s="372"/>
      <c r="E291" s="372"/>
      <c r="F291" s="372"/>
      <c r="G291" s="372"/>
      <c r="H291" s="372"/>
      <c r="I291" s="372"/>
      <c r="J291" s="372"/>
      <c r="K291" s="372"/>
      <c r="L291" s="373"/>
    </row>
    <row r="292" spans="1:12" ht="21.6" thickBot="1" x14ac:dyDescent="0.35">
      <c r="A292" s="16">
        <v>4</v>
      </c>
      <c r="B292" s="375" t="s">
        <v>142</v>
      </c>
      <c r="C292" s="375"/>
      <c r="D292" s="375"/>
      <c r="E292" s="375"/>
      <c r="F292" s="375"/>
      <c r="G292" s="375"/>
      <c r="H292" s="375"/>
      <c r="I292" s="375"/>
      <c r="J292" s="375"/>
      <c r="K292" s="375"/>
      <c r="L292" s="376"/>
    </row>
    <row r="293" spans="1:12" ht="15" customHeight="1" x14ac:dyDescent="0.3">
      <c r="A293" s="398" t="s">
        <v>137</v>
      </c>
      <c r="B293" s="399"/>
      <c r="C293" s="399"/>
      <c r="D293" s="399"/>
      <c r="E293" s="399"/>
      <c r="F293" s="399"/>
      <c r="G293" s="399"/>
      <c r="H293" s="399"/>
      <c r="I293" s="399"/>
      <c r="J293" s="400" t="s">
        <v>124</v>
      </c>
      <c r="K293" s="400"/>
      <c r="L293" s="403">
        <v>1</v>
      </c>
    </row>
    <row r="294" spans="1:12" ht="15" customHeight="1" x14ac:dyDescent="0.3">
      <c r="A294" s="390" t="s">
        <v>138</v>
      </c>
      <c r="B294" s="391"/>
      <c r="C294" s="391"/>
      <c r="D294" s="391"/>
      <c r="E294" s="391"/>
      <c r="F294" s="391"/>
      <c r="G294" s="391"/>
      <c r="H294" s="391"/>
      <c r="I294" s="391"/>
      <c r="J294" s="392" t="s">
        <v>128</v>
      </c>
      <c r="K294" s="392"/>
      <c r="L294" s="404"/>
    </row>
    <row r="295" spans="1:12" ht="15" customHeight="1" x14ac:dyDescent="0.3">
      <c r="A295" s="390" t="s">
        <v>139</v>
      </c>
      <c r="B295" s="391"/>
      <c r="C295" s="391"/>
      <c r="D295" s="391"/>
      <c r="E295" s="391"/>
      <c r="F295" s="391"/>
      <c r="G295" s="391"/>
      <c r="H295" s="391"/>
      <c r="I295" s="391"/>
      <c r="J295" s="392" t="s">
        <v>131</v>
      </c>
      <c r="K295" s="392"/>
      <c r="L295" s="404"/>
    </row>
    <row r="296" spans="1:12" ht="15" customHeight="1" x14ac:dyDescent="0.3">
      <c r="A296" s="390" t="s">
        <v>140</v>
      </c>
      <c r="B296" s="391"/>
      <c r="C296" s="391"/>
      <c r="D296" s="391"/>
      <c r="E296" s="391"/>
      <c r="F296" s="391"/>
      <c r="G296" s="391"/>
      <c r="H296" s="391"/>
      <c r="I296" s="391"/>
      <c r="J296" s="392" t="s">
        <v>129</v>
      </c>
      <c r="K296" s="392"/>
      <c r="L296" s="404"/>
    </row>
    <row r="297" spans="1:12" ht="15.75" customHeight="1" thickBot="1" x14ac:dyDescent="0.35">
      <c r="A297" s="394" t="s">
        <v>141</v>
      </c>
      <c r="B297" s="395"/>
      <c r="C297" s="395"/>
      <c r="D297" s="395"/>
      <c r="E297" s="395"/>
      <c r="F297" s="395"/>
      <c r="G297" s="395"/>
      <c r="H297" s="395"/>
      <c r="I297" s="395"/>
      <c r="J297" s="396" t="s">
        <v>130</v>
      </c>
      <c r="K297" s="396"/>
      <c r="L297" s="405"/>
    </row>
    <row r="298" spans="1:12" ht="21.6" thickBot="1" x14ac:dyDescent="0.35">
      <c r="A298" s="17">
        <v>5</v>
      </c>
      <c r="B298" s="375" t="s">
        <v>143</v>
      </c>
      <c r="C298" s="401"/>
      <c r="D298" s="401"/>
      <c r="E298" s="401"/>
      <c r="F298" s="401"/>
      <c r="G298" s="401"/>
      <c r="H298" s="401"/>
      <c r="I298" s="401"/>
      <c r="J298" s="401"/>
      <c r="K298" s="401"/>
      <c r="L298" s="402"/>
    </row>
    <row r="299" spans="1:12" ht="15" customHeight="1" x14ac:dyDescent="0.3">
      <c r="A299" s="398" t="s">
        <v>144</v>
      </c>
      <c r="B299" s="399"/>
      <c r="C299" s="399"/>
      <c r="D299" s="399"/>
      <c r="E299" s="399"/>
      <c r="F299" s="399"/>
      <c r="G299" s="399"/>
      <c r="H299" s="399"/>
      <c r="I299" s="399"/>
      <c r="J299" s="400" t="s">
        <v>124</v>
      </c>
      <c r="K299" s="400"/>
      <c r="L299" s="403">
        <v>3</v>
      </c>
    </row>
    <row r="300" spans="1:12" ht="15" customHeight="1" x14ac:dyDescent="0.3">
      <c r="A300" s="390" t="s">
        <v>145</v>
      </c>
      <c r="B300" s="391"/>
      <c r="C300" s="391"/>
      <c r="D300" s="391"/>
      <c r="E300" s="391"/>
      <c r="F300" s="391"/>
      <c r="G300" s="391"/>
      <c r="H300" s="391"/>
      <c r="I300" s="391"/>
      <c r="J300" s="392" t="s">
        <v>128</v>
      </c>
      <c r="K300" s="392"/>
      <c r="L300" s="404"/>
    </row>
    <row r="301" spans="1:12" ht="15" customHeight="1" x14ac:dyDescent="0.3">
      <c r="A301" s="390" t="s">
        <v>146</v>
      </c>
      <c r="B301" s="391"/>
      <c r="C301" s="391"/>
      <c r="D301" s="391"/>
      <c r="E301" s="391"/>
      <c r="F301" s="391"/>
      <c r="G301" s="391"/>
      <c r="H301" s="391"/>
      <c r="I301" s="391"/>
      <c r="J301" s="392" t="s">
        <v>131</v>
      </c>
      <c r="K301" s="392"/>
      <c r="L301" s="404"/>
    </row>
    <row r="302" spans="1:12" ht="15" customHeight="1" x14ac:dyDescent="0.3">
      <c r="A302" s="390" t="s">
        <v>147</v>
      </c>
      <c r="B302" s="391"/>
      <c r="C302" s="391"/>
      <c r="D302" s="391"/>
      <c r="E302" s="391"/>
      <c r="F302" s="391"/>
      <c r="G302" s="391"/>
      <c r="H302" s="391"/>
      <c r="I302" s="391"/>
      <c r="J302" s="392" t="s">
        <v>129</v>
      </c>
      <c r="K302" s="392"/>
      <c r="L302" s="404"/>
    </row>
    <row r="303" spans="1:12" ht="15.75" customHeight="1" thickBot="1" x14ac:dyDescent="0.35">
      <c r="A303" s="394" t="s">
        <v>148</v>
      </c>
      <c r="B303" s="395"/>
      <c r="C303" s="395"/>
      <c r="D303" s="395"/>
      <c r="E303" s="395"/>
      <c r="F303" s="395"/>
      <c r="G303" s="395"/>
      <c r="H303" s="395"/>
      <c r="I303" s="395"/>
      <c r="J303" s="396" t="s">
        <v>130</v>
      </c>
      <c r="K303" s="396"/>
      <c r="L303" s="405"/>
    </row>
    <row r="304" spans="1:12" x14ac:dyDescent="0.3">
      <c r="A304" s="377" t="s">
        <v>4</v>
      </c>
      <c r="B304" s="378"/>
      <c r="C304" s="378"/>
      <c r="D304" s="378"/>
      <c r="E304" s="410"/>
      <c r="F304" s="410"/>
      <c r="G304" s="410"/>
      <c r="H304" s="410"/>
      <c r="I304" s="410"/>
      <c r="J304" s="410"/>
      <c r="K304" s="410"/>
      <c r="L304" s="411"/>
    </row>
    <row r="305" spans="1:12" ht="15" thickBot="1" x14ac:dyDescent="0.35">
      <c r="A305" s="380"/>
      <c r="B305" s="381"/>
      <c r="C305" s="381"/>
      <c r="D305" s="381"/>
      <c r="E305" s="412"/>
      <c r="F305" s="412"/>
      <c r="G305" s="412"/>
      <c r="H305" s="412"/>
      <c r="I305" s="412"/>
      <c r="J305" s="412"/>
      <c r="K305" s="412"/>
      <c r="L305" s="413"/>
    </row>
    <row r="306" spans="1:12" x14ac:dyDescent="0.3">
      <c r="A306" s="414" t="s">
        <v>7</v>
      </c>
      <c r="B306" s="415"/>
      <c r="C306" s="414" t="s">
        <v>1</v>
      </c>
      <c r="D306" s="415"/>
      <c r="E306" s="414" t="s">
        <v>2</v>
      </c>
      <c r="F306" s="415"/>
      <c r="G306" s="414" t="s">
        <v>8</v>
      </c>
      <c r="H306" s="415"/>
      <c r="I306" s="416" t="s">
        <v>5</v>
      </c>
      <c r="J306" s="417"/>
      <c r="K306" s="422">
        <f>SUM(((((E307*G307)*C307)*A307)/5))</f>
        <v>0</v>
      </c>
      <c r="L306" s="423"/>
    </row>
    <row r="307" spans="1:12" x14ac:dyDescent="0.3">
      <c r="A307" s="406">
        <v>1</v>
      </c>
      <c r="B307" s="407"/>
      <c r="C307" s="406">
        <f>SUM(C264)</f>
        <v>4</v>
      </c>
      <c r="D307" s="407"/>
      <c r="E307" s="406">
        <f>SUM((L274+L280+L286)/3)</f>
        <v>0</v>
      </c>
      <c r="F307" s="407"/>
      <c r="G307" s="406">
        <f>SUM((((L293*3)+L299)/4))</f>
        <v>1.5</v>
      </c>
      <c r="H307" s="407"/>
      <c r="I307" s="418"/>
      <c r="J307" s="419"/>
      <c r="K307" s="424"/>
      <c r="L307" s="425"/>
    </row>
    <row r="308" spans="1:12" ht="15" thickBot="1" x14ac:dyDescent="0.35">
      <c r="A308" s="408"/>
      <c r="B308" s="409"/>
      <c r="C308" s="408"/>
      <c r="D308" s="409"/>
      <c r="E308" s="408"/>
      <c r="F308" s="409"/>
      <c r="G308" s="408"/>
      <c r="H308" s="409"/>
      <c r="I308" s="420"/>
      <c r="J308" s="421"/>
      <c r="K308" s="426"/>
      <c r="L308" s="427"/>
    </row>
    <row r="309" spans="1:12" ht="15" thickBot="1" x14ac:dyDescent="0.35">
      <c r="A309" s="19"/>
      <c r="B309" s="20"/>
      <c r="C309" s="20"/>
      <c r="D309" s="20"/>
      <c r="E309" s="20"/>
      <c r="F309" s="20"/>
      <c r="G309" s="20"/>
      <c r="H309" s="20"/>
      <c r="I309" s="20"/>
      <c r="J309" s="20"/>
      <c r="K309" s="20"/>
      <c r="L309" s="21"/>
    </row>
    <row r="310" spans="1:12" ht="15" customHeight="1" x14ac:dyDescent="0.3">
      <c r="A310" s="359">
        <f>SUM(A267+1)</f>
        <v>8</v>
      </c>
      <c r="B310" s="360"/>
      <c r="C310" s="377" t="str">
        <f>T(C267)</f>
        <v>Sightseeing Bus Service</v>
      </c>
      <c r="D310" s="378"/>
      <c r="E310" s="378"/>
      <c r="F310" s="378"/>
      <c r="G310" s="378"/>
      <c r="H310" s="379"/>
      <c r="I310" s="377" t="str">
        <f>T(I267)</f>
        <v/>
      </c>
      <c r="J310" s="378"/>
      <c r="K310" s="378"/>
      <c r="L310" s="379"/>
    </row>
    <row r="311" spans="1:12" ht="15.75" customHeight="1" thickBot="1" x14ac:dyDescent="0.35">
      <c r="A311" s="361"/>
      <c r="B311" s="362"/>
      <c r="C311" s="380"/>
      <c r="D311" s="381"/>
      <c r="E311" s="381"/>
      <c r="F311" s="381"/>
      <c r="G311" s="381"/>
      <c r="H311" s="382"/>
      <c r="I311" s="380"/>
      <c r="J311" s="381"/>
      <c r="K311" s="381"/>
      <c r="L311" s="382"/>
    </row>
    <row r="312" spans="1:12" x14ac:dyDescent="0.3">
      <c r="A312" s="363" t="s">
        <v>0</v>
      </c>
      <c r="B312" s="364"/>
      <c r="C312" s="364"/>
      <c r="D312" s="367" t="str">
        <f>(Incidents!B17)</f>
        <v xml:space="preserve">Biological Weapon Attack </v>
      </c>
      <c r="E312" s="367"/>
      <c r="F312" s="367"/>
      <c r="G312" s="367"/>
      <c r="H312" s="367"/>
      <c r="I312" s="367"/>
      <c r="J312" s="367"/>
      <c r="K312" s="367"/>
      <c r="L312" s="368"/>
    </row>
    <row r="313" spans="1:12" ht="15" thickBot="1" x14ac:dyDescent="0.35">
      <c r="A313" s="365"/>
      <c r="B313" s="366"/>
      <c r="C313" s="366"/>
      <c r="D313" s="369"/>
      <c r="E313" s="369"/>
      <c r="F313" s="369"/>
      <c r="G313" s="369"/>
      <c r="H313" s="369"/>
      <c r="I313" s="369"/>
      <c r="J313" s="369"/>
      <c r="K313" s="369"/>
      <c r="L313" s="370"/>
    </row>
    <row r="314" spans="1:12" ht="15" thickBot="1" x14ac:dyDescent="0.35">
      <c r="A314" s="428" t="s">
        <v>2</v>
      </c>
      <c r="B314" s="429"/>
      <c r="C314" s="429"/>
      <c r="D314" s="429"/>
      <c r="E314" s="429"/>
      <c r="F314" s="429"/>
      <c r="G314" s="429"/>
      <c r="H314" s="429"/>
      <c r="I314" s="429"/>
      <c r="J314" s="429"/>
      <c r="K314" s="429"/>
      <c r="L314" s="430"/>
    </row>
    <row r="315" spans="1:12" x14ac:dyDescent="0.3">
      <c r="A315" s="374">
        <v>1</v>
      </c>
      <c r="B315" s="375" t="s">
        <v>179</v>
      </c>
      <c r="C315" s="375"/>
      <c r="D315" s="375"/>
      <c r="E315" s="375"/>
      <c r="F315" s="375"/>
      <c r="G315" s="375"/>
      <c r="H315" s="375"/>
      <c r="I315" s="375"/>
      <c r="J315" s="375"/>
      <c r="K315" s="375"/>
      <c r="L315" s="376"/>
    </row>
    <row r="316" spans="1:12" ht="15" thickBot="1" x14ac:dyDescent="0.35">
      <c r="A316" s="374"/>
      <c r="B316" s="375"/>
      <c r="C316" s="375"/>
      <c r="D316" s="375"/>
      <c r="E316" s="375"/>
      <c r="F316" s="375"/>
      <c r="G316" s="375"/>
      <c r="H316" s="375"/>
      <c r="I316" s="375"/>
      <c r="J316" s="375"/>
      <c r="K316" s="375"/>
      <c r="L316" s="376"/>
    </row>
    <row r="317" spans="1:12" ht="15" customHeight="1" x14ac:dyDescent="0.3">
      <c r="A317" s="383" t="s">
        <v>123</v>
      </c>
      <c r="B317" s="384"/>
      <c r="C317" s="384"/>
      <c r="D317" s="384"/>
      <c r="E317" s="384"/>
      <c r="F317" s="384"/>
      <c r="G317" s="384"/>
      <c r="H317" s="384"/>
      <c r="I317" s="384"/>
      <c r="J317" s="385" t="s">
        <v>124</v>
      </c>
      <c r="K317" s="386"/>
      <c r="L317" s="387"/>
    </row>
    <row r="318" spans="1:12" ht="15" customHeight="1" x14ac:dyDescent="0.3">
      <c r="A318" s="390" t="s">
        <v>126</v>
      </c>
      <c r="B318" s="391"/>
      <c r="C318" s="391"/>
      <c r="D318" s="391"/>
      <c r="E318" s="391"/>
      <c r="F318" s="391"/>
      <c r="G318" s="391"/>
      <c r="H318" s="391"/>
      <c r="I318" s="391"/>
      <c r="J318" s="392" t="s">
        <v>128</v>
      </c>
      <c r="K318" s="393"/>
      <c r="L318" s="388"/>
    </row>
    <row r="319" spans="1:12" ht="15" customHeight="1" x14ac:dyDescent="0.3">
      <c r="A319" s="390" t="s">
        <v>127</v>
      </c>
      <c r="B319" s="391"/>
      <c r="C319" s="391"/>
      <c r="D319" s="391"/>
      <c r="E319" s="391"/>
      <c r="F319" s="391"/>
      <c r="G319" s="391"/>
      <c r="H319" s="391"/>
      <c r="I319" s="391"/>
      <c r="J319" s="392" t="s">
        <v>131</v>
      </c>
      <c r="K319" s="393"/>
      <c r="L319" s="388"/>
    </row>
    <row r="320" spans="1:12" ht="15" customHeight="1" x14ac:dyDescent="0.3">
      <c r="A320" s="390" t="s">
        <v>125</v>
      </c>
      <c r="B320" s="391"/>
      <c r="C320" s="391"/>
      <c r="D320" s="391"/>
      <c r="E320" s="391"/>
      <c r="F320" s="391"/>
      <c r="G320" s="391"/>
      <c r="H320" s="391"/>
      <c r="I320" s="391"/>
      <c r="J320" s="392" t="s">
        <v>129</v>
      </c>
      <c r="K320" s="393"/>
      <c r="L320" s="388"/>
    </row>
    <row r="321" spans="1:12" ht="15.75" customHeight="1" thickBot="1" x14ac:dyDescent="0.35">
      <c r="A321" s="394" t="s">
        <v>173</v>
      </c>
      <c r="B321" s="395"/>
      <c r="C321" s="395"/>
      <c r="D321" s="395"/>
      <c r="E321" s="395"/>
      <c r="F321" s="395"/>
      <c r="G321" s="395"/>
      <c r="H321" s="395"/>
      <c r="I321" s="395"/>
      <c r="J321" s="396" t="s">
        <v>130</v>
      </c>
      <c r="K321" s="397"/>
      <c r="L321" s="389"/>
    </row>
    <row r="322" spans="1:12" ht="21.6" thickBot="1" x14ac:dyDescent="0.35">
      <c r="A322" s="16">
        <v>2</v>
      </c>
      <c r="B322" s="375" t="s">
        <v>184</v>
      </c>
      <c r="C322" s="375"/>
      <c r="D322" s="375"/>
      <c r="E322" s="375"/>
      <c r="F322" s="375"/>
      <c r="G322" s="375"/>
      <c r="H322" s="375"/>
      <c r="I322" s="375"/>
      <c r="J322" s="375"/>
      <c r="K322" s="375"/>
      <c r="L322" s="376"/>
    </row>
    <row r="323" spans="1:12" ht="15" customHeight="1" x14ac:dyDescent="0.3">
      <c r="A323" s="398" t="s">
        <v>133</v>
      </c>
      <c r="B323" s="399"/>
      <c r="C323" s="399"/>
      <c r="D323" s="399"/>
      <c r="E323" s="399"/>
      <c r="F323" s="399"/>
      <c r="G323" s="399"/>
      <c r="H323" s="399"/>
      <c r="I323" s="399"/>
      <c r="J323" s="400" t="s">
        <v>124</v>
      </c>
      <c r="K323" s="400"/>
      <c r="L323" s="387"/>
    </row>
    <row r="324" spans="1:12" ht="15" customHeight="1" x14ac:dyDescent="0.3">
      <c r="A324" s="390" t="s">
        <v>134</v>
      </c>
      <c r="B324" s="391"/>
      <c r="C324" s="391"/>
      <c r="D324" s="391"/>
      <c r="E324" s="391"/>
      <c r="F324" s="391"/>
      <c r="G324" s="391"/>
      <c r="H324" s="391"/>
      <c r="I324" s="391"/>
      <c r="J324" s="392" t="s">
        <v>128</v>
      </c>
      <c r="K324" s="392"/>
      <c r="L324" s="388"/>
    </row>
    <row r="325" spans="1:12" ht="15" customHeight="1" x14ac:dyDescent="0.3">
      <c r="A325" s="390" t="s">
        <v>135</v>
      </c>
      <c r="B325" s="391"/>
      <c r="C325" s="391"/>
      <c r="D325" s="391"/>
      <c r="E325" s="391"/>
      <c r="F325" s="391"/>
      <c r="G325" s="391"/>
      <c r="H325" s="391"/>
      <c r="I325" s="391"/>
      <c r="J325" s="392" t="s">
        <v>131</v>
      </c>
      <c r="K325" s="392"/>
      <c r="L325" s="388"/>
    </row>
    <row r="326" spans="1:12" ht="15" customHeight="1" x14ac:dyDescent="0.3">
      <c r="A326" s="390" t="s">
        <v>174</v>
      </c>
      <c r="B326" s="391"/>
      <c r="C326" s="391"/>
      <c r="D326" s="391"/>
      <c r="E326" s="391"/>
      <c r="F326" s="391"/>
      <c r="G326" s="391"/>
      <c r="H326" s="391"/>
      <c r="I326" s="391"/>
      <c r="J326" s="392" t="s">
        <v>129</v>
      </c>
      <c r="K326" s="392"/>
      <c r="L326" s="388"/>
    </row>
    <row r="327" spans="1:12" ht="15.75" customHeight="1" thickBot="1" x14ac:dyDescent="0.35">
      <c r="A327" s="394" t="s">
        <v>166</v>
      </c>
      <c r="B327" s="395"/>
      <c r="C327" s="395"/>
      <c r="D327" s="395"/>
      <c r="E327" s="395"/>
      <c r="F327" s="395"/>
      <c r="G327" s="395"/>
      <c r="H327" s="395"/>
      <c r="I327" s="395"/>
      <c r="J327" s="396" t="s">
        <v>130</v>
      </c>
      <c r="K327" s="396"/>
      <c r="L327" s="389"/>
    </row>
    <row r="328" spans="1:12" ht="21.6" thickBot="1" x14ac:dyDescent="0.35">
      <c r="A328" s="16">
        <v>3</v>
      </c>
      <c r="B328" s="375" t="s">
        <v>185</v>
      </c>
      <c r="C328" s="375"/>
      <c r="D328" s="375"/>
      <c r="E328" s="375"/>
      <c r="F328" s="375"/>
      <c r="G328" s="375"/>
      <c r="H328" s="375"/>
      <c r="I328" s="375"/>
      <c r="J328" s="375"/>
      <c r="K328" s="375"/>
      <c r="L328" s="376"/>
    </row>
    <row r="329" spans="1:12" ht="15" customHeight="1" x14ac:dyDescent="0.3">
      <c r="A329" s="398" t="s">
        <v>133</v>
      </c>
      <c r="B329" s="399"/>
      <c r="C329" s="399"/>
      <c r="D329" s="399"/>
      <c r="E329" s="399"/>
      <c r="F329" s="399"/>
      <c r="G329" s="399"/>
      <c r="H329" s="399"/>
      <c r="I329" s="399"/>
      <c r="J329" s="400" t="s">
        <v>124</v>
      </c>
      <c r="K329" s="400"/>
      <c r="L329" s="387"/>
    </row>
    <row r="330" spans="1:12" ht="15" customHeight="1" x14ac:dyDescent="0.3">
      <c r="A330" s="390" t="s">
        <v>134</v>
      </c>
      <c r="B330" s="391"/>
      <c r="C330" s="391"/>
      <c r="D330" s="391"/>
      <c r="E330" s="391"/>
      <c r="F330" s="391"/>
      <c r="G330" s="391"/>
      <c r="H330" s="391"/>
      <c r="I330" s="391"/>
      <c r="J330" s="392" t="s">
        <v>128</v>
      </c>
      <c r="K330" s="392"/>
      <c r="L330" s="388"/>
    </row>
    <row r="331" spans="1:12" ht="15" customHeight="1" x14ac:dyDescent="0.3">
      <c r="A331" s="390" t="s">
        <v>135</v>
      </c>
      <c r="B331" s="391"/>
      <c r="C331" s="391"/>
      <c r="D331" s="391"/>
      <c r="E331" s="391"/>
      <c r="F331" s="391"/>
      <c r="G331" s="391"/>
      <c r="H331" s="391"/>
      <c r="I331" s="391"/>
      <c r="J331" s="392" t="s">
        <v>131</v>
      </c>
      <c r="K331" s="392"/>
      <c r="L331" s="388"/>
    </row>
    <row r="332" spans="1:12" ht="15" customHeight="1" x14ac:dyDescent="0.3">
      <c r="A332" s="390" t="s">
        <v>174</v>
      </c>
      <c r="B332" s="391"/>
      <c r="C332" s="391"/>
      <c r="D332" s="391"/>
      <c r="E332" s="391"/>
      <c r="F332" s="391"/>
      <c r="G332" s="391"/>
      <c r="H332" s="391"/>
      <c r="I332" s="391"/>
      <c r="J332" s="392" t="s">
        <v>129</v>
      </c>
      <c r="K332" s="392"/>
      <c r="L332" s="388"/>
    </row>
    <row r="333" spans="1:12" ht="15.75" customHeight="1" thickBot="1" x14ac:dyDescent="0.35">
      <c r="A333" s="394" t="s">
        <v>166</v>
      </c>
      <c r="B333" s="395"/>
      <c r="C333" s="395"/>
      <c r="D333" s="395"/>
      <c r="E333" s="395"/>
      <c r="F333" s="395"/>
      <c r="G333" s="395"/>
      <c r="H333" s="395"/>
      <c r="I333" s="395"/>
      <c r="J333" s="396" t="s">
        <v>130</v>
      </c>
      <c r="K333" s="396"/>
      <c r="L333" s="389"/>
    </row>
    <row r="334" spans="1:12" ht="15" thickBot="1" x14ac:dyDescent="0.35">
      <c r="A334" s="371" t="s">
        <v>3</v>
      </c>
      <c r="B334" s="372"/>
      <c r="C334" s="372"/>
      <c r="D334" s="372"/>
      <c r="E334" s="372"/>
      <c r="F334" s="372"/>
      <c r="G334" s="372"/>
      <c r="H334" s="372"/>
      <c r="I334" s="372"/>
      <c r="J334" s="372"/>
      <c r="K334" s="372"/>
      <c r="L334" s="373"/>
    </row>
    <row r="335" spans="1:12" ht="21.6" thickBot="1" x14ac:dyDescent="0.35">
      <c r="A335" s="16">
        <v>4</v>
      </c>
      <c r="B335" s="375" t="s">
        <v>142</v>
      </c>
      <c r="C335" s="375"/>
      <c r="D335" s="375"/>
      <c r="E335" s="375"/>
      <c r="F335" s="375"/>
      <c r="G335" s="375"/>
      <c r="H335" s="375"/>
      <c r="I335" s="375"/>
      <c r="J335" s="375"/>
      <c r="K335" s="375"/>
      <c r="L335" s="376"/>
    </row>
    <row r="336" spans="1:12" ht="15" customHeight="1" x14ac:dyDescent="0.3">
      <c r="A336" s="398" t="s">
        <v>137</v>
      </c>
      <c r="B336" s="399"/>
      <c r="C336" s="399"/>
      <c r="D336" s="399"/>
      <c r="E336" s="399"/>
      <c r="F336" s="399"/>
      <c r="G336" s="399"/>
      <c r="H336" s="399"/>
      <c r="I336" s="399"/>
      <c r="J336" s="400" t="s">
        <v>124</v>
      </c>
      <c r="K336" s="400"/>
      <c r="L336" s="403">
        <v>3</v>
      </c>
    </row>
    <row r="337" spans="1:12" ht="15" customHeight="1" x14ac:dyDescent="0.3">
      <c r="A337" s="390" t="s">
        <v>138</v>
      </c>
      <c r="B337" s="391"/>
      <c r="C337" s="391"/>
      <c r="D337" s="391"/>
      <c r="E337" s="391"/>
      <c r="F337" s="391"/>
      <c r="G337" s="391"/>
      <c r="H337" s="391"/>
      <c r="I337" s="391"/>
      <c r="J337" s="392" t="s">
        <v>128</v>
      </c>
      <c r="K337" s="392"/>
      <c r="L337" s="404"/>
    </row>
    <row r="338" spans="1:12" ht="15" customHeight="1" x14ac:dyDescent="0.3">
      <c r="A338" s="390" t="s">
        <v>139</v>
      </c>
      <c r="B338" s="391"/>
      <c r="C338" s="391"/>
      <c r="D338" s="391"/>
      <c r="E338" s="391"/>
      <c r="F338" s="391"/>
      <c r="G338" s="391"/>
      <c r="H338" s="391"/>
      <c r="I338" s="391"/>
      <c r="J338" s="392" t="s">
        <v>131</v>
      </c>
      <c r="K338" s="392"/>
      <c r="L338" s="404"/>
    </row>
    <row r="339" spans="1:12" ht="15" customHeight="1" x14ac:dyDescent="0.3">
      <c r="A339" s="390" t="s">
        <v>140</v>
      </c>
      <c r="B339" s="391"/>
      <c r="C339" s="391"/>
      <c r="D339" s="391"/>
      <c r="E339" s="391"/>
      <c r="F339" s="391"/>
      <c r="G339" s="391"/>
      <c r="H339" s="391"/>
      <c r="I339" s="391"/>
      <c r="J339" s="392" t="s">
        <v>129</v>
      </c>
      <c r="K339" s="392"/>
      <c r="L339" s="404"/>
    </row>
    <row r="340" spans="1:12" ht="15.75" customHeight="1" thickBot="1" x14ac:dyDescent="0.35">
      <c r="A340" s="394" t="s">
        <v>141</v>
      </c>
      <c r="B340" s="395"/>
      <c r="C340" s="395"/>
      <c r="D340" s="395"/>
      <c r="E340" s="395"/>
      <c r="F340" s="395"/>
      <c r="G340" s="395"/>
      <c r="H340" s="395"/>
      <c r="I340" s="395"/>
      <c r="J340" s="396" t="s">
        <v>130</v>
      </c>
      <c r="K340" s="396"/>
      <c r="L340" s="405"/>
    </row>
    <row r="341" spans="1:12" ht="21.6" thickBot="1" x14ac:dyDescent="0.35">
      <c r="A341" s="17">
        <v>5</v>
      </c>
      <c r="B341" s="375" t="s">
        <v>143</v>
      </c>
      <c r="C341" s="401"/>
      <c r="D341" s="401"/>
      <c r="E341" s="401"/>
      <c r="F341" s="401"/>
      <c r="G341" s="401"/>
      <c r="H341" s="401"/>
      <c r="I341" s="401"/>
      <c r="J341" s="401"/>
      <c r="K341" s="401"/>
      <c r="L341" s="402"/>
    </row>
    <row r="342" spans="1:12" ht="15" customHeight="1" x14ac:dyDescent="0.3">
      <c r="A342" s="398" t="s">
        <v>144</v>
      </c>
      <c r="B342" s="399"/>
      <c r="C342" s="399"/>
      <c r="D342" s="399"/>
      <c r="E342" s="399"/>
      <c r="F342" s="399"/>
      <c r="G342" s="399"/>
      <c r="H342" s="399"/>
      <c r="I342" s="399"/>
      <c r="J342" s="400" t="s">
        <v>124</v>
      </c>
      <c r="K342" s="400"/>
      <c r="L342" s="403">
        <v>4</v>
      </c>
    </row>
    <row r="343" spans="1:12" ht="15" customHeight="1" x14ac:dyDescent="0.3">
      <c r="A343" s="390" t="s">
        <v>145</v>
      </c>
      <c r="B343" s="391"/>
      <c r="C343" s="391"/>
      <c r="D343" s="391"/>
      <c r="E343" s="391"/>
      <c r="F343" s="391"/>
      <c r="G343" s="391"/>
      <c r="H343" s="391"/>
      <c r="I343" s="391"/>
      <c r="J343" s="392" t="s">
        <v>128</v>
      </c>
      <c r="K343" s="392"/>
      <c r="L343" s="404"/>
    </row>
    <row r="344" spans="1:12" ht="15" customHeight="1" x14ac:dyDescent="0.3">
      <c r="A344" s="390" t="s">
        <v>146</v>
      </c>
      <c r="B344" s="391"/>
      <c r="C344" s="391"/>
      <c r="D344" s="391"/>
      <c r="E344" s="391"/>
      <c r="F344" s="391"/>
      <c r="G344" s="391"/>
      <c r="H344" s="391"/>
      <c r="I344" s="391"/>
      <c r="J344" s="392" t="s">
        <v>131</v>
      </c>
      <c r="K344" s="392"/>
      <c r="L344" s="404"/>
    </row>
    <row r="345" spans="1:12" ht="15" customHeight="1" x14ac:dyDescent="0.3">
      <c r="A345" s="390" t="s">
        <v>147</v>
      </c>
      <c r="B345" s="391"/>
      <c r="C345" s="391"/>
      <c r="D345" s="391"/>
      <c r="E345" s="391"/>
      <c r="F345" s="391"/>
      <c r="G345" s="391"/>
      <c r="H345" s="391"/>
      <c r="I345" s="391"/>
      <c r="J345" s="392" t="s">
        <v>129</v>
      </c>
      <c r="K345" s="392"/>
      <c r="L345" s="404"/>
    </row>
    <row r="346" spans="1:12" ht="15.75" customHeight="1" thickBot="1" x14ac:dyDescent="0.35">
      <c r="A346" s="394" t="s">
        <v>148</v>
      </c>
      <c r="B346" s="395"/>
      <c r="C346" s="395"/>
      <c r="D346" s="395"/>
      <c r="E346" s="395"/>
      <c r="F346" s="395"/>
      <c r="G346" s="395"/>
      <c r="H346" s="395"/>
      <c r="I346" s="395"/>
      <c r="J346" s="396" t="s">
        <v>130</v>
      </c>
      <c r="K346" s="396"/>
      <c r="L346" s="405"/>
    </row>
    <row r="347" spans="1:12" x14ac:dyDescent="0.3">
      <c r="A347" s="377" t="s">
        <v>4</v>
      </c>
      <c r="B347" s="378"/>
      <c r="C347" s="378"/>
      <c r="D347" s="378"/>
      <c r="E347" s="410"/>
      <c r="F347" s="410"/>
      <c r="G347" s="410"/>
      <c r="H347" s="410"/>
      <c r="I347" s="410"/>
      <c r="J347" s="410"/>
      <c r="K347" s="410"/>
      <c r="L347" s="411"/>
    </row>
    <row r="348" spans="1:12" ht="15" thickBot="1" x14ac:dyDescent="0.35">
      <c r="A348" s="380"/>
      <c r="B348" s="381"/>
      <c r="C348" s="381"/>
      <c r="D348" s="381"/>
      <c r="E348" s="412"/>
      <c r="F348" s="412"/>
      <c r="G348" s="412"/>
      <c r="H348" s="412"/>
      <c r="I348" s="412"/>
      <c r="J348" s="412"/>
      <c r="K348" s="412"/>
      <c r="L348" s="413"/>
    </row>
    <row r="349" spans="1:12" x14ac:dyDescent="0.3">
      <c r="A349" s="414" t="s">
        <v>7</v>
      </c>
      <c r="B349" s="415"/>
      <c r="C349" s="414" t="s">
        <v>1</v>
      </c>
      <c r="D349" s="415"/>
      <c r="E349" s="414" t="s">
        <v>2</v>
      </c>
      <c r="F349" s="415"/>
      <c r="G349" s="414" t="s">
        <v>8</v>
      </c>
      <c r="H349" s="415"/>
      <c r="I349" s="416" t="s">
        <v>5</v>
      </c>
      <c r="J349" s="417"/>
      <c r="K349" s="422">
        <f>SUM(((((E350*G350)*C350)*A350)/5))</f>
        <v>0</v>
      </c>
      <c r="L349" s="423"/>
    </row>
    <row r="350" spans="1:12" x14ac:dyDescent="0.3">
      <c r="A350" s="406">
        <v>1</v>
      </c>
      <c r="B350" s="407"/>
      <c r="C350" s="406">
        <f>SUM(C307)</f>
        <v>4</v>
      </c>
      <c r="D350" s="407"/>
      <c r="E350" s="406">
        <f>SUM((L317+L323+L329)/3)</f>
        <v>0</v>
      </c>
      <c r="F350" s="407"/>
      <c r="G350" s="406">
        <f>SUM((((L336*3)+L342)/4))</f>
        <v>3.25</v>
      </c>
      <c r="H350" s="407"/>
      <c r="I350" s="418"/>
      <c r="J350" s="419"/>
      <c r="K350" s="424"/>
      <c r="L350" s="425"/>
    </row>
    <row r="351" spans="1:12" ht="15" thickBot="1" x14ac:dyDescent="0.35">
      <c r="A351" s="408"/>
      <c r="B351" s="409"/>
      <c r="C351" s="408"/>
      <c r="D351" s="409"/>
      <c r="E351" s="408"/>
      <c r="F351" s="409"/>
      <c r="G351" s="408"/>
      <c r="H351" s="409"/>
      <c r="I351" s="420"/>
      <c r="J351" s="421"/>
      <c r="K351" s="426"/>
      <c r="L351" s="427"/>
    </row>
    <row r="352" spans="1:12" ht="15" thickBot="1" x14ac:dyDescent="0.35">
      <c r="A352" s="19"/>
      <c r="B352" s="20"/>
      <c r="C352" s="20"/>
      <c r="D352" s="20"/>
      <c r="E352" s="20"/>
      <c r="F352" s="20"/>
      <c r="G352" s="20"/>
      <c r="H352" s="20"/>
      <c r="I352" s="20"/>
      <c r="J352" s="20"/>
      <c r="K352" s="20"/>
      <c r="L352" s="21"/>
    </row>
    <row r="353" spans="1:12" ht="15" customHeight="1" x14ac:dyDescent="0.3">
      <c r="A353" s="359">
        <f>SUM(A310+1)</f>
        <v>9</v>
      </c>
      <c r="B353" s="360"/>
      <c r="C353" s="377" t="str">
        <f>T(C310)</f>
        <v>Sightseeing Bus Service</v>
      </c>
      <c r="D353" s="378"/>
      <c r="E353" s="378"/>
      <c r="F353" s="378"/>
      <c r="G353" s="378"/>
      <c r="H353" s="379"/>
      <c r="I353" s="377" t="str">
        <f>T(I310)</f>
        <v/>
      </c>
      <c r="J353" s="378"/>
      <c r="K353" s="378"/>
      <c r="L353" s="379"/>
    </row>
    <row r="354" spans="1:12" ht="15.75" customHeight="1" thickBot="1" x14ac:dyDescent="0.35">
      <c r="A354" s="361"/>
      <c r="B354" s="362"/>
      <c r="C354" s="380"/>
      <c r="D354" s="381"/>
      <c r="E354" s="381"/>
      <c r="F354" s="381"/>
      <c r="G354" s="381"/>
      <c r="H354" s="382"/>
      <c r="I354" s="380"/>
      <c r="J354" s="381"/>
      <c r="K354" s="381"/>
      <c r="L354" s="382"/>
    </row>
    <row r="355" spans="1:12" x14ac:dyDescent="0.3">
      <c r="A355" s="363" t="s">
        <v>0</v>
      </c>
      <c r="B355" s="364"/>
      <c r="C355" s="364"/>
      <c r="D355" s="367" t="str">
        <f>(Incidents!B18)</f>
        <v>Radiological Weapon (RDD)</v>
      </c>
      <c r="E355" s="367"/>
      <c r="F355" s="367"/>
      <c r="G355" s="367"/>
      <c r="H355" s="367"/>
      <c r="I355" s="367"/>
      <c r="J355" s="367"/>
      <c r="K355" s="367"/>
      <c r="L355" s="368"/>
    </row>
    <row r="356" spans="1:12" ht="15" thickBot="1" x14ac:dyDescent="0.35">
      <c r="A356" s="365"/>
      <c r="B356" s="366"/>
      <c r="C356" s="366"/>
      <c r="D356" s="369"/>
      <c r="E356" s="369"/>
      <c r="F356" s="369"/>
      <c r="G356" s="369"/>
      <c r="H356" s="369"/>
      <c r="I356" s="369"/>
      <c r="J356" s="369"/>
      <c r="K356" s="369"/>
      <c r="L356" s="370"/>
    </row>
    <row r="357" spans="1:12" ht="15" thickBot="1" x14ac:dyDescent="0.35">
      <c r="A357" s="428" t="s">
        <v>2</v>
      </c>
      <c r="B357" s="429"/>
      <c r="C357" s="429"/>
      <c r="D357" s="429"/>
      <c r="E357" s="429"/>
      <c r="F357" s="429"/>
      <c r="G357" s="429"/>
      <c r="H357" s="429"/>
      <c r="I357" s="429"/>
      <c r="J357" s="429"/>
      <c r="K357" s="429"/>
      <c r="L357" s="430"/>
    </row>
    <row r="358" spans="1:12" x14ac:dyDescent="0.3">
      <c r="A358" s="374">
        <v>1</v>
      </c>
      <c r="B358" s="375" t="s">
        <v>183</v>
      </c>
      <c r="C358" s="375"/>
      <c r="D358" s="375"/>
      <c r="E358" s="375"/>
      <c r="F358" s="375"/>
      <c r="G358" s="375"/>
      <c r="H358" s="375"/>
      <c r="I358" s="375"/>
      <c r="J358" s="375"/>
      <c r="K358" s="375"/>
      <c r="L358" s="376"/>
    </row>
    <row r="359" spans="1:12" ht="15" thickBot="1" x14ac:dyDescent="0.35">
      <c r="A359" s="374"/>
      <c r="B359" s="375"/>
      <c r="C359" s="375"/>
      <c r="D359" s="375"/>
      <c r="E359" s="375"/>
      <c r="F359" s="375"/>
      <c r="G359" s="375"/>
      <c r="H359" s="375"/>
      <c r="I359" s="375"/>
      <c r="J359" s="375"/>
      <c r="K359" s="375"/>
      <c r="L359" s="376"/>
    </row>
    <row r="360" spans="1:12" ht="15" customHeight="1" x14ac:dyDescent="0.3">
      <c r="A360" s="383" t="s">
        <v>123</v>
      </c>
      <c r="B360" s="384"/>
      <c r="C360" s="384"/>
      <c r="D360" s="384"/>
      <c r="E360" s="384"/>
      <c r="F360" s="384"/>
      <c r="G360" s="384"/>
      <c r="H360" s="384"/>
      <c r="I360" s="384"/>
      <c r="J360" s="385" t="s">
        <v>124</v>
      </c>
      <c r="K360" s="386"/>
      <c r="L360" s="387"/>
    </row>
    <row r="361" spans="1:12" ht="15" customHeight="1" x14ac:dyDescent="0.3">
      <c r="A361" s="390" t="s">
        <v>126</v>
      </c>
      <c r="B361" s="391"/>
      <c r="C361" s="391"/>
      <c r="D361" s="391"/>
      <c r="E361" s="391"/>
      <c r="F361" s="391"/>
      <c r="G361" s="391"/>
      <c r="H361" s="391"/>
      <c r="I361" s="391"/>
      <c r="J361" s="392" t="s">
        <v>128</v>
      </c>
      <c r="K361" s="393"/>
      <c r="L361" s="388"/>
    </row>
    <row r="362" spans="1:12" ht="15" customHeight="1" x14ac:dyDescent="0.3">
      <c r="A362" s="390" t="s">
        <v>127</v>
      </c>
      <c r="B362" s="391"/>
      <c r="C362" s="391"/>
      <c r="D362" s="391"/>
      <c r="E362" s="391"/>
      <c r="F362" s="391"/>
      <c r="G362" s="391"/>
      <c r="H362" s="391"/>
      <c r="I362" s="391"/>
      <c r="J362" s="392" t="s">
        <v>131</v>
      </c>
      <c r="K362" s="393"/>
      <c r="L362" s="388"/>
    </row>
    <row r="363" spans="1:12" ht="15" customHeight="1" x14ac:dyDescent="0.3">
      <c r="A363" s="390" t="s">
        <v>125</v>
      </c>
      <c r="B363" s="391"/>
      <c r="C363" s="391"/>
      <c r="D363" s="391"/>
      <c r="E363" s="391"/>
      <c r="F363" s="391"/>
      <c r="G363" s="391"/>
      <c r="H363" s="391"/>
      <c r="I363" s="391"/>
      <c r="J363" s="392" t="s">
        <v>129</v>
      </c>
      <c r="K363" s="393"/>
      <c r="L363" s="388"/>
    </row>
    <row r="364" spans="1:12" ht="15.75" customHeight="1" thickBot="1" x14ac:dyDescent="0.35">
      <c r="A364" s="394" t="s">
        <v>173</v>
      </c>
      <c r="B364" s="395"/>
      <c r="C364" s="395"/>
      <c r="D364" s="395"/>
      <c r="E364" s="395"/>
      <c r="F364" s="395"/>
      <c r="G364" s="395"/>
      <c r="H364" s="395"/>
      <c r="I364" s="395"/>
      <c r="J364" s="396" t="s">
        <v>130</v>
      </c>
      <c r="K364" s="397"/>
      <c r="L364" s="389"/>
    </row>
    <row r="365" spans="1:12" ht="21.6" thickBot="1" x14ac:dyDescent="0.35">
      <c r="A365" s="16">
        <v>2</v>
      </c>
      <c r="B365" s="375" t="s">
        <v>184</v>
      </c>
      <c r="C365" s="375"/>
      <c r="D365" s="375"/>
      <c r="E365" s="375"/>
      <c r="F365" s="375"/>
      <c r="G365" s="375"/>
      <c r="H365" s="375"/>
      <c r="I365" s="375"/>
      <c r="J365" s="375"/>
      <c r="K365" s="375"/>
      <c r="L365" s="376"/>
    </row>
    <row r="366" spans="1:12" ht="15" customHeight="1" x14ac:dyDescent="0.3">
      <c r="A366" s="398" t="s">
        <v>133</v>
      </c>
      <c r="B366" s="399"/>
      <c r="C366" s="399"/>
      <c r="D366" s="399"/>
      <c r="E366" s="399"/>
      <c r="F366" s="399"/>
      <c r="G366" s="399"/>
      <c r="H366" s="399"/>
      <c r="I366" s="399"/>
      <c r="J366" s="400" t="s">
        <v>124</v>
      </c>
      <c r="K366" s="400"/>
      <c r="L366" s="387"/>
    </row>
    <row r="367" spans="1:12" ht="15" customHeight="1" x14ac:dyDescent="0.3">
      <c r="A367" s="390" t="s">
        <v>134</v>
      </c>
      <c r="B367" s="391"/>
      <c r="C367" s="391"/>
      <c r="D367" s="391"/>
      <c r="E367" s="391"/>
      <c r="F367" s="391"/>
      <c r="G367" s="391"/>
      <c r="H367" s="391"/>
      <c r="I367" s="391"/>
      <c r="J367" s="392" t="s">
        <v>128</v>
      </c>
      <c r="K367" s="392"/>
      <c r="L367" s="388"/>
    </row>
    <row r="368" spans="1:12" ht="15" customHeight="1" x14ac:dyDescent="0.3">
      <c r="A368" s="390" t="s">
        <v>135</v>
      </c>
      <c r="B368" s="391"/>
      <c r="C368" s="391"/>
      <c r="D368" s="391"/>
      <c r="E368" s="391"/>
      <c r="F368" s="391"/>
      <c r="G368" s="391"/>
      <c r="H368" s="391"/>
      <c r="I368" s="391"/>
      <c r="J368" s="392" t="s">
        <v>131</v>
      </c>
      <c r="K368" s="392"/>
      <c r="L368" s="388"/>
    </row>
    <row r="369" spans="1:12" ht="15" customHeight="1" x14ac:dyDescent="0.3">
      <c r="A369" s="390" t="s">
        <v>174</v>
      </c>
      <c r="B369" s="391"/>
      <c r="C369" s="391"/>
      <c r="D369" s="391"/>
      <c r="E369" s="391"/>
      <c r="F369" s="391"/>
      <c r="G369" s="391"/>
      <c r="H369" s="391"/>
      <c r="I369" s="391"/>
      <c r="J369" s="392" t="s">
        <v>129</v>
      </c>
      <c r="K369" s="392"/>
      <c r="L369" s="388"/>
    </row>
    <row r="370" spans="1:12" ht="15.75" customHeight="1" thickBot="1" x14ac:dyDescent="0.35">
      <c r="A370" s="394" t="s">
        <v>166</v>
      </c>
      <c r="B370" s="395"/>
      <c r="C370" s="395"/>
      <c r="D370" s="395"/>
      <c r="E370" s="395"/>
      <c r="F370" s="395"/>
      <c r="G370" s="395"/>
      <c r="H370" s="395"/>
      <c r="I370" s="395"/>
      <c r="J370" s="396" t="s">
        <v>130</v>
      </c>
      <c r="K370" s="396"/>
      <c r="L370" s="389"/>
    </row>
    <row r="371" spans="1:12" ht="21.6" thickBot="1" x14ac:dyDescent="0.35">
      <c r="A371" s="16">
        <v>3</v>
      </c>
      <c r="B371" s="375" t="s">
        <v>185</v>
      </c>
      <c r="C371" s="375"/>
      <c r="D371" s="375"/>
      <c r="E371" s="375"/>
      <c r="F371" s="375"/>
      <c r="G371" s="375"/>
      <c r="H371" s="375"/>
      <c r="I371" s="375"/>
      <c r="J371" s="375"/>
      <c r="K371" s="375"/>
      <c r="L371" s="376"/>
    </row>
    <row r="372" spans="1:12" ht="15" customHeight="1" x14ac:dyDescent="0.3">
      <c r="A372" s="398" t="s">
        <v>133</v>
      </c>
      <c r="B372" s="399"/>
      <c r="C372" s="399"/>
      <c r="D372" s="399"/>
      <c r="E372" s="399"/>
      <c r="F372" s="399"/>
      <c r="G372" s="399"/>
      <c r="H372" s="399"/>
      <c r="I372" s="399"/>
      <c r="J372" s="400" t="s">
        <v>124</v>
      </c>
      <c r="K372" s="400"/>
      <c r="L372" s="387"/>
    </row>
    <row r="373" spans="1:12" ht="15" customHeight="1" x14ac:dyDescent="0.3">
      <c r="A373" s="390" t="s">
        <v>134</v>
      </c>
      <c r="B373" s="391"/>
      <c r="C373" s="391"/>
      <c r="D373" s="391"/>
      <c r="E373" s="391"/>
      <c r="F373" s="391"/>
      <c r="G373" s="391"/>
      <c r="H373" s="391"/>
      <c r="I373" s="391"/>
      <c r="J373" s="392" t="s">
        <v>128</v>
      </c>
      <c r="K373" s="392"/>
      <c r="L373" s="388"/>
    </row>
    <row r="374" spans="1:12" ht="15" customHeight="1" x14ac:dyDescent="0.3">
      <c r="A374" s="390" t="s">
        <v>135</v>
      </c>
      <c r="B374" s="391"/>
      <c r="C374" s="391"/>
      <c r="D374" s="391"/>
      <c r="E374" s="391"/>
      <c r="F374" s="391"/>
      <c r="G374" s="391"/>
      <c r="H374" s="391"/>
      <c r="I374" s="391"/>
      <c r="J374" s="392" t="s">
        <v>131</v>
      </c>
      <c r="K374" s="392"/>
      <c r="L374" s="388"/>
    </row>
    <row r="375" spans="1:12" ht="15" customHeight="1" x14ac:dyDescent="0.3">
      <c r="A375" s="390" t="s">
        <v>174</v>
      </c>
      <c r="B375" s="391"/>
      <c r="C375" s="391"/>
      <c r="D375" s="391"/>
      <c r="E375" s="391"/>
      <c r="F375" s="391"/>
      <c r="G375" s="391"/>
      <c r="H375" s="391"/>
      <c r="I375" s="391"/>
      <c r="J375" s="392" t="s">
        <v>129</v>
      </c>
      <c r="K375" s="392"/>
      <c r="L375" s="388"/>
    </row>
    <row r="376" spans="1:12" ht="15.75" customHeight="1" thickBot="1" x14ac:dyDescent="0.35">
      <c r="A376" s="394" t="s">
        <v>166</v>
      </c>
      <c r="B376" s="395"/>
      <c r="C376" s="395"/>
      <c r="D376" s="395"/>
      <c r="E376" s="395"/>
      <c r="F376" s="395"/>
      <c r="G376" s="395"/>
      <c r="H376" s="395"/>
      <c r="I376" s="395"/>
      <c r="J376" s="396" t="s">
        <v>130</v>
      </c>
      <c r="K376" s="396"/>
      <c r="L376" s="389"/>
    </row>
    <row r="377" spans="1:12" ht="15" thickBot="1" x14ac:dyDescent="0.35">
      <c r="A377" s="371" t="s">
        <v>3</v>
      </c>
      <c r="B377" s="372"/>
      <c r="C377" s="372"/>
      <c r="D377" s="372"/>
      <c r="E377" s="372"/>
      <c r="F377" s="372"/>
      <c r="G377" s="372"/>
      <c r="H377" s="372"/>
      <c r="I377" s="372"/>
      <c r="J377" s="372"/>
      <c r="K377" s="372"/>
      <c r="L377" s="373"/>
    </row>
    <row r="378" spans="1:12" ht="21.6" thickBot="1" x14ac:dyDescent="0.35">
      <c r="A378" s="16">
        <v>4</v>
      </c>
      <c r="B378" s="375" t="s">
        <v>142</v>
      </c>
      <c r="C378" s="375"/>
      <c r="D378" s="375"/>
      <c r="E378" s="375"/>
      <c r="F378" s="375"/>
      <c r="G378" s="375"/>
      <c r="H378" s="375"/>
      <c r="I378" s="375"/>
      <c r="J378" s="375"/>
      <c r="K378" s="375"/>
      <c r="L378" s="376"/>
    </row>
    <row r="379" spans="1:12" ht="15" customHeight="1" x14ac:dyDescent="0.3">
      <c r="A379" s="398" t="s">
        <v>137</v>
      </c>
      <c r="B379" s="399"/>
      <c r="C379" s="399"/>
      <c r="D379" s="399"/>
      <c r="E379" s="399"/>
      <c r="F379" s="399"/>
      <c r="G379" s="399"/>
      <c r="H379" s="399"/>
      <c r="I379" s="399"/>
      <c r="J379" s="400" t="s">
        <v>124</v>
      </c>
      <c r="K379" s="400"/>
      <c r="L379" s="403">
        <v>3</v>
      </c>
    </row>
    <row r="380" spans="1:12" ht="15" customHeight="1" x14ac:dyDescent="0.3">
      <c r="A380" s="390" t="s">
        <v>138</v>
      </c>
      <c r="B380" s="391"/>
      <c r="C380" s="391"/>
      <c r="D380" s="391"/>
      <c r="E380" s="391"/>
      <c r="F380" s="391"/>
      <c r="G380" s="391"/>
      <c r="H380" s="391"/>
      <c r="I380" s="391"/>
      <c r="J380" s="392" t="s">
        <v>128</v>
      </c>
      <c r="K380" s="392"/>
      <c r="L380" s="404"/>
    </row>
    <row r="381" spans="1:12" ht="15" customHeight="1" x14ac:dyDescent="0.3">
      <c r="A381" s="390" t="s">
        <v>139</v>
      </c>
      <c r="B381" s="391"/>
      <c r="C381" s="391"/>
      <c r="D381" s="391"/>
      <c r="E381" s="391"/>
      <c r="F381" s="391"/>
      <c r="G381" s="391"/>
      <c r="H381" s="391"/>
      <c r="I381" s="391"/>
      <c r="J381" s="392" t="s">
        <v>131</v>
      </c>
      <c r="K381" s="392"/>
      <c r="L381" s="404"/>
    </row>
    <row r="382" spans="1:12" ht="15" customHeight="1" x14ac:dyDescent="0.3">
      <c r="A382" s="390" t="s">
        <v>140</v>
      </c>
      <c r="B382" s="391"/>
      <c r="C382" s="391"/>
      <c r="D382" s="391"/>
      <c r="E382" s="391"/>
      <c r="F382" s="391"/>
      <c r="G382" s="391"/>
      <c r="H382" s="391"/>
      <c r="I382" s="391"/>
      <c r="J382" s="392" t="s">
        <v>129</v>
      </c>
      <c r="K382" s="392"/>
      <c r="L382" s="404"/>
    </row>
    <row r="383" spans="1:12" ht="15.75" customHeight="1" thickBot="1" x14ac:dyDescent="0.35">
      <c r="A383" s="394" t="s">
        <v>141</v>
      </c>
      <c r="B383" s="395"/>
      <c r="C383" s="395"/>
      <c r="D383" s="395"/>
      <c r="E383" s="395"/>
      <c r="F383" s="395"/>
      <c r="G383" s="395"/>
      <c r="H383" s="395"/>
      <c r="I383" s="395"/>
      <c r="J383" s="396" t="s">
        <v>130</v>
      </c>
      <c r="K383" s="396"/>
      <c r="L383" s="405"/>
    </row>
    <row r="384" spans="1:12" ht="21.6" thickBot="1" x14ac:dyDescent="0.35">
      <c r="A384" s="17">
        <v>5</v>
      </c>
      <c r="B384" s="375" t="s">
        <v>143</v>
      </c>
      <c r="C384" s="401"/>
      <c r="D384" s="401"/>
      <c r="E384" s="401"/>
      <c r="F384" s="401"/>
      <c r="G384" s="401"/>
      <c r="H384" s="401"/>
      <c r="I384" s="401"/>
      <c r="J384" s="401"/>
      <c r="K384" s="401"/>
      <c r="L384" s="402"/>
    </row>
    <row r="385" spans="1:12" ht="15" customHeight="1" x14ac:dyDescent="0.3">
      <c r="A385" s="398" t="s">
        <v>144</v>
      </c>
      <c r="B385" s="399"/>
      <c r="C385" s="399"/>
      <c r="D385" s="399"/>
      <c r="E385" s="399"/>
      <c r="F385" s="399"/>
      <c r="G385" s="399"/>
      <c r="H385" s="399"/>
      <c r="I385" s="399"/>
      <c r="J385" s="400" t="s">
        <v>124</v>
      </c>
      <c r="K385" s="400"/>
      <c r="L385" s="403">
        <v>4</v>
      </c>
    </row>
    <row r="386" spans="1:12" ht="15" customHeight="1" x14ac:dyDescent="0.3">
      <c r="A386" s="390" t="s">
        <v>145</v>
      </c>
      <c r="B386" s="391"/>
      <c r="C386" s="391"/>
      <c r="D386" s="391"/>
      <c r="E386" s="391"/>
      <c r="F386" s="391"/>
      <c r="G386" s="391"/>
      <c r="H386" s="391"/>
      <c r="I386" s="391"/>
      <c r="J386" s="392" t="s">
        <v>128</v>
      </c>
      <c r="K386" s="392"/>
      <c r="L386" s="404"/>
    </row>
    <row r="387" spans="1:12" ht="15" customHeight="1" x14ac:dyDescent="0.3">
      <c r="A387" s="390" t="s">
        <v>146</v>
      </c>
      <c r="B387" s="391"/>
      <c r="C387" s="391"/>
      <c r="D387" s="391"/>
      <c r="E387" s="391"/>
      <c r="F387" s="391"/>
      <c r="G387" s="391"/>
      <c r="H387" s="391"/>
      <c r="I387" s="391"/>
      <c r="J387" s="392" t="s">
        <v>131</v>
      </c>
      <c r="K387" s="392"/>
      <c r="L387" s="404"/>
    </row>
    <row r="388" spans="1:12" ht="15" customHeight="1" x14ac:dyDescent="0.3">
      <c r="A388" s="390" t="s">
        <v>147</v>
      </c>
      <c r="B388" s="391"/>
      <c r="C388" s="391"/>
      <c r="D388" s="391"/>
      <c r="E388" s="391"/>
      <c r="F388" s="391"/>
      <c r="G388" s="391"/>
      <c r="H388" s="391"/>
      <c r="I388" s="391"/>
      <c r="J388" s="392" t="s">
        <v>129</v>
      </c>
      <c r="K388" s="392"/>
      <c r="L388" s="404"/>
    </row>
    <row r="389" spans="1:12" ht="15.75" customHeight="1" thickBot="1" x14ac:dyDescent="0.35">
      <c r="A389" s="394" t="s">
        <v>148</v>
      </c>
      <c r="B389" s="395"/>
      <c r="C389" s="395"/>
      <c r="D389" s="395"/>
      <c r="E389" s="395"/>
      <c r="F389" s="395"/>
      <c r="G389" s="395"/>
      <c r="H389" s="395"/>
      <c r="I389" s="395"/>
      <c r="J389" s="396" t="s">
        <v>130</v>
      </c>
      <c r="K389" s="396"/>
      <c r="L389" s="405"/>
    </row>
    <row r="390" spans="1:12" x14ac:dyDescent="0.3">
      <c r="A390" s="377" t="s">
        <v>4</v>
      </c>
      <c r="B390" s="378"/>
      <c r="C390" s="378"/>
      <c r="D390" s="378"/>
      <c r="E390" s="410"/>
      <c r="F390" s="410"/>
      <c r="G390" s="410"/>
      <c r="H390" s="410"/>
      <c r="I390" s="410"/>
      <c r="J390" s="410"/>
      <c r="K390" s="410"/>
      <c r="L390" s="411"/>
    </row>
    <row r="391" spans="1:12" ht="15" thickBot="1" x14ac:dyDescent="0.35">
      <c r="A391" s="380"/>
      <c r="B391" s="381"/>
      <c r="C391" s="381"/>
      <c r="D391" s="381"/>
      <c r="E391" s="412"/>
      <c r="F391" s="412"/>
      <c r="G391" s="412"/>
      <c r="H391" s="412"/>
      <c r="I391" s="412"/>
      <c r="J391" s="412"/>
      <c r="K391" s="412"/>
      <c r="L391" s="413"/>
    </row>
    <row r="392" spans="1:12" x14ac:dyDescent="0.3">
      <c r="A392" s="414" t="s">
        <v>7</v>
      </c>
      <c r="B392" s="415"/>
      <c r="C392" s="414" t="s">
        <v>1</v>
      </c>
      <c r="D392" s="415"/>
      <c r="E392" s="414" t="s">
        <v>2</v>
      </c>
      <c r="F392" s="415"/>
      <c r="G392" s="414" t="s">
        <v>8</v>
      </c>
      <c r="H392" s="415"/>
      <c r="I392" s="416" t="s">
        <v>5</v>
      </c>
      <c r="J392" s="417"/>
      <c r="K392" s="422">
        <f>SUM(((((E393*G393)*C393)*A393)/5))</f>
        <v>0</v>
      </c>
      <c r="L392" s="423"/>
    </row>
    <row r="393" spans="1:12" x14ac:dyDescent="0.3">
      <c r="A393" s="406">
        <v>1</v>
      </c>
      <c r="B393" s="407"/>
      <c r="C393" s="406">
        <f>SUM(C350)</f>
        <v>4</v>
      </c>
      <c r="D393" s="407"/>
      <c r="E393" s="406">
        <f>SUM((L360+L366+L372)/3)</f>
        <v>0</v>
      </c>
      <c r="F393" s="407"/>
      <c r="G393" s="406">
        <f>SUM((((L379*3)+L385)/4))</f>
        <v>3.25</v>
      </c>
      <c r="H393" s="407"/>
      <c r="I393" s="418"/>
      <c r="J393" s="419"/>
      <c r="K393" s="424"/>
      <c r="L393" s="425"/>
    </row>
    <row r="394" spans="1:12" ht="15" thickBot="1" x14ac:dyDescent="0.35">
      <c r="A394" s="408"/>
      <c r="B394" s="409"/>
      <c r="C394" s="408"/>
      <c r="D394" s="409"/>
      <c r="E394" s="408"/>
      <c r="F394" s="409"/>
      <c r="G394" s="408"/>
      <c r="H394" s="409"/>
      <c r="I394" s="420"/>
      <c r="J394" s="421"/>
      <c r="K394" s="426"/>
      <c r="L394" s="427"/>
    </row>
    <row r="395" spans="1:12" ht="15" thickBot="1" x14ac:dyDescent="0.35">
      <c r="A395" s="19"/>
      <c r="B395" s="20"/>
      <c r="C395" s="20"/>
      <c r="D395" s="20"/>
      <c r="E395" s="20"/>
      <c r="F395" s="20"/>
      <c r="G395" s="20"/>
      <c r="H395" s="20"/>
      <c r="I395" s="20"/>
      <c r="J395" s="20"/>
      <c r="K395" s="20"/>
      <c r="L395" s="21"/>
    </row>
    <row r="396" spans="1:12" ht="15" customHeight="1" x14ac:dyDescent="0.3">
      <c r="A396" s="359">
        <f>SUM(A353+1)</f>
        <v>10</v>
      </c>
      <c r="B396" s="360"/>
      <c r="C396" s="377" t="str">
        <f>T(C353)</f>
        <v>Sightseeing Bus Service</v>
      </c>
      <c r="D396" s="378"/>
      <c r="E396" s="378"/>
      <c r="F396" s="378"/>
      <c r="G396" s="378"/>
      <c r="H396" s="379"/>
      <c r="I396" s="377" t="str">
        <f>T(I353)</f>
        <v/>
      </c>
      <c r="J396" s="378"/>
      <c r="K396" s="378"/>
      <c r="L396" s="379"/>
    </row>
    <row r="397" spans="1:12" ht="15.75" customHeight="1" thickBot="1" x14ac:dyDescent="0.35">
      <c r="A397" s="361"/>
      <c r="B397" s="362"/>
      <c r="C397" s="380"/>
      <c r="D397" s="381"/>
      <c r="E397" s="381"/>
      <c r="F397" s="381"/>
      <c r="G397" s="381"/>
      <c r="H397" s="382"/>
      <c r="I397" s="380"/>
      <c r="J397" s="381"/>
      <c r="K397" s="381"/>
      <c r="L397" s="382"/>
    </row>
    <row r="398" spans="1:12" x14ac:dyDescent="0.3">
      <c r="A398" s="363" t="s">
        <v>0</v>
      </c>
      <c r="B398" s="364"/>
      <c r="C398" s="364"/>
      <c r="D398" s="367" t="str">
        <f>(Incidents!B19)</f>
        <v>Theft, Ramming or Collision</v>
      </c>
      <c r="E398" s="367"/>
      <c r="F398" s="367"/>
      <c r="G398" s="367"/>
      <c r="H398" s="367"/>
      <c r="I398" s="367"/>
      <c r="J398" s="367"/>
      <c r="K398" s="367"/>
      <c r="L398" s="368"/>
    </row>
    <row r="399" spans="1:12" ht="15" thickBot="1" x14ac:dyDescent="0.35">
      <c r="A399" s="365"/>
      <c r="B399" s="366"/>
      <c r="C399" s="366"/>
      <c r="D399" s="369"/>
      <c r="E399" s="369"/>
      <c r="F399" s="369"/>
      <c r="G399" s="369"/>
      <c r="H399" s="369"/>
      <c r="I399" s="369"/>
      <c r="J399" s="369"/>
      <c r="K399" s="369"/>
      <c r="L399" s="370"/>
    </row>
    <row r="400" spans="1:12" ht="15" thickBot="1" x14ac:dyDescent="0.35">
      <c r="A400" s="428" t="s">
        <v>2</v>
      </c>
      <c r="B400" s="429"/>
      <c r="C400" s="429"/>
      <c r="D400" s="429"/>
      <c r="E400" s="429"/>
      <c r="F400" s="429"/>
      <c r="G400" s="429"/>
      <c r="H400" s="429"/>
      <c r="I400" s="429"/>
      <c r="J400" s="429"/>
      <c r="K400" s="429"/>
      <c r="L400" s="430"/>
    </row>
    <row r="401" spans="1:12" x14ac:dyDescent="0.3">
      <c r="A401" s="374">
        <v>1</v>
      </c>
      <c r="B401" s="375" t="s">
        <v>180</v>
      </c>
      <c r="C401" s="375"/>
      <c r="D401" s="375"/>
      <c r="E401" s="375"/>
      <c r="F401" s="375"/>
      <c r="G401" s="375"/>
      <c r="H401" s="375"/>
      <c r="I401" s="375"/>
      <c r="J401" s="375"/>
      <c r="K401" s="375"/>
      <c r="L401" s="376"/>
    </row>
    <row r="402" spans="1:12" ht="15" thickBot="1" x14ac:dyDescent="0.35">
      <c r="A402" s="374"/>
      <c r="B402" s="375"/>
      <c r="C402" s="375"/>
      <c r="D402" s="375"/>
      <c r="E402" s="375"/>
      <c r="F402" s="375"/>
      <c r="G402" s="375"/>
      <c r="H402" s="375"/>
      <c r="I402" s="375"/>
      <c r="J402" s="375"/>
      <c r="K402" s="375"/>
      <c r="L402" s="376"/>
    </row>
    <row r="403" spans="1:12" ht="15" customHeight="1" x14ac:dyDescent="0.3">
      <c r="A403" s="383" t="s">
        <v>123</v>
      </c>
      <c r="B403" s="384"/>
      <c r="C403" s="384"/>
      <c r="D403" s="384"/>
      <c r="E403" s="384"/>
      <c r="F403" s="384"/>
      <c r="G403" s="384"/>
      <c r="H403" s="384"/>
      <c r="I403" s="384"/>
      <c r="J403" s="385" t="s">
        <v>124</v>
      </c>
      <c r="K403" s="386"/>
      <c r="L403" s="387"/>
    </row>
    <row r="404" spans="1:12" ht="15" customHeight="1" x14ac:dyDescent="0.3">
      <c r="A404" s="390" t="s">
        <v>126</v>
      </c>
      <c r="B404" s="391"/>
      <c r="C404" s="391"/>
      <c r="D404" s="391"/>
      <c r="E404" s="391"/>
      <c r="F404" s="391"/>
      <c r="G404" s="391"/>
      <c r="H404" s="391"/>
      <c r="I404" s="391"/>
      <c r="J404" s="392" t="s">
        <v>128</v>
      </c>
      <c r="K404" s="393"/>
      <c r="L404" s="388"/>
    </row>
    <row r="405" spans="1:12" ht="15" customHeight="1" x14ac:dyDescent="0.3">
      <c r="A405" s="390" t="s">
        <v>127</v>
      </c>
      <c r="B405" s="391"/>
      <c r="C405" s="391"/>
      <c r="D405" s="391"/>
      <c r="E405" s="391"/>
      <c r="F405" s="391"/>
      <c r="G405" s="391"/>
      <c r="H405" s="391"/>
      <c r="I405" s="391"/>
      <c r="J405" s="392" t="s">
        <v>131</v>
      </c>
      <c r="K405" s="393"/>
      <c r="L405" s="388"/>
    </row>
    <row r="406" spans="1:12" ht="15" customHeight="1" x14ac:dyDescent="0.3">
      <c r="A406" s="390" t="s">
        <v>125</v>
      </c>
      <c r="B406" s="391"/>
      <c r="C406" s="391"/>
      <c r="D406" s="391"/>
      <c r="E406" s="391"/>
      <c r="F406" s="391"/>
      <c r="G406" s="391"/>
      <c r="H406" s="391"/>
      <c r="I406" s="391"/>
      <c r="J406" s="392" t="s">
        <v>129</v>
      </c>
      <c r="K406" s="393"/>
      <c r="L406" s="388"/>
    </row>
    <row r="407" spans="1:12" ht="15.75" customHeight="1" thickBot="1" x14ac:dyDescent="0.35">
      <c r="A407" s="394" t="s">
        <v>173</v>
      </c>
      <c r="B407" s="395"/>
      <c r="C407" s="395"/>
      <c r="D407" s="395"/>
      <c r="E407" s="395"/>
      <c r="F407" s="395"/>
      <c r="G407" s="395"/>
      <c r="H407" s="395"/>
      <c r="I407" s="395"/>
      <c r="J407" s="396" t="s">
        <v>130</v>
      </c>
      <c r="K407" s="397"/>
      <c r="L407" s="389"/>
    </row>
    <row r="408" spans="1:12" ht="21.6" thickBot="1" x14ac:dyDescent="0.35">
      <c r="A408" s="16">
        <v>2</v>
      </c>
      <c r="B408" s="375" t="s">
        <v>184</v>
      </c>
      <c r="C408" s="375"/>
      <c r="D408" s="375"/>
      <c r="E408" s="375"/>
      <c r="F408" s="375"/>
      <c r="G408" s="375"/>
      <c r="H408" s="375"/>
      <c r="I408" s="375"/>
      <c r="J408" s="375"/>
      <c r="K408" s="375"/>
      <c r="L408" s="376"/>
    </row>
    <row r="409" spans="1:12" ht="15" customHeight="1" x14ac:dyDescent="0.3">
      <c r="A409" s="398" t="s">
        <v>133</v>
      </c>
      <c r="B409" s="399"/>
      <c r="C409" s="399"/>
      <c r="D409" s="399"/>
      <c r="E409" s="399"/>
      <c r="F409" s="399"/>
      <c r="G409" s="399"/>
      <c r="H409" s="399"/>
      <c r="I409" s="399"/>
      <c r="J409" s="400" t="s">
        <v>124</v>
      </c>
      <c r="K409" s="400"/>
      <c r="L409" s="387"/>
    </row>
    <row r="410" spans="1:12" ht="15" customHeight="1" x14ac:dyDescent="0.3">
      <c r="A410" s="390" t="s">
        <v>134</v>
      </c>
      <c r="B410" s="391"/>
      <c r="C410" s="391"/>
      <c r="D410" s="391"/>
      <c r="E410" s="391"/>
      <c r="F410" s="391"/>
      <c r="G410" s="391"/>
      <c r="H410" s="391"/>
      <c r="I410" s="391"/>
      <c r="J410" s="392" t="s">
        <v>128</v>
      </c>
      <c r="K410" s="392"/>
      <c r="L410" s="388"/>
    </row>
    <row r="411" spans="1:12" ht="15" customHeight="1" x14ac:dyDescent="0.3">
      <c r="A411" s="390" t="s">
        <v>135</v>
      </c>
      <c r="B411" s="391"/>
      <c r="C411" s="391"/>
      <c r="D411" s="391"/>
      <c r="E411" s="391"/>
      <c r="F411" s="391"/>
      <c r="G411" s="391"/>
      <c r="H411" s="391"/>
      <c r="I411" s="391"/>
      <c r="J411" s="392" t="s">
        <v>131</v>
      </c>
      <c r="K411" s="392"/>
      <c r="L411" s="388"/>
    </row>
    <row r="412" spans="1:12" ht="15" customHeight="1" x14ac:dyDescent="0.3">
      <c r="A412" s="390" t="s">
        <v>174</v>
      </c>
      <c r="B412" s="391"/>
      <c r="C412" s="391"/>
      <c r="D412" s="391"/>
      <c r="E412" s="391"/>
      <c r="F412" s="391"/>
      <c r="G412" s="391"/>
      <c r="H412" s="391"/>
      <c r="I412" s="391"/>
      <c r="J412" s="392" t="s">
        <v>129</v>
      </c>
      <c r="K412" s="392"/>
      <c r="L412" s="388"/>
    </row>
    <row r="413" spans="1:12" ht="15.75" customHeight="1" thickBot="1" x14ac:dyDescent="0.35">
      <c r="A413" s="394" t="s">
        <v>166</v>
      </c>
      <c r="B413" s="395"/>
      <c r="C413" s="395"/>
      <c r="D413" s="395"/>
      <c r="E413" s="395"/>
      <c r="F413" s="395"/>
      <c r="G413" s="395"/>
      <c r="H413" s="395"/>
      <c r="I413" s="395"/>
      <c r="J413" s="396" t="s">
        <v>130</v>
      </c>
      <c r="K413" s="396"/>
      <c r="L413" s="389"/>
    </row>
    <row r="414" spans="1:12" ht="21.6" thickBot="1" x14ac:dyDescent="0.35">
      <c r="A414" s="16">
        <v>3</v>
      </c>
      <c r="B414" s="375" t="s">
        <v>185</v>
      </c>
      <c r="C414" s="375"/>
      <c r="D414" s="375"/>
      <c r="E414" s="375"/>
      <c r="F414" s="375"/>
      <c r="G414" s="375"/>
      <c r="H414" s="375"/>
      <c r="I414" s="375"/>
      <c r="J414" s="375"/>
      <c r="K414" s="375"/>
      <c r="L414" s="376"/>
    </row>
    <row r="415" spans="1:12" ht="15" customHeight="1" x14ac:dyDescent="0.3">
      <c r="A415" s="398" t="s">
        <v>133</v>
      </c>
      <c r="B415" s="399"/>
      <c r="C415" s="399"/>
      <c r="D415" s="399"/>
      <c r="E415" s="399"/>
      <c r="F415" s="399"/>
      <c r="G415" s="399"/>
      <c r="H415" s="399"/>
      <c r="I415" s="399"/>
      <c r="J415" s="400" t="s">
        <v>124</v>
      </c>
      <c r="K415" s="400"/>
      <c r="L415" s="387"/>
    </row>
    <row r="416" spans="1:12" ht="15" customHeight="1" x14ac:dyDescent="0.3">
      <c r="A416" s="390" t="s">
        <v>134</v>
      </c>
      <c r="B416" s="391"/>
      <c r="C416" s="391"/>
      <c r="D416" s="391"/>
      <c r="E416" s="391"/>
      <c r="F416" s="391"/>
      <c r="G416" s="391"/>
      <c r="H416" s="391"/>
      <c r="I416" s="391"/>
      <c r="J416" s="392" t="s">
        <v>128</v>
      </c>
      <c r="K416" s="392"/>
      <c r="L416" s="388"/>
    </row>
    <row r="417" spans="1:12" ht="15" customHeight="1" x14ac:dyDescent="0.3">
      <c r="A417" s="390" t="s">
        <v>135</v>
      </c>
      <c r="B417" s="391"/>
      <c r="C417" s="391"/>
      <c r="D417" s="391"/>
      <c r="E417" s="391"/>
      <c r="F417" s="391"/>
      <c r="G417" s="391"/>
      <c r="H417" s="391"/>
      <c r="I417" s="391"/>
      <c r="J417" s="392" t="s">
        <v>131</v>
      </c>
      <c r="K417" s="392"/>
      <c r="L417" s="388"/>
    </row>
    <row r="418" spans="1:12" ht="15" customHeight="1" x14ac:dyDescent="0.3">
      <c r="A418" s="390" t="s">
        <v>174</v>
      </c>
      <c r="B418" s="391"/>
      <c r="C418" s="391"/>
      <c r="D418" s="391"/>
      <c r="E418" s="391"/>
      <c r="F418" s="391"/>
      <c r="G418" s="391"/>
      <c r="H418" s="391"/>
      <c r="I418" s="391"/>
      <c r="J418" s="392" t="s">
        <v>129</v>
      </c>
      <c r="K418" s="392"/>
      <c r="L418" s="388"/>
    </row>
    <row r="419" spans="1:12" ht="15.75" customHeight="1" thickBot="1" x14ac:dyDescent="0.35">
      <c r="A419" s="394" t="s">
        <v>166</v>
      </c>
      <c r="B419" s="395"/>
      <c r="C419" s="395"/>
      <c r="D419" s="395"/>
      <c r="E419" s="395"/>
      <c r="F419" s="395"/>
      <c r="G419" s="395"/>
      <c r="H419" s="395"/>
      <c r="I419" s="395"/>
      <c r="J419" s="396" t="s">
        <v>130</v>
      </c>
      <c r="K419" s="396"/>
      <c r="L419" s="389"/>
    </row>
    <row r="420" spans="1:12" ht="15" thickBot="1" x14ac:dyDescent="0.35">
      <c r="A420" s="371" t="s">
        <v>3</v>
      </c>
      <c r="B420" s="372"/>
      <c r="C420" s="372"/>
      <c r="D420" s="372"/>
      <c r="E420" s="372"/>
      <c r="F420" s="372"/>
      <c r="G420" s="372"/>
      <c r="H420" s="372"/>
      <c r="I420" s="372"/>
      <c r="J420" s="372"/>
      <c r="K420" s="372"/>
      <c r="L420" s="373"/>
    </row>
    <row r="421" spans="1:12" ht="21.6" thickBot="1" x14ac:dyDescent="0.35">
      <c r="A421" s="16">
        <v>4</v>
      </c>
      <c r="B421" s="375" t="s">
        <v>142</v>
      </c>
      <c r="C421" s="375"/>
      <c r="D421" s="375"/>
      <c r="E421" s="375"/>
      <c r="F421" s="375"/>
      <c r="G421" s="375"/>
      <c r="H421" s="375"/>
      <c r="I421" s="375"/>
      <c r="J421" s="375"/>
      <c r="K421" s="375"/>
      <c r="L421" s="376"/>
    </row>
    <row r="422" spans="1:12" ht="15" customHeight="1" x14ac:dyDescent="0.3">
      <c r="A422" s="398" t="s">
        <v>137</v>
      </c>
      <c r="B422" s="399"/>
      <c r="C422" s="399"/>
      <c r="D422" s="399"/>
      <c r="E422" s="399"/>
      <c r="F422" s="399"/>
      <c r="G422" s="399"/>
      <c r="H422" s="399"/>
      <c r="I422" s="399"/>
      <c r="J422" s="400" t="s">
        <v>124</v>
      </c>
      <c r="K422" s="400"/>
      <c r="L422" s="403">
        <v>5</v>
      </c>
    </row>
    <row r="423" spans="1:12" ht="15" customHeight="1" x14ac:dyDescent="0.3">
      <c r="A423" s="390" t="s">
        <v>138</v>
      </c>
      <c r="B423" s="391"/>
      <c r="C423" s="391"/>
      <c r="D423" s="391"/>
      <c r="E423" s="391"/>
      <c r="F423" s="391"/>
      <c r="G423" s="391"/>
      <c r="H423" s="391"/>
      <c r="I423" s="391"/>
      <c r="J423" s="392" t="s">
        <v>128</v>
      </c>
      <c r="K423" s="392"/>
      <c r="L423" s="404"/>
    </row>
    <row r="424" spans="1:12" ht="15" customHeight="1" x14ac:dyDescent="0.3">
      <c r="A424" s="390" t="s">
        <v>139</v>
      </c>
      <c r="B424" s="391"/>
      <c r="C424" s="391"/>
      <c r="D424" s="391"/>
      <c r="E424" s="391"/>
      <c r="F424" s="391"/>
      <c r="G424" s="391"/>
      <c r="H424" s="391"/>
      <c r="I424" s="391"/>
      <c r="J424" s="392" t="s">
        <v>131</v>
      </c>
      <c r="K424" s="392"/>
      <c r="L424" s="404"/>
    </row>
    <row r="425" spans="1:12" ht="15" customHeight="1" x14ac:dyDescent="0.3">
      <c r="A425" s="390" t="s">
        <v>140</v>
      </c>
      <c r="B425" s="391"/>
      <c r="C425" s="391"/>
      <c r="D425" s="391"/>
      <c r="E425" s="391"/>
      <c r="F425" s="391"/>
      <c r="G425" s="391"/>
      <c r="H425" s="391"/>
      <c r="I425" s="391"/>
      <c r="J425" s="392" t="s">
        <v>129</v>
      </c>
      <c r="K425" s="392"/>
      <c r="L425" s="404"/>
    </row>
    <row r="426" spans="1:12" ht="15.75" customHeight="1" thickBot="1" x14ac:dyDescent="0.35">
      <c r="A426" s="394" t="s">
        <v>141</v>
      </c>
      <c r="B426" s="395"/>
      <c r="C426" s="395"/>
      <c r="D426" s="395"/>
      <c r="E426" s="395"/>
      <c r="F426" s="395"/>
      <c r="G426" s="395"/>
      <c r="H426" s="395"/>
      <c r="I426" s="395"/>
      <c r="J426" s="396" t="s">
        <v>130</v>
      </c>
      <c r="K426" s="396"/>
      <c r="L426" s="405"/>
    </row>
    <row r="427" spans="1:12" ht="21.6" thickBot="1" x14ac:dyDescent="0.35">
      <c r="A427" s="17">
        <v>5</v>
      </c>
      <c r="B427" s="375" t="s">
        <v>143</v>
      </c>
      <c r="C427" s="401"/>
      <c r="D427" s="401"/>
      <c r="E427" s="401"/>
      <c r="F427" s="401"/>
      <c r="G427" s="401"/>
      <c r="H427" s="401"/>
      <c r="I427" s="401"/>
      <c r="J427" s="401"/>
      <c r="K427" s="401"/>
      <c r="L427" s="402"/>
    </row>
    <row r="428" spans="1:12" ht="15" customHeight="1" x14ac:dyDescent="0.3">
      <c r="A428" s="398" t="s">
        <v>144</v>
      </c>
      <c r="B428" s="399"/>
      <c r="C428" s="399"/>
      <c r="D428" s="399"/>
      <c r="E428" s="399"/>
      <c r="F428" s="399"/>
      <c r="G428" s="399"/>
      <c r="H428" s="399"/>
      <c r="I428" s="399"/>
      <c r="J428" s="400" t="s">
        <v>124</v>
      </c>
      <c r="K428" s="400"/>
      <c r="L428" s="403">
        <v>5</v>
      </c>
    </row>
    <row r="429" spans="1:12" ht="15" customHeight="1" x14ac:dyDescent="0.3">
      <c r="A429" s="390" t="s">
        <v>145</v>
      </c>
      <c r="B429" s="391"/>
      <c r="C429" s="391"/>
      <c r="D429" s="391"/>
      <c r="E429" s="391"/>
      <c r="F429" s="391"/>
      <c r="G429" s="391"/>
      <c r="H429" s="391"/>
      <c r="I429" s="391"/>
      <c r="J429" s="392" t="s">
        <v>128</v>
      </c>
      <c r="K429" s="392"/>
      <c r="L429" s="404"/>
    </row>
    <row r="430" spans="1:12" ht="15" customHeight="1" x14ac:dyDescent="0.3">
      <c r="A430" s="390" t="s">
        <v>146</v>
      </c>
      <c r="B430" s="391"/>
      <c r="C430" s="391"/>
      <c r="D430" s="391"/>
      <c r="E430" s="391"/>
      <c r="F430" s="391"/>
      <c r="G430" s="391"/>
      <c r="H430" s="391"/>
      <c r="I430" s="391"/>
      <c r="J430" s="392" t="s">
        <v>131</v>
      </c>
      <c r="K430" s="392"/>
      <c r="L430" s="404"/>
    </row>
    <row r="431" spans="1:12" ht="15" customHeight="1" x14ac:dyDescent="0.3">
      <c r="A431" s="390" t="s">
        <v>147</v>
      </c>
      <c r="B431" s="391"/>
      <c r="C431" s="391"/>
      <c r="D431" s="391"/>
      <c r="E431" s="391"/>
      <c r="F431" s="391"/>
      <c r="G431" s="391"/>
      <c r="H431" s="391"/>
      <c r="I431" s="391"/>
      <c r="J431" s="392" t="s">
        <v>129</v>
      </c>
      <c r="K431" s="392"/>
      <c r="L431" s="404"/>
    </row>
    <row r="432" spans="1:12" ht="15.75" customHeight="1" thickBot="1" x14ac:dyDescent="0.35">
      <c r="A432" s="394" t="s">
        <v>148</v>
      </c>
      <c r="B432" s="395"/>
      <c r="C432" s="395"/>
      <c r="D432" s="395"/>
      <c r="E432" s="395"/>
      <c r="F432" s="395"/>
      <c r="G432" s="395"/>
      <c r="H432" s="395"/>
      <c r="I432" s="395"/>
      <c r="J432" s="396" t="s">
        <v>130</v>
      </c>
      <c r="K432" s="396"/>
      <c r="L432" s="405"/>
    </row>
    <row r="433" spans="1:12" x14ac:dyDescent="0.3">
      <c r="A433" s="377" t="s">
        <v>4</v>
      </c>
      <c r="B433" s="378"/>
      <c r="C433" s="378"/>
      <c r="D433" s="378"/>
      <c r="E433" s="410"/>
      <c r="F433" s="410"/>
      <c r="G433" s="410"/>
      <c r="H433" s="410"/>
      <c r="I433" s="410"/>
      <c r="J433" s="410"/>
      <c r="K433" s="410"/>
      <c r="L433" s="411"/>
    </row>
    <row r="434" spans="1:12" ht="15" thickBot="1" x14ac:dyDescent="0.35">
      <c r="A434" s="380"/>
      <c r="B434" s="381"/>
      <c r="C434" s="381"/>
      <c r="D434" s="381"/>
      <c r="E434" s="412"/>
      <c r="F434" s="412"/>
      <c r="G434" s="412"/>
      <c r="H434" s="412"/>
      <c r="I434" s="412"/>
      <c r="J434" s="412"/>
      <c r="K434" s="412"/>
      <c r="L434" s="413"/>
    </row>
    <row r="435" spans="1:12" x14ac:dyDescent="0.3">
      <c r="A435" s="414" t="s">
        <v>7</v>
      </c>
      <c r="B435" s="415"/>
      <c r="C435" s="414" t="s">
        <v>1</v>
      </c>
      <c r="D435" s="415"/>
      <c r="E435" s="414" t="s">
        <v>2</v>
      </c>
      <c r="F435" s="415"/>
      <c r="G435" s="414" t="s">
        <v>8</v>
      </c>
      <c r="H435" s="415"/>
      <c r="I435" s="416" t="s">
        <v>5</v>
      </c>
      <c r="J435" s="417"/>
      <c r="K435" s="422">
        <f>SUM(((((E436*G436)*C436)*A436)/5))</f>
        <v>0</v>
      </c>
      <c r="L435" s="423"/>
    </row>
    <row r="436" spans="1:12" x14ac:dyDescent="0.3">
      <c r="A436" s="406">
        <v>1</v>
      </c>
      <c r="B436" s="407"/>
      <c r="C436" s="406">
        <f>SUM(C393)</f>
        <v>4</v>
      </c>
      <c r="D436" s="407"/>
      <c r="E436" s="406">
        <f>SUM((L403+L409+L415)/3)</f>
        <v>0</v>
      </c>
      <c r="F436" s="407"/>
      <c r="G436" s="406">
        <f>SUM((((L422*3)+L428)/4))</f>
        <v>5</v>
      </c>
      <c r="H436" s="407"/>
      <c r="I436" s="418"/>
      <c r="J436" s="419"/>
      <c r="K436" s="424"/>
      <c r="L436" s="425"/>
    </row>
    <row r="437" spans="1:12" ht="15" thickBot="1" x14ac:dyDescent="0.35">
      <c r="A437" s="408"/>
      <c r="B437" s="409"/>
      <c r="C437" s="408"/>
      <c r="D437" s="409"/>
      <c r="E437" s="408"/>
      <c r="F437" s="409"/>
      <c r="G437" s="408"/>
      <c r="H437" s="409"/>
      <c r="I437" s="420"/>
      <c r="J437" s="421"/>
      <c r="K437" s="426"/>
      <c r="L437" s="427"/>
    </row>
    <row r="438" spans="1:12" x14ac:dyDescent="0.3">
      <c r="A438" s="19"/>
      <c r="B438" s="20"/>
      <c r="C438" s="20"/>
      <c r="D438" s="20"/>
      <c r="E438" s="20"/>
      <c r="F438" s="20"/>
      <c r="G438" s="20"/>
      <c r="H438" s="20"/>
      <c r="I438" s="20"/>
      <c r="J438" s="20"/>
      <c r="K438" s="20"/>
      <c r="L438" s="21"/>
    </row>
    <row r="439" spans="1:12" ht="15.6" x14ac:dyDescent="0.3">
      <c r="A439" s="82" t="s">
        <v>10</v>
      </c>
      <c r="B439" s="83"/>
      <c r="C439" s="83"/>
      <c r="D439" s="83"/>
      <c r="E439" s="83"/>
      <c r="F439" s="83"/>
      <c r="G439" s="83"/>
      <c r="H439" s="83"/>
      <c r="I439" s="83"/>
      <c r="J439" s="83"/>
      <c r="K439" s="83"/>
      <c r="L439" s="84"/>
    </row>
    <row r="440" spans="1:12" ht="15" thickBot="1" x14ac:dyDescent="0.35">
      <c r="A440" s="19"/>
      <c r="B440" s="20"/>
      <c r="C440" s="20"/>
      <c r="D440" s="20"/>
      <c r="E440" s="20"/>
      <c r="F440" s="20"/>
      <c r="G440" s="20"/>
      <c r="H440" s="20"/>
      <c r="I440" s="20"/>
      <c r="J440" s="20"/>
      <c r="K440" s="20"/>
      <c r="L440" s="21"/>
    </row>
    <row r="441" spans="1:12" x14ac:dyDescent="0.3">
      <c r="A441" s="85" t="s">
        <v>9</v>
      </c>
      <c r="B441" s="86"/>
      <c r="C441" s="86"/>
      <c r="D441" s="86"/>
      <c r="E441" s="86"/>
      <c r="F441" s="86"/>
      <c r="G441" s="86"/>
      <c r="H441" s="86"/>
      <c r="I441" s="86"/>
      <c r="J441" s="86"/>
      <c r="K441" s="86"/>
      <c r="L441" s="87"/>
    </row>
    <row r="442" spans="1:12" x14ac:dyDescent="0.3">
      <c r="A442" s="88"/>
      <c r="B442" s="89"/>
      <c r="C442" s="89"/>
      <c r="D442" s="89"/>
      <c r="E442" s="89"/>
      <c r="F442" s="89"/>
      <c r="G442" s="89"/>
      <c r="H442" s="89"/>
      <c r="I442" s="89"/>
      <c r="J442" s="89"/>
      <c r="K442" s="89"/>
      <c r="L442" s="90"/>
    </row>
    <row r="443" spans="1:12" x14ac:dyDescent="0.3">
      <c r="A443" s="88"/>
      <c r="B443" s="89"/>
      <c r="C443" s="89"/>
      <c r="D443" s="89"/>
      <c r="E443" s="89"/>
      <c r="F443" s="89"/>
      <c r="G443" s="89"/>
      <c r="H443" s="89"/>
      <c r="I443" s="89"/>
      <c r="J443" s="89"/>
      <c r="K443" s="89"/>
      <c r="L443" s="90"/>
    </row>
    <row r="444" spans="1:12" x14ac:dyDescent="0.3">
      <c r="A444" s="88"/>
      <c r="B444" s="89"/>
      <c r="C444" s="89"/>
      <c r="D444" s="89"/>
      <c r="E444" s="89"/>
      <c r="F444" s="89"/>
      <c r="G444" s="89"/>
      <c r="H444" s="89"/>
      <c r="I444" s="89"/>
      <c r="J444" s="89"/>
      <c r="K444" s="89"/>
      <c r="L444" s="90"/>
    </row>
    <row r="445" spans="1:12" ht="15" thickBot="1" x14ac:dyDescent="0.35">
      <c r="A445" s="91"/>
      <c r="B445" s="92"/>
      <c r="C445" s="92"/>
      <c r="D445" s="92"/>
      <c r="E445" s="92"/>
      <c r="F445" s="92"/>
      <c r="G445" s="92"/>
      <c r="H445" s="92"/>
      <c r="I445" s="92"/>
      <c r="J445" s="92"/>
      <c r="K445" s="92"/>
      <c r="L445" s="93"/>
    </row>
  </sheetData>
  <sheetProtection algorithmName="SHA-512" hashValue="5FWG8TkEtHyUMVwgNYFtw74aJNhxrdhoxLxToKMzbvdwMZLeVbxC2nPZyd1+Mq/FHZODnd3Mt0V6usLIh8lbWA==" saltValue="hUKX5jy9q19ehHZESuf3hA==" spinCount="100000" sheet="1" objects="1" scenarios="1"/>
  <protectedRanges>
    <protectedRange sqref="L403:L407 L409:L413 L415:L419 L422:L426 L428:L432" name="Range4"/>
    <protectedRange sqref="L145:L149 L151:L155 L157:L161 L164:L168 L170:L174 L188:L192 L194:L198 L200:L204 L207:L211 L213:L217 L231:L235 L237:L241 L243:L247 L250:L254 L256:L260" name="Range2"/>
    <protectedRange sqref="L16:L20 L22:L26 L28:L32 L35:L39 L41:L45 L59:L63 L65:L69 L71:L75 L78:L82 L84:L88 L102:L106 L108:L112 L114:L118 L121:L125 L127:L131" name="Range1"/>
    <protectedRange sqref="L274:L278 L280:L284 L286:L290 L293:L297 L299:L303 L317:L321 L323:L327 L329:L333 L336:L340 L342:L346 L360:L364 L366:L370 L372:L376 L379:L383 L385:L389" name="Range3"/>
  </protectedRanges>
  <mergeCells count="804">
    <mergeCell ref="C436:D437"/>
    <mergeCell ref="E436:F437"/>
    <mergeCell ref="G436:H437"/>
    <mergeCell ref="A439:L439"/>
    <mergeCell ref="A441:L445"/>
    <mergeCell ref="J432:K432"/>
    <mergeCell ref="A433:D434"/>
    <mergeCell ref="E433:L434"/>
    <mergeCell ref="A435:B435"/>
    <mergeCell ref="C435:D435"/>
    <mergeCell ref="E435:F435"/>
    <mergeCell ref="G435:H435"/>
    <mergeCell ref="I435:J437"/>
    <mergeCell ref="K435:L437"/>
    <mergeCell ref="A436:B437"/>
    <mergeCell ref="A428:I428"/>
    <mergeCell ref="J428:K428"/>
    <mergeCell ref="L428:L432"/>
    <mergeCell ref="A429:I429"/>
    <mergeCell ref="J429:K429"/>
    <mergeCell ref="A430:I430"/>
    <mergeCell ref="J430:K430"/>
    <mergeCell ref="A431:I431"/>
    <mergeCell ref="J431:K431"/>
    <mergeCell ref="A432:I432"/>
    <mergeCell ref="J424:K424"/>
    <mergeCell ref="A425:I425"/>
    <mergeCell ref="J425:K425"/>
    <mergeCell ref="A426:I426"/>
    <mergeCell ref="J426:K426"/>
    <mergeCell ref="B427:L427"/>
    <mergeCell ref="A419:I419"/>
    <mergeCell ref="J419:K419"/>
    <mergeCell ref="A420:L420"/>
    <mergeCell ref="B421:L421"/>
    <mergeCell ref="A422:I422"/>
    <mergeCell ref="J422:K422"/>
    <mergeCell ref="L422:L426"/>
    <mergeCell ref="A423:I423"/>
    <mergeCell ref="J423:K423"/>
    <mergeCell ref="A424:I424"/>
    <mergeCell ref="B414:L414"/>
    <mergeCell ref="A415:I415"/>
    <mergeCell ref="J415:K415"/>
    <mergeCell ref="L415:L419"/>
    <mergeCell ref="A416:I416"/>
    <mergeCell ref="J416:K416"/>
    <mergeCell ref="A417:I417"/>
    <mergeCell ref="J417:K417"/>
    <mergeCell ref="A418:I418"/>
    <mergeCell ref="J418:K418"/>
    <mergeCell ref="A411:I411"/>
    <mergeCell ref="J411:K411"/>
    <mergeCell ref="A412:I412"/>
    <mergeCell ref="J412:K412"/>
    <mergeCell ref="A413:I413"/>
    <mergeCell ref="J413:K413"/>
    <mergeCell ref="A406:I406"/>
    <mergeCell ref="J406:K406"/>
    <mergeCell ref="A407:I407"/>
    <mergeCell ref="J407:K407"/>
    <mergeCell ref="B408:L408"/>
    <mergeCell ref="A409:I409"/>
    <mergeCell ref="J409:K409"/>
    <mergeCell ref="L409:L413"/>
    <mergeCell ref="A410:I410"/>
    <mergeCell ref="J410:K410"/>
    <mergeCell ref="A400:L400"/>
    <mergeCell ref="A401:A402"/>
    <mergeCell ref="B401:L402"/>
    <mergeCell ref="A403:I403"/>
    <mergeCell ref="J403:K403"/>
    <mergeCell ref="L403:L407"/>
    <mergeCell ref="A404:I404"/>
    <mergeCell ref="J404:K404"/>
    <mergeCell ref="A405:I405"/>
    <mergeCell ref="J405:K405"/>
    <mergeCell ref="C393:D394"/>
    <mergeCell ref="E393:F394"/>
    <mergeCell ref="G393:H394"/>
    <mergeCell ref="A396:B397"/>
    <mergeCell ref="A398:C399"/>
    <mergeCell ref="D398:L399"/>
    <mergeCell ref="J389:K389"/>
    <mergeCell ref="A390:D391"/>
    <mergeCell ref="E390:L391"/>
    <mergeCell ref="A392:B392"/>
    <mergeCell ref="C392:D392"/>
    <mergeCell ref="E392:F392"/>
    <mergeCell ref="G392:H392"/>
    <mergeCell ref="I392:J394"/>
    <mergeCell ref="K392:L394"/>
    <mergeCell ref="A393:B394"/>
    <mergeCell ref="C396:H397"/>
    <mergeCell ref="I396:L397"/>
    <mergeCell ref="A385:I385"/>
    <mergeCell ref="J385:K385"/>
    <mergeCell ref="L385:L389"/>
    <mergeCell ref="A386:I386"/>
    <mergeCell ref="J386:K386"/>
    <mergeCell ref="A387:I387"/>
    <mergeCell ref="J387:K387"/>
    <mergeCell ref="A388:I388"/>
    <mergeCell ref="J388:K388"/>
    <mergeCell ref="A389:I389"/>
    <mergeCell ref="J381:K381"/>
    <mergeCell ref="A382:I382"/>
    <mergeCell ref="J382:K382"/>
    <mergeCell ref="A383:I383"/>
    <mergeCell ref="J383:K383"/>
    <mergeCell ref="B384:L384"/>
    <mergeCell ref="A376:I376"/>
    <mergeCell ref="J376:K376"/>
    <mergeCell ref="A377:L377"/>
    <mergeCell ref="B378:L378"/>
    <mergeCell ref="A379:I379"/>
    <mergeCell ref="J379:K379"/>
    <mergeCell ref="L379:L383"/>
    <mergeCell ref="A380:I380"/>
    <mergeCell ref="J380:K380"/>
    <mergeCell ref="A381:I381"/>
    <mergeCell ref="B371:L371"/>
    <mergeCell ref="A372:I372"/>
    <mergeCell ref="J372:K372"/>
    <mergeCell ref="L372:L376"/>
    <mergeCell ref="A373:I373"/>
    <mergeCell ref="J373:K373"/>
    <mergeCell ref="A374:I374"/>
    <mergeCell ref="J374:K374"/>
    <mergeCell ref="A375:I375"/>
    <mergeCell ref="J375:K375"/>
    <mergeCell ref="A368:I368"/>
    <mergeCell ref="J368:K368"/>
    <mergeCell ref="A369:I369"/>
    <mergeCell ref="J369:K369"/>
    <mergeCell ref="A370:I370"/>
    <mergeCell ref="J370:K370"/>
    <mergeCell ref="A363:I363"/>
    <mergeCell ref="J363:K363"/>
    <mergeCell ref="A364:I364"/>
    <mergeCell ref="J364:K364"/>
    <mergeCell ref="B365:L365"/>
    <mergeCell ref="A366:I366"/>
    <mergeCell ref="J366:K366"/>
    <mergeCell ref="L366:L370"/>
    <mergeCell ref="A367:I367"/>
    <mergeCell ref="J367:K367"/>
    <mergeCell ref="A357:L357"/>
    <mergeCell ref="A358:A359"/>
    <mergeCell ref="B358:L359"/>
    <mergeCell ref="A360:I360"/>
    <mergeCell ref="J360:K360"/>
    <mergeCell ref="L360:L364"/>
    <mergeCell ref="A361:I361"/>
    <mergeCell ref="J361:K361"/>
    <mergeCell ref="A362:I362"/>
    <mergeCell ref="J362:K362"/>
    <mergeCell ref="C350:D351"/>
    <mergeCell ref="E350:F351"/>
    <mergeCell ref="G350:H351"/>
    <mergeCell ref="A353:B354"/>
    <mergeCell ref="A355:C356"/>
    <mergeCell ref="D355:L356"/>
    <mergeCell ref="J346:K346"/>
    <mergeCell ref="A347:D348"/>
    <mergeCell ref="E347:L348"/>
    <mergeCell ref="A349:B349"/>
    <mergeCell ref="C349:D349"/>
    <mergeCell ref="E349:F349"/>
    <mergeCell ref="G349:H349"/>
    <mergeCell ref="I349:J351"/>
    <mergeCell ref="K349:L351"/>
    <mergeCell ref="A350:B351"/>
    <mergeCell ref="C353:H354"/>
    <mergeCell ref="I353:L354"/>
    <mergeCell ref="A342:I342"/>
    <mergeCell ref="J342:K342"/>
    <mergeCell ref="L342:L346"/>
    <mergeCell ref="A343:I343"/>
    <mergeCell ref="J343:K343"/>
    <mergeCell ref="A344:I344"/>
    <mergeCell ref="J344:K344"/>
    <mergeCell ref="A345:I345"/>
    <mergeCell ref="J345:K345"/>
    <mergeCell ref="A346:I346"/>
    <mergeCell ref="J338:K338"/>
    <mergeCell ref="A339:I339"/>
    <mergeCell ref="J339:K339"/>
    <mergeCell ref="A340:I340"/>
    <mergeCell ref="J340:K340"/>
    <mergeCell ref="B341:L341"/>
    <mergeCell ref="A333:I333"/>
    <mergeCell ref="J333:K333"/>
    <mergeCell ref="A334:L334"/>
    <mergeCell ref="B335:L335"/>
    <mergeCell ref="A336:I336"/>
    <mergeCell ref="J336:K336"/>
    <mergeCell ref="L336:L340"/>
    <mergeCell ref="A337:I337"/>
    <mergeCell ref="J337:K337"/>
    <mergeCell ref="A338:I338"/>
    <mergeCell ref="B328:L328"/>
    <mergeCell ref="A329:I329"/>
    <mergeCell ref="J329:K329"/>
    <mergeCell ref="L329:L333"/>
    <mergeCell ref="A330:I330"/>
    <mergeCell ref="J330:K330"/>
    <mergeCell ref="A331:I331"/>
    <mergeCell ref="J331:K331"/>
    <mergeCell ref="A332:I332"/>
    <mergeCell ref="J332:K332"/>
    <mergeCell ref="A325:I325"/>
    <mergeCell ref="J325:K325"/>
    <mergeCell ref="A326:I326"/>
    <mergeCell ref="J326:K326"/>
    <mergeCell ref="A327:I327"/>
    <mergeCell ref="J327:K327"/>
    <mergeCell ref="A320:I320"/>
    <mergeCell ref="J320:K320"/>
    <mergeCell ref="A321:I321"/>
    <mergeCell ref="J321:K321"/>
    <mergeCell ref="B322:L322"/>
    <mergeCell ref="A323:I323"/>
    <mergeCell ref="J323:K323"/>
    <mergeCell ref="L323:L327"/>
    <mergeCell ref="A324:I324"/>
    <mergeCell ref="J324:K324"/>
    <mergeCell ref="A314:L314"/>
    <mergeCell ref="A315:A316"/>
    <mergeCell ref="B315:L316"/>
    <mergeCell ref="A317:I317"/>
    <mergeCell ref="J317:K317"/>
    <mergeCell ref="L317:L321"/>
    <mergeCell ref="A318:I318"/>
    <mergeCell ref="J318:K318"/>
    <mergeCell ref="A319:I319"/>
    <mergeCell ref="J319:K319"/>
    <mergeCell ref="C307:D308"/>
    <mergeCell ref="E307:F308"/>
    <mergeCell ref="G307:H308"/>
    <mergeCell ref="A310:B311"/>
    <mergeCell ref="A312:C313"/>
    <mergeCell ref="D312:L313"/>
    <mergeCell ref="J303:K303"/>
    <mergeCell ref="A304:D305"/>
    <mergeCell ref="E304:L305"/>
    <mergeCell ref="A306:B306"/>
    <mergeCell ref="C306:D306"/>
    <mergeCell ref="E306:F306"/>
    <mergeCell ref="G306:H306"/>
    <mergeCell ref="I306:J308"/>
    <mergeCell ref="K306:L308"/>
    <mergeCell ref="A307:B308"/>
    <mergeCell ref="C310:H311"/>
    <mergeCell ref="I310:L311"/>
    <mergeCell ref="A299:I299"/>
    <mergeCell ref="J299:K299"/>
    <mergeCell ref="L299:L303"/>
    <mergeCell ref="A300:I300"/>
    <mergeCell ref="J300:K300"/>
    <mergeCell ref="A301:I301"/>
    <mergeCell ref="J301:K301"/>
    <mergeCell ref="A302:I302"/>
    <mergeCell ref="J302:K302"/>
    <mergeCell ref="A303:I303"/>
    <mergeCell ref="J295:K295"/>
    <mergeCell ref="A296:I296"/>
    <mergeCell ref="J296:K296"/>
    <mergeCell ref="A297:I297"/>
    <mergeCell ref="J297:K297"/>
    <mergeCell ref="B298:L298"/>
    <mergeCell ref="A290:I290"/>
    <mergeCell ref="J290:K290"/>
    <mergeCell ref="A291:L291"/>
    <mergeCell ref="B292:L292"/>
    <mergeCell ref="A293:I293"/>
    <mergeCell ref="J293:K293"/>
    <mergeCell ref="L293:L297"/>
    <mergeCell ref="A294:I294"/>
    <mergeCell ref="J294:K294"/>
    <mergeCell ref="A295:I295"/>
    <mergeCell ref="B285:L285"/>
    <mergeCell ref="A286:I286"/>
    <mergeCell ref="J286:K286"/>
    <mergeCell ref="L286:L290"/>
    <mergeCell ref="A287:I287"/>
    <mergeCell ref="J287:K287"/>
    <mergeCell ref="A288:I288"/>
    <mergeCell ref="J288:K288"/>
    <mergeCell ref="A289:I289"/>
    <mergeCell ref="J289:K289"/>
    <mergeCell ref="A282:I282"/>
    <mergeCell ref="J282:K282"/>
    <mergeCell ref="A283:I283"/>
    <mergeCell ref="J283:K283"/>
    <mergeCell ref="A284:I284"/>
    <mergeCell ref="J284:K284"/>
    <mergeCell ref="A277:I277"/>
    <mergeCell ref="J277:K277"/>
    <mergeCell ref="A278:I278"/>
    <mergeCell ref="J278:K278"/>
    <mergeCell ref="B279:L279"/>
    <mergeCell ref="A280:I280"/>
    <mergeCell ref="J280:K280"/>
    <mergeCell ref="L280:L284"/>
    <mergeCell ref="A281:I281"/>
    <mergeCell ref="J281:K281"/>
    <mergeCell ref="A271:L271"/>
    <mergeCell ref="A272:A273"/>
    <mergeCell ref="B272:L273"/>
    <mergeCell ref="A274:I274"/>
    <mergeCell ref="J274:K274"/>
    <mergeCell ref="L274:L278"/>
    <mergeCell ref="A275:I275"/>
    <mergeCell ref="J275:K275"/>
    <mergeCell ref="A276:I276"/>
    <mergeCell ref="J276:K276"/>
    <mergeCell ref="C264:D265"/>
    <mergeCell ref="E264:F265"/>
    <mergeCell ref="G264:H265"/>
    <mergeCell ref="A267:B268"/>
    <mergeCell ref="A269:C270"/>
    <mergeCell ref="D269:L270"/>
    <mergeCell ref="J260:K260"/>
    <mergeCell ref="A261:D262"/>
    <mergeCell ref="E261:L262"/>
    <mergeCell ref="A263:B263"/>
    <mergeCell ref="C263:D263"/>
    <mergeCell ref="E263:F263"/>
    <mergeCell ref="G263:H263"/>
    <mergeCell ref="I263:J265"/>
    <mergeCell ref="K263:L265"/>
    <mergeCell ref="A264:B265"/>
    <mergeCell ref="C267:H268"/>
    <mergeCell ref="I267:L268"/>
    <mergeCell ref="A256:I256"/>
    <mergeCell ref="J256:K256"/>
    <mergeCell ref="L256:L260"/>
    <mergeCell ref="A257:I257"/>
    <mergeCell ref="J257:K257"/>
    <mergeCell ref="A258:I258"/>
    <mergeCell ref="J258:K258"/>
    <mergeCell ref="A259:I259"/>
    <mergeCell ref="J259:K259"/>
    <mergeCell ref="A260:I260"/>
    <mergeCell ref="J252:K252"/>
    <mergeCell ref="A253:I253"/>
    <mergeCell ref="J253:K253"/>
    <mergeCell ref="A254:I254"/>
    <mergeCell ref="J254:K254"/>
    <mergeCell ref="B255:L255"/>
    <mergeCell ref="A247:I247"/>
    <mergeCell ref="J247:K247"/>
    <mergeCell ref="A248:L248"/>
    <mergeCell ref="B249:L249"/>
    <mergeCell ref="A250:I250"/>
    <mergeCell ref="J250:K250"/>
    <mergeCell ref="L250:L254"/>
    <mergeCell ref="A251:I251"/>
    <mergeCell ref="J251:K251"/>
    <mergeCell ref="A252:I252"/>
    <mergeCell ref="B242:L242"/>
    <mergeCell ref="A243:I243"/>
    <mergeCell ref="J243:K243"/>
    <mergeCell ref="L243:L247"/>
    <mergeCell ref="A244:I244"/>
    <mergeCell ref="J244:K244"/>
    <mergeCell ref="A245:I245"/>
    <mergeCell ref="J245:K245"/>
    <mergeCell ref="A246:I246"/>
    <mergeCell ref="J246:K246"/>
    <mergeCell ref="A239:I239"/>
    <mergeCell ref="J239:K239"/>
    <mergeCell ref="A240:I240"/>
    <mergeCell ref="J240:K240"/>
    <mergeCell ref="A241:I241"/>
    <mergeCell ref="J241:K241"/>
    <mergeCell ref="A234:I234"/>
    <mergeCell ref="J234:K234"/>
    <mergeCell ref="A235:I235"/>
    <mergeCell ref="J235:K235"/>
    <mergeCell ref="B236:L236"/>
    <mergeCell ref="A237:I237"/>
    <mergeCell ref="J237:K237"/>
    <mergeCell ref="L237:L241"/>
    <mergeCell ref="A238:I238"/>
    <mergeCell ref="J238:K238"/>
    <mergeCell ref="A228:L228"/>
    <mergeCell ref="A229:A230"/>
    <mergeCell ref="B229:L230"/>
    <mergeCell ref="A231:I231"/>
    <mergeCell ref="J231:K231"/>
    <mergeCell ref="L231:L235"/>
    <mergeCell ref="A232:I232"/>
    <mergeCell ref="J232:K232"/>
    <mergeCell ref="A233:I233"/>
    <mergeCell ref="J233:K233"/>
    <mergeCell ref="C221:D222"/>
    <mergeCell ref="E221:F222"/>
    <mergeCell ref="G221:H222"/>
    <mergeCell ref="A224:B225"/>
    <mergeCell ref="A226:C227"/>
    <mergeCell ref="D226:L227"/>
    <mergeCell ref="J217:K217"/>
    <mergeCell ref="A218:D219"/>
    <mergeCell ref="E218:L219"/>
    <mergeCell ref="A220:B220"/>
    <mergeCell ref="C220:D220"/>
    <mergeCell ref="E220:F220"/>
    <mergeCell ref="G220:H220"/>
    <mergeCell ref="I220:J222"/>
    <mergeCell ref="K220:L222"/>
    <mergeCell ref="A221:B222"/>
    <mergeCell ref="C224:H225"/>
    <mergeCell ref="I224:L225"/>
    <mergeCell ref="A213:I213"/>
    <mergeCell ref="J213:K213"/>
    <mergeCell ref="L213:L217"/>
    <mergeCell ref="A214:I214"/>
    <mergeCell ref="J214:K214"/>
    <mergeCell ref="A215:I215"/>
    <mergeCell ref="J215:K215"/>
    <mergeCell ref="A216:I216"/>
    <mergeCell ref="J216:K216"/>
    <mergeCell ref="A217:I217"/>
    <mergeCell ref="J209:K209"/>
    <mergeCell ref="A210:I210"/>
    <mergeCell ref="J210:K210"/>
    <mergeCell ref="A211:I211"/>
    <mergeCell ref="J211:K211"/>
    <mergeCell ref="B212:L212"/>
    <mergeCell ref="A204:I204"/>
    <mergeCell ref="J204:K204"/>
    <mergeCell ref="A205:L205"/>
    <mergeCell ref="B206:L206"/>
    <mergeCell ref="A207:I207"/>
    <mergeCell ref="J207:K207"/>
    <mergeCell ref="L207:L211"/>
    <mergeCell ref="A208:I208"/>
    <mergeCell ref="J208:K208"/>
    <mergeCell ref="A209:I209"/>
    <mergeCell ref="B199:L199"/>
    <mergeCell ref="A200:I200"/>
    <mergeCell ref="J200:K200"/>
    <mergeCell ref="L200:L204"/>
    <mergeCell ref="A201:I201"/>
    <mergeCell ref="J201:K201"/>
    <mergeCell ref="A202:I202"/>
    <mergeCell ref="J202:K202"/>
    <mergeCell ref="A203:I203"/>
    <mergeCell ref="J203:K203"/>
    <mergeCell ref="A196:I196"/>
    <mergeCell ref="J196:K196"/>
    <mergeCell ref="A197:I197"/>
    <mergeCell ref="J197:K197"/>
    <mergeCell ref="A198:I198"/>
    <mergeCell ref="J198:K198"/>
    <mergeCell ref="A191:I191"/>
    <mergeCell ref="J191:K191"/>
    <mergeCell ref="A192:I192"/>
    <mergeCell ref="J192:K192"/>
    <mergeCell ref="B193:L193"/>
    <mergeCell ref="A194:I194"/>
    <mergeCell ref="J194:K194"/>
    <mergeCell ref="L194:L198"/>
    <mergeCell ref="A195:I195"/>
    <mergeCell ref="J195:K195"/>
    <mergeCell ref="A185:L185"/>
    <mergeCell ref="A186:A187"/>
    <mergeCell ref="B186:L187"/>
    <mergeCell ref="A188:I188"/>
    <mergeCell ref="J188:K188"/>
    <mergeCell ref="L188:L192"/>
    <mergeCell ref="A189:I189"/>
    <mergeCell ref="J189:K189"/>
    <mergeCell ref="A190:I190"/>
    <mergeCell ref="J190:K190"/>
    <mergeCell ref="C178:D179"/>
    <mergeCell ref="E178:F179"/>
    <mergeCell ref="G178:H179"/>
    <mergeCell ref="A181:B182"/>
    <mergeCell ref="A183:C184"/>
    <mergeCell ref="D183:L184"/>
    <mergeCell ref="J174:K174"/>
    <mergeCell ref="A175:D176"/>
    <mergeCell ref="E175:L176"/>
    <mergeCell ref="A177:B177"/>
    <mergeCell ref="C177:D177"/>
    <mergeCell ref="E177:F177"/>
    <mergeCell ref="G177:H177"/>
    <mergeCell ref="I177:J179"/>
    <mergeCell ref="K177:L179"/>
    <mergeCell ref="A178:B179"/>
    <mergeCell ref="C181:H182"/>
    <mergeCell ref="I181:L182"/>
    <mergeCell ref="A170:I170"/>
    <mergeCell ref="J170:K170"/>
    <mergeCell ref="L170:L174"/>
    <mergeCell ref="A171:I171"/>
    <mergeCell ref="J171:K171"/>
    <mergeCell ref="A172:I172"/>
    <mergeCell ref="J172:K172"/>
    <mergeCell ref="A173:I173"/>
    <mergeCell ref="J173:K173"/>
    <mergeCell ref="A174:I174"/>
    <mergeCell ref="J166:K166"/>
    <mergeCell ref="A167:I167"/>
    <mergeCell ref="J167:K167"/>
    <mergeCell ref="A168:I168"/>
    <mergeCell ref="J168:K168"/>
    <mergeCell ref="B169:L169"/>
    <mergeCell ref="A161:I161"/>
    <mergeCell ref="J161:K161"/>
    <mergeCell ref="A162:L162"/>
    <mergeCell ref="B163:L163"/>
    <mergeCell ref="A164:I164"/>
    <mergeCell ref="J164:K164"/>
    <mergeCell ref="L164:L168"/>
    <mergeCell ref="A165:I165"/>
    <mergeCell ref="J165:K165"/>
    <mergeCell ref="A166:I166"/>
    <mergeCell ref="B156:L156"/>
    <mergeCell ref="A157:I157"/>
    <mergeCell ref="J157:K157"/>
    <mergeCell ref="L157:L161"/>
    <mergeCell ref="A158:I158"/>
    <mergeCell ref="J158:K158"/>
    <mergeCell ref="A159:I159"/>
    <mergeCell ref="J159:K159"/>
    <mergeCell ref="A160:I160"/>
    <mergeCell ref="J160:K160"/>
    <mergeCell ref="A153:I153"/>
    <mergeCell ref="J153:K153"/>
    <mergeCell ref="A154:I154"/>
    <mergeCell ref="J154:K154"/>
    <mergeCell ref="A155:I155"/>
    <mergeCell ref="J155:K155"/>
    <mergeCell ref="A148:I148"/>
    <mergeCell ref="J148:K148"/>
    <mergeCell ref="A149:I149"/>
    <mergeCell ref="J149:K149"/>
    <mergeCell ref="B150:L150"/>
    <mergeCell ref="A151:I151"/>
    <mergeCell ref="J151:K151"/>
    <mergeCell ref="L151:L155"/>
    <mergeCell ref="A152:I152"/>
    <mergeCell ref="J152:K152"/>
    <mergeCell ref="A142:L142"/>
    <mergeCell ref="A143:A144"/>
    <mergeCell ref="B143:L144"/>
    <mergeCell ref="A145:I145"/>
    <mergeCell ref="J145:K145"/>
    <mergeCell ref="L145:L149"/>
    <mergeCell ref="A146:I146"/>
    <mergeCell ref="J146:K146"/>
    <mergeCell ref="A147:I147"/>
    <mergeCell ref="J147:K147"/>
    <mergeCell ref="C135:D136"/>
    <mergeCell ref="E135:F136"/>
    <mergeCell ref="G135:H136"/>
    <mergeCell ref="A138:B139"/>
    <mergeCell ref="A140:C141"/>
    <mergeCell ref="D140:L141"/>
    <mergeCell ref="J131:K131"/>
    <mergeCell ref="A132:D133"/>
    <mergeCell ref="E132:L133"/>
    <mergeCell ref="A134:B134"/>
    <mergeCell ref="C134:D134"/>
    <mergeCell ref="E134:F134"/>
    <mergeCell ref="G134:H134"/>
    <mergeCell ref="I134:J136"/>
    <mergeCell ref="K134:L136"/>
    <mergeCell ref="A135:B136"/>
    <mergeCell ref="C138:H139"/>
    <mergeCell ref="I138:L139"/>
    <mergeCell ref="A127:I127"/>
    <mergeCell ref="J127:K127"/>
    <mergeCell ref="L127:L131"/>
    <mergeCell ref="A128:I128"/>
    <mergeCell ref="J128:K128"/>
    <mergeCell ref="A129:I129"/>
    <mergeCell ref="J129:K129"/>
    <mergeCell ref="A130:I130"/>
    <mergeCell ref="J130:K130"/>
    <mergeCell ref="A131:I131"/>
    <mergeCell ref="J123:K123"/>
    <mergeCell ref="A124:I124"/>
    <mergeCell ref="J124:K124"/>
    <mergeCell ref="A125:I125"/>
    <mergeCell ref="J125:K125"/>
    <mergeCell ref="B126:L126"/>
    <mergeCell ref="A118:I118"/>
    <mergeCell ref="J118:K118"/>
    <mergeCell ref="A119:L119"/>
    <mergeCell ref="B120:L120"/>
    <mergeCell ref="A121:I121"/>
    <mergeCell ref="J121:K121"/>
    <mergeCell ref="L121:L125"/>
    <mergeCell ref="A122:I122"/>
    <mergeCell ref="J122:K122"/>
    <mergeCell ref="A123:I123"/>
    <mergeCell ref="B113:L113"/>
    <mergeCell ref="A114:I114"/>
    <mergeCell ref="J114:K114"/>
    <mergeCell ref="L114:L118"/>
    <mergeCell ref="A115:I115"/>
    <mergeCell ref="J115:K115"/>
    <mergeCell ref="A116:I116"/>
    <mergeCell ref="J116:K116"/>
    <mergeCell ref="A117:I117"/>
    <mergeCell ref="J117:K117"/>
    <mergeCell ref="A110:I110"/>
    <mergeCell ref="J110:K110"/>
    <mergeCell ref="A111:I111"/>
    <mergeCell ref="J111:K111"/>
    <mergeCell ref="A112:I112"/>
    <mergeCell ref="J112:K112"/>
    <mergeCell ref="A105:I105"/>
    <mergeCell ref="J105:K105"/>
    <mergeCell ref="A106:I106"/>
    <mergeCell ref="J106:K106"/>
    <mergeCell ref="B107:L107"/>
    <mergeCell ref="A108:I108"/>
    <mergeCell ref="J108:K108"/>
    <mergeCell ref="L108:L112"/>
    <mergeCell ref="A109:I109"/>
    <mergeCell ref="J109:K109"/>
    <mergeCell ref="A99:L99"/>
    <mergeCell ref="A100:A101"/>
    <mergeCell ref="B100:L101"/>
    <mergeCell ref="A102:I102"/>
    <mergeCell ref="J102:K102"/>
    <mergeCell ref="L102:L106"/>
    <mergeCell ref="A103:I103"/>
    <mergeCell ref="J103:K103"/>
    <mergeCell ref="A104:I104"/>
    <mergeCell ref="J104:K104"/>
    <mergeCell ref="C92:D93"/>
    <mergeCell ref="E92:F93"/>
    <mergeCell ref="G92:H93"/>
    <mergeCell ref="A95:B96"/>
    <mergeCell ref="A97:C98"/>
    <mergeCell ref="D97:L98"/>
    <mergeCell ref="J88:K88"/>
    <mergeCell ref="A89:D90"/>
    <mergeCell ref="E89:L90"/>
    <mergeCell ref="A91:B91"/>
    <mergeCell ref="C91:D91"/>
    <mergeCell ref="E91:F91"/>
    <mergeCell ref="G91:H91"/>
    <mergeCell ref="I91:J93"/>
    <mergeCell ref="K91:L93"/>
    <mergeCell ref="A92:B93"/>
    <mergeCell ref="C95:H96"/>
    <mergeCell ref="I95:L96"/>
    <mergeCell ref="A84:I84"/>
    <mergeCell ref="J84:K84"/>
    <mergeCell ref="L84:L88"/>
    <mergeCell ref="A85:I85"/>
    <mergeCell ref="J85:K85"/>
    <mergeCell ref="A86:I86"/>
    <mergeCell ref="J86:K86"/>
    <mergeCell ref="A87:I87"/>
    <mergeCell ref="J87:K87"/>
    <mergeCell ref="A88:I88"/>
    <mergeCell ref="J80:K80"/>
    <mergeCell ref="A81:I81"/>
    <mergeCell ref="J81:K81"/>
    <mergeCell ref="A82:I82"/>
    <mergeCell ref="J82:K82"/>
    <mergeCell ref="B83:L83"/>
    <mergeCell ref="A75:I75"/>
    <mergeCell ref="J75:K75"/>
    <mergeCell ref="A76:L76"/>
    <mergeCell ref="B77:L77"/>
    <mergeCell ref="A78:I78"/>
    <mergeCell ref="J78:K78"/>
    <mergeCell ref="L78:L82"/>
    <mergeCell ref="A79:I79"/>
    <mergeCell ref="J79:K79"/>
    <mergeCell ref="A80:I80"/>
    <mergeCell ref="B70:L70"/>
    <mergeCell ref="A71:I71"/>
    <mergeCell ref="J71:K71"/>
    <mergeCell ref="L71:L75"/>
    <mergeCell ref="A72:I72"/>
    <mergeCell ref="J72:K72"/>
    <mergeCell ref="A73:I73"/>
    <mergeCell ref="J73:K73"/>
    <mergeCell ref="A74:I74"/>
    <mergeCell ref="J74:K74"/>
    <mergeCell ref="A67:I67"/>
    <mergeCell ref="J67:K67"/>
    <mergeCell ref="A68:I68"/>
    <mergeCell ref="J68:K68"/>
    <mergeCell ref="A69:I69"/>
    <mergeCell ref="J69:K69"/>
    <mergeCell ref="A62:I62"/>
    <mergeCell ref="J62:K62"/>
    <mergeCell ref="A63:I63"/>
    <mergeCell ref="J63:K63"/>
    <mergeCell ref="B64:L64"/>
    <mergeCell ref="A65:I65"/>
    <mergeCell ref="J65:K65"/>
    <mergeCell ref="L65:L69"/>
    <mergeCell ref="A66:I66"/>
    <mergeCell ref="J66:K66"/>
    <mergeCell ref="A56:L56"/>
    <mergeCell ref="A57:A58"/>
    <mergeCell ref="B57:L58"/>
    <mergeCell ref="A59:I59"/>
    <mergeCell ref="J59:K59"/>
    <mergeCell ref="L59:L63"/>
    <mergeCell ref="A60:I60"/>
    <mergeCell ref="J60:K60"/>
    <mergeCell ref="A61:I61"/>
    <mergeCell ref="J61:K61"/>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500" priority="86" operator="between">
      <formula>0</formula>
      <formula>4.999</formula>
    </cfRule>
    <cfRule type="cellIs" dxfId="3499" priority="87" operator="between">
      <formula>5</formula>
      <formula>9.999</formula>
    </cfRule>
    <cfRule type="cellIs" dxfId="3498" priority="88" operator="between">
      <formula>10</formula>
      <formula>14.999</formula>
    </cfRule>
    <cfRule type="cellIs" dxfId="3497" priority="89" operator="between">
      <formula>15</formula>
      <formula>19.999</formula>
    </cfRule>
    <cfRule type="cellIs" dxfId="3496" priority="90" operator="greaterThan">
      <formula>19.999</formula>
    </cfRule>
  </conditionalFormatting>
  <conditionalFormatting sqref="K48">
    <cfRule type="cellIs" dxfId="3495" priority="85" operator="equal">
      <formula>0</formula>
    </cfRule>
  </conditionalFormatting>
  <conditionalFormatting sqref="K48">
    <cfRule type="cellIs" dxfId="3494" priority="83" operator="equal">
      <formula>0</formula>
    </cfRule>
    <cfRule type="cellIs" dxfId="3493" priority="84" operator="equal">
      <formula>0</formula>
    </cfRule>
  </conditionalFormatting>
  <conditionalFormatting sqref="K48">
    <cfRule type="cellIs" dxfId="3492" priority="82" operator="equal">
      <formula>0</formula>
    </cfRule>
  </conditionalFormatting>
  <conditionalFormatting sqref="K91">
    <cfRule type="cellIs" dxfId="3491" priority="77" operator="between">
      <formula>0</formula>
      <formula>4.999</formula>
    </cfRule>
    <cfRule type="cellIs" dxfId="3490" priority="78" operator="between">
      <formula>5</formula>
      <formula>9.999</formula>
    </cfRule>
    <cfRule type="cellIs" dxfId="3489" priority="79" operator="between">
      <formula>10</formula>
      <formula>14.999</formula>
    </cfRule>
    <cfRule type="cellIs" dxfId="3488" priority="80" operator="between">
      <formula>15</formula>
      <formula>19.999</formula>
    </cfRule>
    <cfRule type="cellIs" dxfId="3487" priority="81" operator="greaterThan">
      <formula>19.999</formula>
    </cfRule>
  </conditionalFormatting>
  <conditionalFormatting sqref="K91">
    <cfRule type="cellIs" dxfId="3486" priority="76" operator="equal">
      <formula>0</formula>
    </cfRule>
  </conditionalFormatting>
  <conditionalFormatting sqref="K91">
    <cfRule type="cellIs" dxfId="3485" priority="74" operator="equal">
      <formula>0</formula>
    </cfRule>
    <cfRule type="cellIs" dxfId="3484" priority="75" operator="equal">
      <formula>0</formula>
    </cfRule>
  </conditionalFormatting>
  <conditionalFormatting sqref="K91">
    <cfRule type="cellIs" dxfId="3483" priority="73" operator="equal">
      <formula>0</formula>
    </cfRule>
  </conditionalFormatting>
  <conditionalFormatting sqref="K134">
    <cfRule type="cellIs" dxfId="3482" priority="68" operator="between">
      <formula>0</formula>
      <formula>4.999</formula>
    </cfRule>
    <cfRule type="cellIs" dxfId="3481" priority="69" operator="between">
      <formula>5</formula>
      <formula>9.999</formula>
    </cfRule>
    <cfRule type="cellIs" dxfId="3480" priority="70" operator="between">
      <formula>10</formula>
      <formula>14.999</formula>
    </cfRule>
    <cfRule type="cellIs" dxfId="3479" priority="71" operator="between">
      <formula>15</formula>
      <formula>19.999</formula>
    </cfRule>
    <cfRule type="cellIs" dxfId="3478" priority="72" operator="greaterThan">
      <formula>19.999</formula>
    </cfRule>
  </conditionalFormatting>
  <conditionalFormatting sqref="K134">
    <cfRule type="cellIs" dxfId="3477" priority="67" operator="equal">
      <formula>0</formula>
    </cfRule>
  </conditionalFormatting>
  <conditionalFormatting sqref="K134">
    <cfRule type="cellIs" dxfId="3476" priority="65" operator="equal">
      <formula>0</formula>
    </cfRule>
    <cfRule type="cellIs" dxfId="3475" priority="66" operator="equal">
      <formula>0</formula>
    </cfRule>
  </conditionalFormatting>
  <conditionalFormatting sqref="K134">
    <cfRule type="cellIs" dxfId="3474" priority="64" operator="equal">
      <formula>0</formula>
    </cfRule>
  </conditionalFormatting>
  <conditionalFormatting sqref="K177">
    <cfRule type="cellIs" dxfId="3473" priority="59" operator="between">
      <formula>0</formula>
      <formula>4.999</formula>
    </cfRule>
    <cfRule type="cellIs" dxfId="3472" priority="60" operator="between">
      <formula>5</formula>
      <formula>9.999</formula>
    </cfRule>
    <cfRule type="cellIs" dxfId="3471" priority="61" operator="between">
      <formula>10</formula>
      <formula>14.999</formula>
    </cfRule>
    <cfRule type="cellIs" dxfId="3470" priority="62" operator="between">
      <formula>15</formula>
      <formula>19.999</formula>
    </cfRule>
    <cfRule type="cellIs" dxfId="3469" priority="63" operator="greaterThan">
      <formula>19.999</formula>
    </cfRule>
  </conditionalFormatting>
  <conditionalFormatting sqref="K177">
    <cfRule type="cellIs" dxfId="3468" priority="58" operator="equal">
      <formula>0</formula>
    </cfRule>
  </conditionalFormatting>
  <conditionalFormatting sqref="K177">
    <cfRule type="cellIs" dxfId="3467" priority="56" operator="equal">
      <formula>0</formula>
    </cfRule>
    <cfRule type="cellIs" dxfId="3466" priority="57" operator="equal">
      <formula>0</formula>
    </cfRule>
  </conditionalFormatting>
  <conditionalFormatting sqref="K177">
    <cfRule type="cellIs" dxfId="3465" priority="55" operator="equal">
      <formula>0</formula>
    </cfRule>
  </conditionalFormatting>
  <conditionalFormatting sqref="K220">
    <cfRule type="cellIs" dxfId="3464" priority="50" operator="between">
      <formula>0</formula>
      <formula>4.999</formula>
    </cfRule>
    <cfRule type="cellIs" dxfId="3463" priority="51" operator="between">
      <formula>5</formula>
      <formula>9.999</formula>
    </cfRule>
    <cfRule type="cellIs" dxfId="3462" priority="52" operator="between">
      <formula>10</formula>
      <formula>14.999</formula>
    </cfRule>
    <cfRule type="cellIs" dxfId="3461" priority="53" operator="between">
      <formula>15</formula>
      <formula>19.999</formula>
    </cfRule>
    <cfRule type="cellIs" dxfId="3460" priority="54" operator="greaterThan">
      <formula>19.999</formula>
    </cfRule>
  </conditionalFormatting>
  <conditionalFormatting sqref="K220">
    <cfRule type="cellIs" dxfId="3459" priority="49" operator="equal">
      <formula>0</formula>
    </cfRule>
  </conditionalFormatting>
  <conditionalFormatting sqref="K220">
    <cfRule type="cellIs" dxfId="3458" priority="47" operator="equal">
      <formula>0</formula>
    </cfRule>
    <cfRule type="cellIs" dxfId="3457" priority="48" operator="equal">
      <formula>0</formula>
    </cfRule>
  </conditionalFormatting>
  <conditionalFormatting sqref="K220">
    <cfRule type="cellIs" dxfId="3456" priority="46" operator="equal">
      <formula>0</formula>
    </cfRule>
  </conditionalFormatting>
  <conditionalFormatting sqref="K263">
    <cfRule type="cellIs" dxfId="3455" priority="41" operator="between">
      <formula>0</formula>
      <formula>4.999</formula>
    </cfRule>
    <cfRule type="cellIs" dxfId="3454" priority="42" operator="between">
      <formula>5</formula>
      <formula>9.999</formula>
    </cfRule>
    <cfRule type="cellIs" dxfId="3453" priority="43" operator="between">
      <formula>10</formula>
      <formula>14.999</formula>
    </cfRule>
    <cfRule type="cellIs" dxfId="3452" priority="44" operator="between">
      <formula>15</formula>
      <formula>19.999</formula>
    </cfRule>
    <cfRule type="cellIs" dxfId="3451" priority="45" operator="greaterThan">
      <formula>19.999</formula>
    </cfRule>
  </conditionalFormatting>
  <conditionalFormatting sqref="K263">
    <cfRule type="cellIs" dxfId="3450" priority="40" operator="equal">
      <formula>0</formula>
    </cfRule>
  </conditionalFormatting>
  <conditionalFormatting sqref="K263">
    <cfRule type="cellIs" dxfId="3449" priority="38" operator="equal">
      <formula>0</formula>
    </cfRule>
    <cfRule type="cellIs" dxfId="3448" priority="39" operator="equal">
      <formula>0</formula>
    </cfRule>
  </conditionalFormatting>
  <conditionalFormatting sqref="K263">
    <cfRule type="cellIs" dxfId="3447" priority="37" operator="equal">
      <formula>0</formula>
    </cfRule>
  </conditionalFormatting>
  <conditionalFormatting sqref="K306">
    <cfRule type="cellIs" dxfId="3446" priority="32" operator="between">
      <formula>0</formula>
      <formula>4.999</formula>
    </cfRule>
    <cfRule type="cellIs" dxfId="3445" priority="33" operator="between">
      <formula>5</formula>
      <formula>9.999</formula>
    </cfRule>
    <cfRule type="cellIs" dxfId="3444" priority="34" operator="between">
      <formula>10</formula>
      <formula>14.999</formula>
    </cfRule>
    <cfRule type="cellIs" dxfId="3443" priority="35" operator="between">
      <formula>15</formula>
      <formula>19.999</formula>
    </cfRule>
    <cfRule type="cellIs" dxfId="3442" priority="36" operator="greaterThan">
      <formula>19.999</formula>
    </cfRule>
  </conditionalFormatting>
  <conditionalFormatting sqref="K306">
    <cfRule type="cellIs" dxfId="3441" priority="31" operator="equal">
      <formula>0</formula>
    </cfRule>
  </conditionalFormatting>
  <conditionalFormatting sqref="K306">
    <cfRule type="cellIs" dxfId="3440" priority="29" operator="equal">
      <formula>0</formula>
    </cfRule>
    <cfRule type="cellIs" dxfId="3439" priority="30" operator="equal">
      <formula>0</formula>
    </cfRule>
  </conditionalFormatting>
  <conditionalFormatting sqref="K306">
    <cfRule type="cellIs" dxfId="3438" priority="28" operator="equal">
      <formula>0</formula>
    </cfRule>
  </conditionalFormatting>
  <conditionalFormatting sqref="K349">
    <cfRule type="cellIs" dxfId="3437" priority="23" operator="between">
      <formula>0</formula>
      <formula>4.999</formula>
    </cfRule>
    <cfRule type="cellIs" dxfId="3436" priority="24" operator="between">
      <formula>5</formula>
      <formula>9.999</formula>
    </cfRule>
    <cfRule type="cellIs" dxfId="3435" priority="25" operator="between">
      <formula>10</formula>
      <formula>14.999</formula>
    </cfRule>
    <cfRule type="cellIs" dxfId="3434" priority="26" operator="between">
      <formula>15</formula>
      <formula>19.999</formula>
    </cfRule>
    <cfRule type="cellIs" dxfId="3433" priority="27" operator="greaterThan">
      <formula>19.999</formula>
    </cfRule>
  </conditionalFormatting>
  <conditionalFormatting sqref="K349">
    <cfRule type="cellIs" dxfId="3432" priority="22" operator="equal">
      <formula>0</formula>
    </cfRule>
  </conditionalFormatting>
  <conditionalFormatting sqref="K349">
    <cfRule type="cellIs" dxfId="3431" priority="20" operator="equal">
      <formula>0</formula>
    </cfRule>
    <cfRule type="cellIs" dxfId="3430" priority="21" operator="equal">
      <formula>0</formula>
    </cfRule>
  </conditionalFormatting>
  <conditionalFormatting sqref="K349">
    <cfRule type="cellIs" dxfId="3429" priority="19" operator="equal">
      <formula>0</formula>
    </cfRule>
  </conditionalFormatting>
  <conditionalFormatting sqref="K392">
    <cfRule type="cellIs" dxfId="3428" priority="14" operator="between">
      <formula>0</formula>
      <formula>4.999</formula>
    </cfRule>
    <cfRule type="cellIs" dxfId="3427" priority="15" operator="between">
      <formula>5</formula>
      <formula>9.999</formula>
    </cfRule>
    <cfRule type="cellIs" dxfId="3426" priority="16" operator="between">
      <formula>10</formula>
      <formula>14.999</formula>
    </cfRule>
    <cfRule type="cellIs" dxfId="3425" priority="17" operator="between">
      <formula>15</formula>
      <formula>19.999</formula>
    </cfRule>
    <cfRule type="cellIs" dxfId="3424" priority="18" operator="greaterThan">
      <formula>19.999</formula>
    </cfRule>
  </conditionalFormatting>
  <conditionalFormatting sqref="K392">
    <cfRule type="cellIs" dxfId="3423" priority="13" operator="equal">
      <formula>0</formula>
    </cfRule>
  </conditionalFormatting>
  <conditionalFormatting sqref="K392">
    <cfRule type="cellIs" dxfId="3422" priority="11" operator="equal">
      <formula>0</formula>
    </cfRule>
    <cfRule type="cellIs" dxfId="3421" priority="12" operator="equal">
      <formula>0</formula>
    </cfRule>
  </conditionalFormatting>
  <conditionalFormatting sqref="K392">
    <cfRule type="cellIs" dxfId="3420" priority="10" operator="equal">
      <formula>0</formula>
    </cfRule>
  </conditionalFormatting>
  <conditionalFormatting sqref="K435">
    <cfRule type="cellIs" dxfId="3419" priority="5" operator="between">
      <formula>0</formula>
      <formula>4.999</formula>
    </cfRule>
    <cfRule type="cellIs" dxfId="3418" priority="6" operator="between">
      <formula>5</formula>
      <formula>9.999</formula>
    </cfRule>
    <cfRule type="cellIs" dxfId="3417" priority="7" operator="between">
      <formula>10</formula>
      <formula>14.999</formula>
    </cfRule>
    <cfRule type="cellIs" dxfId="3416" priority="8" operator="between">
      <formula>15</formula>
      <formula>19.999</formula>
    </cfRule>
    <cfRule type="cellIs" dxfId="3415" priority="9" operator="greaterThan">
      <formula>19.999</formula>
    </cfRule>
  </conditionalFormatting>
  <conditionalFormatting sqref="K435">
    <cfRule type="cellIs" dxfId="3414" priority="4" operator="equal">
      <formula>0</formula>
    </cfRule>
  </conditionalFormatting>
  <conditionalFormatting sqref="K435">
    <cfRule type="cellIs" dxfId="3413" priority="2" operator="equal">
      <formula>0</formula>
    </cfRule>
    <cfRule type="cellIs" dxfId="3412" priority="3" operator="equal">
      <formula>0</formula>
    </cfRule>
  </conditionalFormatting>
  <conditionalFormatting sqref="K435">
    <cfRule type="cellIs" dxfId="3411" priority="1" operator="equal">
      <formula>0</formula>
    </cfRule>
  </conditionalFormatting>
  <dataValidations count="6">
    <dataValidation type="decimal" allowBlank="1" showInputMessage="1" showErrorMessage="1" sqref="L164:L168 L207:L211 L250:L254 L256:L260 L293:L297">
      <formula1>0</formula1>
      <formula2>2</formula2>
    </dataValidation>
    <dataValidation type="decimal" allowBlank="1" showInputMessage="1" showErrorMessage="1" sqref="L170:L174 L213:L217">
      <formula1>1</formula1>
      <formula2>3</formula2>
    </dataValidation>
    <dataValidation type="decimal" allowBlank="1" showInputMessage="1" showErrorMessage="1" sqref="L121:L125 L127:L131 L299:L303 L336:L340 L379:L383">
      <formula1>2</formula1>
      <formula2>4</formula2>
    </dataValidation>
    <dataValidation type="decimal" allowBlank="1" showInputMessage="1" showErrorMessage="1" sqref="L385:L389 L41:L45 L84:L88 L342:L346 L35:L39">
      <formula1>3</formula1>
      <formula2>5</formula2>
    </dataValidation>
    <dataValidation type="decimal" allowBlank="1" showInputMessage="1" showErrorMessage="1" sqref="L428:L432 L78:L82 L422:L426">
      <formula1>4</formula1>
      <formula2>5</formula2>
    </dataValidation>
    <dataValidation type="decimal" allowBlank="1" showInputMessage="1" showErrorMessage="1" sqref="L16:L20 L22:L26 L28:L32 L59:L63 L65:L69 L71:L75 L102:L106 L108:L112 L114:L118 L145:L149 L151:L155 L157:L161 L188:L192 L194:L198 L200:L204 L231:L235 L237:L241 L243:L247 L274:L278 L280:L284 L286:L290 L317:L321 L323:L327 L329:L333 L360:L364 L366:L370 L372:L376 L403:L407 L409:L413 L415:L419">
      <formula1>1</formula1>
      <formula2>5</formula2>
    </dataValidation>
  </dataValidations>
  <pageMargins left="0.25" right="0.25" top="0.75" bottom="0.75" header="0.3" footer="0.3"/>
  <pageSetup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Header Information</vt:lpstr>
      <vt:lpstr>Definitions</vt:lpstr>
      <vt:lpstr>Risk Values</vt:lpstr>
      <vt:lpstr>Incidents</vt:lpstr>
      <vt:lpstr>Assets</vt:lpstr>
      <vt:lpstr>Line Run &amp; Commuter Buses</vt:lpstr>
      <vt:lpstr>Charter &amp; Tour Buses</vt:lpstr>
      <vt:lpstr>Military Charter</vt:lpstr>
      <vt:lpstr>Sightseeing Buses</vt:lpstr>
      <vt:lpstr>Shuttle Buses</vt:lpstr>
      <vt:lpstr>User Service 1</vt:lpstr>
      <vt:lpstr>User Service 2</vt:lpstr>
      <vt:lpstr>User Service 3</vt:lpstr>
      <vt:lpstr>Passenger Terminals</vt:lpstr>
      <vt:lpstr>Park &amp; Ride</vt:lpstr>
      <vt:lpstr>Curbside POS</vt:lpstr>
      <vt:lpstr>User Public 1</vt:lpstr>
      <vt:lpstr>User Public 2</vt:lpstr>
      <vt:lpstr>User Public 3</vt:lpstr>
      <vt:lpstr>Administrative Offices</vt:lpstr>
      <vt:lpstr>Bus Parking</vt:lpstr>
      <vt:lpstr>Maintenance</vt:lpstr>
      <vt:lpstr>Shared Facilities</vt:lpstr>
      <vt:lpstr>User Restricted 1</vt:lpstr>
      <vt:lpstr>User Restricted 2</vt:lpstr>
      <vt:lpstr>User Restricted 3</vt:lpstr>
      <vt:lpstr>Risk Summary</vt:lpstr>
      <vt:lpstr>Grants Eligibility Criteria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Stanton</dc:creator>
  <cp:lastModifiedBy>Brandon Buchanan</cp:lastModifiedBy>
  <cp:lastPrinted>2020-03-16T21:53:19Z</cp:lastPrinted>
  <dcterms:created xsi:type="dcterms:W3CDTF">2020-02-24T13:51:55Z</dcterms:created>
  <dcterms:modified xsi:type="dcterms:W3CDTF">2020-06-18T14:47:47Z</dcterms:modified>
</cp:coreProperties>
</file>