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kthoma39\Desktop\"/>
    </mc:Choice>
  </mc:AlternateContent>
  <xr:revisionPtr revIDLastSave="0" documentId="13_ncr:1_{95C810F6-797F-4531-8A72-6A8C4B06AC14}" xr6:coauthVersionLast="36" xr6:coauthVersionMax="43" xr10:uidLastSave="{00000000-0000-0000-0000-000000000000}"/>
  <bookViews>
    <workbookView xWindow="0" yWindow="0" windowWidth="19200" windowHeight="6555" xr2:uid="{00000000-000D-0000-FFFF-FFFF00000000}"/>
  </bookViews>
  <sheets>
    <sheet name="Definitions &amp; Scales" sheetId="5" r:id="rId1"/>
    <sheet name="Risk Values" sheetId="9" r:id="rId2"/>
    <sheet name="Incidents" sheetId="1" r:id="rId3"/>
    <sheet name="Assets" sheetId="7" r:id="rId4"/>
    <sheet name="Attacks on Buses" sheetId="2" r:id="rId5"/>
    <sheet name="Attack on Public Fac" sheetId="3" r:id="rId6"/>
    <sheet name="Attack on Rest. Fac" sheetId="4" r:id="rId7"/>
    <sheet name="Risk Summary (A)" sheetId="8" r:id="rId8"/>
  </sheets>
  <definedNames>
    <definedName name="_xlnm.Print_Area" localSheetId="2">Incidents!$A$1:$D$12</definedName>
    <definedName name="_xlnm.Print_Area" localSheetId="7">'Risk Summary (A)'!$A$1:$R$15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5" i="8" l="1"/>
  <c r="A14" i="8"/>
  <c r="A13" i="8"/>
  <c r="A12" i="8"/>
  <c r="A11" i="8"/>
  <c r="A10" i="8"/>
  <c r="R195" i="4" l="1"/>
  <c r="I195" i="4"/>
  <c r="R189" i="4"/>
  <c r="I189" i="4"/>
  <c r="R183" i="4"/>
  <c r="I183" i="4"/>
  <c r="R177" i="4"/>
  <c r="I177" i="4"/>
  <c r="R171" i="4"/>
  <c r="I171" i="4"/>
  <c r="R165" i="4"/>
  <c r="I165" i="4"/>
  <c r="R159" i="4"/>
  <c r="I159" i="4"/>
  <c r="R153" i="4"/>
  <c r="I153" i="4"/>
  <c r="R147" i="4"/>
  <c r="I147" i="4"/>
  <c r="R141" i="4"/>
  <c r="I141" i="4"/>
  <c r="R195" i="3"/>
  <c r="I195" i="3"/>
  <c r="R189" i="3"/>
  <c r="I189" i="3"/>
  <c r="R183" i="3"/>
  <c r="I183" i="3"/>
  <c r="R177" i="3"/>
  <c r="I177" i="3"/>
  <c r="R171" i="3"/>
  <c r="I171" i="3"/>
  <c r="R165" i="3"/>
  <c r="I165" i="3"/>
  <c r="R159" i="3"/>
  <c r="I159" i="3"/>
  <c r="R153" i="3"/>
  <c r="I153" i="3"/>
  <c r="R147" i="3"/>
  <c r="I147" i="3"/>
  <c r="R141" i="3"/>
  <c r="I141" i="3"/>
  <c r="R69" i="4"/>
  <c r="I69" i="4"/>
  <c r="R63" i="4"/>
  <c r="I63" i="4"/>
  <c r="R57" i="4"/>
  <c r="I57" i="4"/>
  <c r="R51" i="4"/>
  <c r="I51" i="4"/>
  <c r="R45" i="4"/>
  <c r="I45" i="4"/>
  <c r="R39" i="4"/>
  <c r="I39" i="4"/>
  <c r="R33" i="4"/>
  <c r="I33" i="4"/>
  <c r="R27" i="4"/>
  <c r="I27" i="4"/>
  <c r="R21" i="4"/>
  <c r="I21" i="4"/>
  <c r="R15" i="4"/>
  <c r="I15" i="4"/>
  <c r="R258" i="3"/>
  <c r="I258" i="3"/>
  <c r="R252" i="3"/>
  <c r="I252" i="3"/>
  <c r="R246" i="3"/>
  <c r="I246" i="3"/>
  <c r="R240" i="3"/>
  <c r="I240" i="3"/>
  <c r="R234" i="3"/>
  <c r="I234" i="3"/>
  <c r="R228" i="3"/>
  <c r="I228" i="3"/>
  <c r="R222" i="3"/>
  <c r="I222" i="3"/>
  <c r="R216" i="3"/>
  <c r="I216" i="3"/>
  <c r="R210" i="3"/>
  <c r="I210" i="3"/>
  <c r="R204" i="3"/>
  <c r="I204" i="3"/>
  <c r="R132" i="4"/>
  <c r="I132" i="4"/>
  <c r="R126" i="4"/>
  <c r="I126" i="4"/>
  <c r="R120" i="4"/>
  <c r="I120" i="4"/>
  <c r="R114" i="4"/>
  <c r="I114" i="4"/>
  <c r="R108" i="4"/>
  <c r="I108" i="4"/>
  <c r="R102" i="4"/>
  <c r="I102" i="4"/>
  <c r="R96" i="4"/>
  <c r="I96" i="4"/>
  <c r="R90" i="4"/>
  <c r="I90" i="4"/>
  <c r="R84" i="4"/>
  <c r="I84" i="4"/>
  <c r="R78" i="4"/>
  <c r="I78" i="4"/>
  <c r="I267" i="4"/>
  <c r="R267" i="4"/>
  <c r="I273" i="4"/>
  <c r="R273" i="4"/>
  <c r="I279" i="4"/>
  <c r="R279" i="4"/>
  <c r="I285" i="4"/>
  <c r="R285" i="4"/>
  <c r="I291" i="4"/>
  <c r="R291" i="4"/>
  <c r="I297" i="4"/>
  <c r="R297" i="4"/>
  <c r="I303" i="4"/>
  <c r="R303" i="4"/>
  <c r="I309" i="4"/>
  <c r="R309" i="4"/>
  <c r="I315" i="4"/>
  <c r="R315" i="4"/>
  <c r="I321" i="4"/>
  <c r="R321" i="4"/>
  <c r="R69" i="3"/>
  <c r="I69" i="3"/>
  <c r="R63" i="3"/>
  <c r="I63" i="3"/>
  <c r="R57" i="3"/>
  <c r="I57" i="3"/>
  <c r="R51" i="3"/>
  <c r="I51" i="3"/>
  <c r="R45" i="3"/>
  <c r="I45" i="3"/>
  <c r="R39" i="3"/>
  <c r="I39" i="3"/>
  <c r="R33" i="3"/>
  <c r="I33" i="3"/>
  <c r="R27" i="3"/>
  <c r="I27" i="3"/>
  <c r="R21" i="3"/>
  <c r="I21" i="3"/>
  <c r="R15" i="3"/>
  <c r="I15" i="3"/>
  <c r="R258" i="4"/>
  <c r="I258" i="4"/>
  <c r="R252" i="4"/>
  <c r="I252" i="4"/>
  <c r="R246" i="4"/>
  <c r="I246" i="4"/>
  <c r="R240" i="4"/>
  <c r="I240" i="4"/>
  <c r="R234" i="4"/>
  <c r="I234" i="4"/>
  <c r="R228" i="4"/>
  <c r="I228" i="4"/>
  <c r="R222" i="4"/>
  <c r="I222" i="4"/>
  <c r="R216" i="4"/>
  <c r="I216" i="4"/>
  <c r="R210" i="4"/>
  <c r="I210" i="4"/>
  <c r="R204" i="4"/>
  <c r="I204" i="4"/>
  <c r="R132" i="3"/>
  <c r="I132" i="3"/>
  <c r="R126" i="3"/>
  <c r="I126" i="3"/>
  <c r="R120" i="3"/>
  <c r="I120" i="3"/>
  <c r="R114" i="3"/>
  <c r="I114" i="3"/>
  <c r="R108" i="3"/>
  <c r="I108" i="3"/>
  <c r="R102" i="3"/>
  <c r="I102" i="3"/>
  <c r="R96" i="3"/>
  <c r="I96" i="3"/>
  <c r="R90" i="3"/>
  <c r="I90" i="3"/>
  <c r="R84" i="3"/>
  <c r="I84" i="3"/>
  <c r="R78" i="3"/>
  <c r="I78" i="3"/>
  <c r="A7" i="8"/>
  <c r="G139" i="4" l="1"/>
  <c r="L15" i="8" l="1"/>
  <c r="M15" i="8"/>
  <c r="G15" i="8"/>
  <c r="B317" i="4"/>
  <c r="B254" i="4"/>
  <c r="B191" i="4"/>
  <c r="B137" i="4"/>
  <c r="B143" i="4"/>
  <c r="B149" i="4"/>
  <c r="B155" i="4"/>
  <c r="B161" i="4"/>
  <c r="B167" i="4"/>
  <c r="B173" i="4"/>
  <c r="B179" i="4"/>
  <c r="B185" i="4"/>
  <c r="B128" i="4"/>
  <c r="E321" i="4"/>
  <c r="E258" i="4"/>
  <c r="E195" i="4"/>
  <c r="E132" i="4"/>
  <c r="B65" i="4"/>
  <c r="E69" i="4"/>
  <c r="R321" i="3"/>
  <c r="I321" i="3"/>
  <c r="E321" i="3"/>
  <c r="E258" i="3"/>
  <c r="E195" i="3"/>
  <c r="E132" i="3"/>
  <c r="B65" i="3"/>
  <c r="B128" i="3" s="1"/>
  <c r="B191" i="3" s="1"/>
  <c r="B254" i="3" s="1"/>
  <c r="B317" i="3" s="1"/>
  <c r="E69" i="3"/>
  <c r="B65" i="2"/>
  <c r="B128" i="2" s="1"/>
  <c r="B191" i="2" s="1"/>
  <c r="B254" i="2" s="1"/>
  <c r="B317" i="2" s="1"/>
  <c r="B59" i="2"/>
  <c r="B122" i="2" s="1"/>
  <c r="B185" i="2" s="1"/>
  <c r="B248" i="2" s="1"/>
  <c r="B311" i="2" s="1"/>
  <c r="B53" i="2"/>
  <c r="B116" i="2" s="1"/>
  <c r="B179" i="2" s="1"/>
  <c r="B242" i="2" s="1"/>
  <c r="B305" i="2" s="1"/>
  <c r="B47" i="2"/>
  <c r="B110" i="2" s="1"/>
  <c r="B173" i="2" s="1"/>
  <c r="B236" i="2" s="1"/>
  <c r="B299" i="2" s="1"/>
  <c r="B41" i="2"/>
  <c r="B104" i="2" s="1"/>
  <c r="B167" i="2" s="1"/>
  <c r="B230" i="2" s="1"/>
  <c r="B293" i="2" s="1"/>
  <c r="B35" i="2"/>
  <c r="B98" i="2" s="1"/>
  <c r="B161" i="2" s="1"/>
  <c r="B224" i="2" s="1"/>
  <c r="B287" i="2" s="1"/>
  <c r="B17" i="2"/>
  <c r="B80" i="2" s="1"/>
  <c r="B143" i="2" s="1"/>
  <c r="B206" i="2" s="1"/>
  <c r="B269" i="2" s="1"/>
  <c r="G265" i="4" l="1"/>
  <c r="E260" i="4"/>
  <c r="G202" i="4"/>
  <c r="E197" i="4"/>
  <c r="E8" i="4"/>
  <c r="R5" i="8" l="1"/>
  <c r="Q5" i="8"/>
  <c r="G265" i="2"/>
  <c r="G202" i="2"/>
  <c r="G139" i="2"/>
  <c r="G76" i="2"/>
  <c r="P5" i="8" l="1"/>
  <c r="O5" i="8"/>
  <c r="N5" i="8"/>
  <c r="J5" i="8"/>
  <c r="I5" i="8"/>
  <c r="H5" i="8"/>
  <c r="C5" i="8"/>
  <c r="B5" i="8"/>
  <c r="G76" i="4"/>
  <c r="G13" i="4"/>
  <c r="G139" i="3"/>
  <c r="G76" i="3"/>
  <c r="G13" i="3"/>
  <c r="E134" i="4"/>
  <c r="E71" i="4"/>
  <c r="E134" i="3"/>
  <c r="E71" i="3"/>
  <c r="E8" i="3"/>
  <c r="M14" i="8"/>
  <c r="M13" i="8"/>
  <c r="M12" i="8"/>
  <c r="M11" i="8"/>
  <c r="M10" i="8"/>
  <c r="G14" i="8"/>
  <c r="G13" i="8"/>
  <c r="G12" i="8"/>
  <c r="G11" i="8"/>
  <c r="G10" i="8"/>
  <c r="B311" i="4"/>
  <c r="B305" i="4"/>
  <c r="B299" i="4"/>
  <c r="B293" i="4"/>
  <c r="B287" i="4"/>
  <c r="B248" i="4"/>
  <c r="B242" i="4"/>
  <c r="B236" i="4"/>
  <c r="B230" i="4"/>
  <c r="B224" i="4"/>
  <c r="B122" i="4"/>
  <c r="B116" i="4"/>
  <c r="B110" i="4"/>
  <c r="B104" i="4"/>
  <c r="B98" i="4"/>
  <c r="B59" i="4"/>
  <c r="B53" i="4"/>
  <c r="B47" i="4"/>
  <c r="B41" i="4"/>
  <c r="B35" i="4"/>
  <c r="E258" i="2"/>
  <c r="I258" i="2"/>
  <c r="R258" i="2"/>
  <c r="B59" i="3"/>
  <c r="B122" i="3" s="1"/>
  <c r="B185" i="3" s="1"/>
  <c r="B248" i="3" s="1"/>
  <c r="B311" i="3" s="1"/>
  <c r="B53" i="3"/>
  <c r="B116" i="3" s="1"/>
  <c r="B179" i="3" s="1"/>
  <c r="B242" i="3" s="1"/>
  <c r="B305" i="3" s="1"/>
  <c r="B47" i="3"/>
  <c r="B110" i="3" s="1"/>
  <c r="B173" i="3" s="1"/>
  <c r="B236" i="3" s="1"/>
  <c r="B299" i="3" s="1"/>
  <c r="B41" i="3"/>
  <c r="B104" i="3" s="1"/>
  <c r="B167" i="3" s="1"/>
  <c r="B230" i="3" s="1"/>
  <c r="B293" i="3" s="1"/>
  <c r="B35" i="3"/>
  <c r="B98" i="3" s="1"/>
  <c r="B161" i="3" s="1"/>
  <c r="B224" i="3" s="1"/>
  <c r="B287" i="3" s="1"/>
  <c r="G271" i="4" l="1"/>
  <c r="G265" i="3"/>
  <c r="G271" i="3" s="1"/>
  <c r="G202" i="3"/>
  <c r="G204" i="3" s="1"/>
  <c r="L5" i="8"/>
  <c r="K5" i="8"/>
  <c r="G271" i="2"/>
  <c r="G208" i="2"/>
  <c r="F5" i="8"/>
  <c r="E5" i="8"/>
  <c r="B281" i="4"/>
  <c r="B275" i="4"/>
  <c r="B269" i="4"/>
  <c r="B263" i="4"/>
  <c r="E315" i="4"/>
  <c r="E309" i="4"/>
  <c r="E303" i="4"/>
  <c r="E297" i="4"/>
  <c r="E291" i="4"/>
  <c r="E285" i="4"/>
  <c r="E279" i="4"/>
  <c r="E273" i="4"/>
  <c r="A269" i="4"/>
  <c r="A275" i="4" s="1"/>
  <c r="A281" i="4" s="1"/>
  <c r="A287" i="4" s="1"/>
  <c r="A293" i="4" s="1"/>
  <c r="A299" i="4" s="1"/>
  <c r="A305" i="4" s="1"/>
  <c r="A311" i="4" s="1"/>
  <c r="A317" i="4" s="1"/>
  <c r="E267" i="4"/>
  <c r="E260" i="3"/>
  <c r="E197" i="3"/>
  <c r="R315" i="3"/>
  <c r="I315" i="3"/>
  <c r="E315" i="3"/>
  <c r="R309" i="3"/>
  <c r="I309" i="3"/>
  <c r="E309" i="3"/>
  <c r="R303" i="3"/>
  <c r="I303" i="3"/>
  <c r="E303" i="3"/>
  <c r="R297" i="3"/>
  <c r="I297" i="3"/>
  <c r="E297" i="3"/>
  <c r="R291" i="3"/>
  <c r="I291" i="3"/>
  <c r="E291" i="3"/>
  <c r="R285" i="3"/>
  <c r="I285" i="3"/>
  <c r="E285" i="3"/>
  <c r="I279" i="3"/>
  <c r="E279" i="3"/>
  <c r="R279" i="3"/>
  <c r="R273" i="3"/>
  <c r="I273" i="3"/>
  <c r="E273" i="3"/>
  <c r="A269" i="3"/>
  <c r="A275" i="3" s="1"/>
  <c r="A281" i="3" s="1"/>
  <c r="A287" i="3" s="1"/>
  <c r="A293" i="3" s="1"/>
  <c r="A299" i="3" s="1"/>
  <c r="A305" i="3" s="1"/>
  <c r="A311" i="3" s="1"/>
  <c r="A317" i="3" s="1"/>
  <c r="R267" i="3"/>
  <c r="I267" i="3"/>
  <c r="E267" i="3"/>
  <c r="E252" i="3"/>
  <c r="E246" i="3"/>
  <c r="E240" i="3"/>
  <c r="E234" i="3"/>
  <c r="E228" i="3"/>
  <c r="E222" i="3"/>
  <c r="E216" i="3"/>
  <c r="E210" i="3"/>
  <c r="A206" i="3"/>
  <c r="A212" i="3" s="1"/>
  <c r="A218" i="3" s="1"/>
  <c r="A224" i="3" s="1"/>
  <c r="A230" i="3" s="1"/>
  <c r="A236" i="3" s="1"/>
  <c r="A242" i="3" s="1"/>
  <c r="A248" i="3" s="1"/>
  <c r="A254" i="3" s="1"/>
  <c r="E204" i="3"/>
  <c r="E260" i="2"/>
  <c r="E197" i="2"/>
  <c r="E134" i="2"/>
  <c r="R321" i="2"/>
  <c r="I321" i="2"/>
  <c r="E321" i="2"/>
  <c r="R315" i="2"/>
  <c r="I315" i="2"/>
  <c r="E315" i="2"/>
  <c r="R309" i="2"/>
  <c r="I309" i="2"/>
  <c r="E309" i="2"/>
  <c r="R303" i="2"/>
  <c r="I303" i="2"/>
  <c r="E303" i="2"/>
  <c r="R297" i="2"/>
  <c r="I297" i="2"/>
  <c r="E297" i="2"/>
  <c r="R291" i="2"/>
  <c r="I291" i="2"/>
  <c r="E291" i="2"/>
  <c r="R285" i="2"/>
  <c r="I285" i="2"/>
  <c r="E285" i="2"/>
  <c r="I279" i="2"/>
  <c r="E279" i="2"/>
  <c r="R279" i="2"/>
  <c r="R273" i="2"/>
  <c r="I273" i="2"/>
  <c r="E273" i="2"/>
  <c r="A269" i="2"/>
  <c r="A275" i="2" s="1"/>
  <c r="A281" i="2" s="1"/>
  <c r="A287" i="2" s="1"/>
  <c r="A293" i="2" s="1"/>
  <c r="A299" i="2" s="1"/>
  <c r="A305" i="2" s="1"/>
  <c r="A311" i="2" s="1"/>
  <c r="A317" i="2" s="1"/>
  <c r="R267" i="2"/>
  <c r="I267" i="2"/>
  <c r="E267" i="2"/>
  <c r="R252" i="2"/>
  <c r="I252" i="2"/>
  <c r="E252" i="2"/>
  <c r="R246" i="2"/>
  <c r="I246" i="2"/>
  <c r="E246" i="2"/>
  <c r="R240" i="2"/>
  <c r="I240" i="2"/>
  <c r="E240" i="2"/>
  <c r="R234" i="2"/>
  <c r="I234" i="2"/>
  <c r="E234" i="2"/>
  <c r="R228" i="2"/>
  <c r="I228" i="2"/>
  <c r="E228" i="2"/>
  <c r="R222" i="2"/>
  <c r="I222" i="2"/>
  <c r="E222" i="2"/>
  <c r="I216" i="2"/>
  <c r="E216" i="2"/>
  <c r="R216" i="2"/>
  <c r="R210" i="2"/>
  <c r="I210" i="2"/>
  <c r="E210" i="2"/>
  <c r="A206" i="2"/>
  <c r="A212" i="2" s="1"/>
  <c r="A218" i="2" s="1"/>
  <c r="A224" i="2" s="1"/>
  <c r="A230" i="2" s="1"/>
  <c r="A236" i="2" s="1"/>
  <c r="A242" i="2" s="1"/>
  <c r="A248" i="2" s="1"/>
  <c r="A254" i="2" s="1"/>
  <c r="R204" i="2"/>
  <c r="I204" i="2"/>
  <c r="E204" i="2"/>
  <c r="A4" i="7"/>
  <c r="A5" i="7" s="1"/>
  <c r="A6" i="7" s="1"/>
  <c r="A7" i="7" s="1"/>
  <c r="A10" i="7" s="1"/>
  <c r="A16" i="7" s="1"/>
  <c r="A17" i="7" s="1"/>
  <c r="A18" i="7" s="1"/>
  <c r="G267" i="4" l="1"/>
  <c r="X263" i="4" s="1"/>
  <c r="R6" i="8" s="1"/>
  <c r="G267" i="2"/>
  <c r="X263" i="2" s="1"/>
  <c r="F6" i="8" s="1"/>
  <c r="G267" i="3"/>
  <c r="X263" i="3" s="1"/>
  <c r="L6" i="8" s="1"/>
  <c r="G277" i="4"/>
  <c r="G273" i="4"/>
  <c r="X269" i="4" s="1"/>
  <c r="R7" i="8" s="1"/>
  <c r="X200" i="3"/>
  <c r="K6" i="8" s="1"/>
  <c r="G277" i="3"/>
  <c r="G273" i="3"/>
  <c r="X269" i="3" s="1"/>
  <c r="L7" i="8" s="1"/>
  <c r="G208" i="3"/>
  <c r="G273" i="2"/>
  <c r="X269" i="2" s="1"/>
  <c r="F7" i="8" s="1"/>
  <c r="G277" i="2"/>
  <c r="G214" i="2"/>
  <c r="G210" i="2"/>
  <c r="X206" i="2" s="1"/>
  <c r="E7" i="8" s="1"/>
  <c r="G204" i="2"/>
  <c r="X200" i="2" s="1"/>
  <c r="E6" i="8" s="1"/>
  <c r="G283" i="4" l="1"/>
  <c r="G279" i="4"/>
  <c r="X275" i="4" s="1"/>
  <c r="R8" i="8" s="1"/>
  <c r="G210" i="3"/>
  <c r="X206" i="3" s="1"/>
  <c r="K7" i="8" s="1"/>
  <c r="G214" i="3"/>
  <c r="G283" i="3"/>
  <c r="G279" i="3"/>
  <c r="X275" i="3" s="1"/>
  <c r="L8" i="8" s="1"/>
  <c r="G283" i="2"/>
  <c r="G279" i="2"/>
  <c r="X275" i="2" s="1"/>
  <c r="F8" i="8" s="1"/>
  <c r="G220" i="2"/>
  <c r="G216" i="2"/>
  <c r="X212" i="2" s="1"/>
  <c r="E8" i="8" s="1"/>
  <c r="M9" i="8"/>
  <c r="M8" i="8"/>
  <c r="M7" i="8"/>
  <c r="M6" i="8"/>
  <c r="G9" i="8"/>
  <c r="G8" i="8"/>
  <c r="G7" i="8"/>
  <c r="G6" i="8"/>
  <c r="A9" i="8"/>
  <c r="A8" i="8"/>
  <c r="A6" i="8"/>
  <c r="D5" i="8"/>
  <c r="G289" i="4" l="1"/>
  <c r="G285" i="4"/>
  <c r="X281" i="4" s="1"/>
  <c r="R9" i="8" s="1"/>
  <c r="G289" i="3"/>
  <c r="G285" i="3"/>
  <c r="X281" i="3" s="1"/>
  <c r="L9" i="8" s="1"/>
  <c r="G216" i="3"/>
  <c r="X212" i="3" s="1"/>
  <c r="K8" i="8" s="1"/>
  <c r="G220" i="3"/>
  <c r="G289" i="2"/>
  <c r="G285" i="2"/>
  <c r="X281" i="2" s="1"/>
  <c r="F9" i="8" s="1"/>
  <c r="G226" i="2"/>
  <c r="G222" i="2"/>
  <c r="X218" i="2" s="1"/>
  <c r="E9" i="8" s="1"/>
  <c r="R195" i="2"/>
  <c r="I195" i="2"/>
  <c r="R189" i="2"/>
  <c r="I189" i="2"/>
  <c r="R183" i="2"/>
  <c r="I183" i="2"/>
  <c r="R177" i="2"/>
  <c r="I177" i="2"/>
  <c r="R171" i="2"/>
  <c r="I171" i="2"/>
  <c r="R165" i="2"/>
  <c r="I165" i="2"/>
  <c r="R159" i="2"/>
  <c r="I159" i="2"/>
  <c r="I153" i="2"/>
  <c r="R153" i="2"/>
  <c r="R147" i="2"/>
  <c r="I147" i="2"/>
  <c r="R141" i="2"/>
  <c r="I141" i="2"/>
  <c r="R132" i="2"/>
  <c r="I132" i="2"/>
  <c r="R126" i="2"/>
  <c r="I126" i="2"/>
  <c r="R120" i="2"/>
  <c r="I120" i="2"/>
  <c r="R114" i="2"/>
  <c r="I114" i="2"/>
  <c r="R108" i="2"/>
  <c r="I108" i="2"/>
  <c r="R102" i="2"/>
  <c r="I102" i="2"/>
  <c r="R96" i="2"/>
  <c r="I96" i="2"/>
  <c r="I90" i="2"/>
  <c r="R90" i="2"/>
  <c r="R84" i="2"/>
  <c r="I84" i="2"/>
  <c r="R78" i="2"/>
  <c r="I78" i="2"/>
  <c r="G204" i="4"/>
  <c r="B218" i="4"/>
  <c r="B212" i="4"/>
  <c r="B206" i="4"/>
  <c r="B200" i="4"/>
  <c r="E252" i="4"/>
  <c r="E246" i="4"/>
  <c r="E240" i="4"/>
  <c r="E234" i="4"/>
  <c r="E228" i="4"/>
  <c r="E222" i="4"/>
  <c r="E216" i="4"/>
  <c r="E210" i="4"/>
  <c r="A206" i="4"/>
  <c r="A212" i="4" s="1"/>
  <c r="A218" i="4" s="1"/>
  <c r="A224" i="4" s="1"/>
  <c r="A230" i="4" s="1"/>
  <c r="A236" i="4" s="1"/>
  <c r="A242" i="4" s="1"/>
  <c r="A248" i="4" s="1"/>
  <c r="A254" i="4" s="1"/>
  <c r="E204" i="4"/>
  <c r="B29" i="3"/>
  <c r="B92" i="3" s="1"/>
  <c r="B155" i="3" s="1"/>
  <c r="B218" i="3" s="1"/>
  <c r="B281" i="3" s="1"/>
  <c r="B23" i="3"/>
  <c r="B86" i="3" s="1"/>
  <c r="B149" i="3" s="1"/>
  <c r="B212" i="3" s="1"/>
  <c r="B275" i="3" s="1"/>
  <c r="B17" i="3"/>
  <c r="B80" i="3" s="1"/>
  <c r="B143" i="3" s="1"/>
  <c r="B206" i="3" s="1"/>
  <c r="B269" i="3" s="1"/>
  <c r="B11" i="3"/>
  <c r="B74" i="3" s="1"/>
  <c r="B137" i="3" s="1"/>
  <c r="B200" i="3" s="1"/>
  <c r="B263" i="3" s="1"/>
  <c r="B92" i="4"/>
  <c r="B86" i="4"/>
  <c r="B80" i="4"/>
  <c r="B74" i="4"/>
  <c r="B29" i="4"/>
  <c r="B23" i="4"/>
  <c r="B17" i="4"/>
  <c r="B11" i="4"/>
  <c r="G15" i="4"/>
  <c r="E189" i="4"/>
  <c r="E183" i="4"/>
  <c r="E177" i="4"/>
  <c r="E171" i="4"/>
  <c r="E165" i="4"/>
  <c r="E159" i="4"/>
  <c r="E153" i="4"/>
  <c r="E147" i="4"/>
  <c r="A143" i="4"/>
  <c r="A149" i="4" s="1"/>
  <c r="A155" i="4" s="1"/>
  <c r="A161" i="4" s="1"/>
  <c r="A167" i="4" s="1"/>
  <c r="A173" i="4" s="1"/>
  <c r="A179" i="4" s="1"/>
  <c r="A185" i="4" s="1"/>
  <c r="A191" i="4" s="1"/>
  <c r="E141" i="4"/>
  <c r="G145" i="4"/>
  <c r="E126" i="4"/>
  <c r="E120" i="4"/>
  <c r="E114" i="4"/>
  <c r="E108" i="4"/>
  <c r="E102" i="4"/>
  <c r="E96" i="4"/>
  <c r="E90" i="4"/>
  <c r="E84" i="4"/>
  <c r="A80" i="4"/>
  <c r="A86" i="4" s="1"/>
  <c r="A92" i="4" s="1"/>
  <c r="A98" i="4" s="1"/>
  <c r="A104" i="4" s="1"/>
  <c r="A110" i="4" s="1"/>
  <c r="A116" i="4" s="1"/>
  <c r="A122" i="4" s="1"/>
  <c r="A128" i="4" s="1"/>
  <c r="E78" i="4"/>
  <c r="G82" i="4"/>
  <c r="E63" i="4"/>
  <c r="E57" i="4"/>
  <c r="E51" i="4"/>
  <c r="E45" i="4"/>
  <c r="E39" i="4"/>
  <c r="E33" i="4"/>
  <c r="E27" i="4"/>
  <c r="E21" i="4"/>
  <c r="A17" i="4"/>
  <c r="A23" i="4" s="1"/>
  <c r="A29" i="4" s="1"/>
  <c r="A35" i="4" s="1"/>
  <c r="A41" i="4" s="1"/>
  <c r="A47" i="4" s="1"/>
  <c r="A53" i="4" s="1"/>
  <c r="A59" i="4" s="1"/>
  <c r="A65" i="4" s="1"/>
  <c r="E15" i="4"/>
  <c r="G145" i="3"/>
  <c r="G151" i="3" s="1"/>
  <c r="G82" i="3"/>
  <c r="G19" i="3"/>
  <c r="D71" i="2"/>
  <c r="D134" i="2" s="1"/>
  <c r="E189" i="3"/>
  <c r="E183" i="3"/>
  <c r="E177" i="3"/>
  <c r="E171" i="3"/>
  <c r="E165" i="3"/>
  <c r="E159" i="3"/>
  <c r="E153" i="3"/>
  <c r="E147" i="3"/>
  <c r="A143" i="3"/>
  <c r="A149" i="3" s="1"/>
  <c r="A155" i="3" s="1"/>
  <c r="A161" i="3" s="1"/>
  <c r="A167" i="3" s="1"/>
  <c r="A173" i="3" s="1"/>
  <c r="A179" i="3" s="1"/>
  <c r="A185" i="3" s="1"/>
  <c r="A191" i="3" s="1"/>
  <c r="E141" i="3"/>
  <c r="E126" i="3"/>
  <c r="E120" i="3"/>
  <c r="E114" i="3"/>
  <c r="E108" i="3"/>
  <c r="E102" i="3"/>
  <c r="E96" i="3"/>
  <c r="E90" i="3"/>
  <c r="E84" i="3"/>
  <c r="A80" i="3"/>
  <c r="A86" i="3" s="1"/>
  <c r="A92" i="3" s="1"/>
  <c r="A98" i="3" s="1"/>
  <c r="A104" i="3" s="1"/>
  <c r="A110" i="3" s="1"/>
  <c r="A116" i="3" s="1"/>
  <c r="A122" i="3" s="1"/>
  <c r="A128" i="3" s="1"/>
  <c r="E78" i="3"/>
  <c r="E63" i="3"/>
  <c r="E57" i="3"/>
  <c r="E51" i="3"/>
  <c r="E45" i="3"/>
  <c r="E39" i="3"/>
  <c r="E33" i="3"/>
  <c r="E27" i="3"/>
  <c r="E21" i="3"/>
  <c r="A17" i="3"/>
  <c r="A23" i="3" s="1"/>
  <c r="A29" i="3" s="1"/>
  <c r="A35" i="3" s="1"/>
  <c r="A41" i="3" s="1"/>
  <c r="A47" i="3" s="1"/>
  <c r="A53" i="3" s="1"/>
  <c r="A59" i="3" s="1"/>
  <c r="A65" i="3" s="1"/>
  <c r="E15" i="3"/>
  <c r="G145" i="2"/>
  <c r="E195" i="2"/>
  <c r="E189" i="2"/>
  <c r="E183" i="2"/>
  <c r="E177" i="2"/>
  <c r="E171" i="2"/>
  <c r="E165" i="2"/>
  <c r="E159" i="2"/>
  <c r="E153" i="2"/>
  <c r="E147" i="2"/>
  <c r="A143" i="2"/>
  <c r="A149" i="2" s="1"/>
  <c r="A155" i="2" s="1"/>
  <c r="A161" i="2" s="1"/>
  <c r="A167" i="2" s="1"/>
  <c r="A173" i="2" s="1"/>
  <c r="A179" i="2" s="1"/>
  <c r="A185" i="2" s="1"/>
  <c r="A191" i="2" s="1"/>
  <c r="G141" i="2"/>
  <c r="E141" i="2"/>
  <c r="G82" i="2"/>
  <c r="G84" i="2" s="1"/>
  <c r="E132" i="2"/>
  <c r="E126" i="2"/>
  <c r="E120" i="2"/>
  <c r="E114" i="2"/>
  <c r="E108" i="2"/>
  <c r="E102" i="2"/>
  <c r="E96" i="2"/>
  <c r="E90" i="2"/>
  <c r="E84" i="2"/>
  <c r="A80" i="2"/>
  <c r="A86" i="2" s="1"/>
  <c r="A92" i="2" s="1"/>
  <c r="A98" i="2" s="1"/>
  <c r="A104" i="2" s="1"/>
  <c r="A110" i="2" s="1"/>
  <c r="A116" i="2" s="1"/>
  <c r="A122" i="2" s="1"/>
  <c r="A128" i="2" s="1"/>
  <c r="E78" i="2"/>
  <c r="E71" i="2"/>
  <c r="R69" i="2"/>
  <c r="I69" i="2"/>
  <c r="E69" i="2"/>
  <c r="R63" i="2"/>
  <c r="I63" i="2"/>
  <c r="E63" i="2"/>
  <c r="R57" i="2"/>
  <c r="I57" i="2"/>
  <c r="E57" i="2"/>
  <c r="R51" i="2"/>
  <c r="I51" i="2"/>
  <c r="E51" i="2"/>
  <c r="G13" i="2"/>
  <c r="B11" i="2"/>
  <c r="B74" i="2" s="1"/>
  <c r="B137" i="2" s="1"/>
  <c r="B200" i="2" s="1"/>
  <c r="B263" i="2" s="1"/>
  <c r="E8" i="2"/>
  <c r="G15" i="2" l="1"/>
  <c r="G19" i="2"/>
  <c r="G15" i="3"/>
  <c r="X11" i="3" s="1"/>
  <c r="D197" i="2"/>
  <c r="D260" i="2" s="1"/>
  <c r="D8" i="3" s="1"/>
  <c r="D71" i="3" s="1"/>
  <c r="D134" i="3" s="1"/>
  <c r="X200" i="4"/>
  <c r="Q6" i="8" s="1"/>
  <c r="X11" i="4"/>
  <c r="N6" i="8" s="1"/>
  <c r="G208" i="4"/>
  <c r="G210" i="4" s="1"/>
  <c r="X206" i="4" s="1"/>
  <c r="G295" i="4"/>
  <c r="G291" i="4"/>
  <c r="X287" i="4" s="1"/>
  <c r="R10" i="8" s="1"/>
  <c r="G222" i="3"/>
  <c r="X218" i="3" s="1"/>
  <c r="K9" i="8" s="1"/>
  <c r="G226" i="3"/>
  <c r="G295" i="3"/>
  <c r="G291" i="3"/>
  <c r="X287" i="3" s="1"/>
  <c r="L10" i="8" s="1"/>
  <c r="G295" i="2"/>
  <c r="G291" i="2"/>
  <c r="X287" i="2" s="1"/>
  <c r="F10" i="8" s="1"/>
  <c r="G232" i="2"/>
  <c r="G228" i="2"/>
  <c r="X224" i="2" s="1"/>
  <c r="E10" i="8" s="1"/>
  <c r="G141" i="3"/>
  <c r="Y139" i="3" s="1"/>
  <c r="Y139" i="2"/>
  <c r="G78" i="3"/>
  <c r="X74" i="3" s="1"/>
  <c r="X80" i="2"/>
  <c r="G141" i="4"/>
  <c r="X137" i="4" s="1"/>
  <c r="G78" i="4"/>
  <c r="X74" i="4" s="1"/>
  <c r="G88" i="4"/>
  <c r="G84" i="4"/>
  <c r="X80" i="4" s="1"/>
  <c r="G151" i="4"/>
  <c r="G147" i="4"/>
  <c r="X143" i="4" s="1"/>
  <c r="G19" i="4"/>
  <c r="G147" i="3"/>
  <c r="X143" i="3" s="1"/>
  <c r="G25" i="3"/>
  <c r="G21" i="3"/>
  <c r="X17" i="3" s="1"/>
  <c r="G88" i="3"/>
  <c r="G84" i="3"/>
  <c r="X80" i="3" s="1"/>
  <c r="G157" i="3"/>
  <c r="G153" i="3"/>
  <c r="X149" i="3" s="1"/>
  <c r="X137" i="2"/>
  <c r="G151" i="2"/>
  <c r="G147" i="2"/>
  <c r="X143" i="2" s="1"/>
  <c r="G78" i="2"/>
  <c r="X74" i="2" s="1"/>
  <c r="G88" i="2"/>
  <c r="G214" i="4" l="1"/>
  <c r="G220" i="4" s="1"/>
  <c r="X137" i="3"/>
  <c r="J6" i="8" s="1"/>
  <c r="D197" i="3"/>
  <c r="D260" i="3" s="1"/>
  <c r="D8" i="4" s="1"/>
  <c r="D71" i="4" s="1"/>
  <c r="D134" i="4" s="1"/>
  <c r="G301" i="4"/>
  <c r="G297" i="4"/>
  <c r="X293" i="4" s="1"/>
  <c r="R11" i="8" s="1"/>
  <c r="G301" i="3"/>
  <c r="G297" i="3"/>
  <c r="X293" i="3" s="1"/>
  <c r="L11" i="8" s="1"/>
  <c r="G228" i="3"/>
  <c r="X224" i="3" s="1"/>
  <c r="K10" i="8" s="1"/>
  <c r="G232" i="3"/>
  <c r="G301" i="2"/>
  <c r="G297" i="2"/>
  <c r="X293" i="2" s="1"/>
  <c r="F11" i="8" s="1"/>
  <c r="G238" i="2"/>
  <c r="G234" i="2"/>
  <c r="X230" i="2" s="1"/>
  <c r="E11" i="8" s="1"/>
  <c r="C6" i="8"/>
  <c r="H6" i="8"/>
  <c r="O6" i="8"/>
  <c r="D6" i="8"/>
  <c r="I7" i="8"/>
  <c r="O7" i="8"/>
  <c r="P6" i="8"/>
  <c r="J7" i="8"/>
  <c r="C7" i="8"/>
  <c r="I6" i="8"/>
  <c r="D7" i="8"/>
  <c r="J8" i="8"/>
  <c r="H7" i="8"/>
  <c r="P7" i="8"/>
  <c r="Q7" i="8"/>
  <c r="G21" i="4"/>
  <c r="X17" i="4" s="1"/>
  <c r="N7" i="8" s="1"/>
  <c r="G25" i="4"/>
  <c r="G94" i="4"/>
  <c r="G90" i="4"/>
  <c r="X86" i="4" s="1"/>
  <c r="G157" i="4"/>
  <c r="G153" i="4"/>
  <c r="X149" i="4" s="1"/>
  <c r="G163" i="3"/>
  <c r="G159" i="3"/>
  <c r="X155" i="3" s="1"/>
  <c r="G94" i="3"/>
  <c r="G90" i="3"/>
  <c r="X86" i="3" s="1"/>
  <c r="G27" i="3"/>
  <c r="X23" i="3" s="1"/>
  <c r="G31" i="3"/>
  <c r="G157" i="2"/>
  <c r="G153" i="2"/>
  <c r="X149" i="2" s="1"/>
  <c r="Y76" i="2"/>
  <c r="G90" i="2"/>
  <c r="X86" i="2" s="1"/>
  <c r="G94" i="2"/>
  <c r="G25" i="2"/>
  <c r="G21" i="2"/>
  <c r="D197" i="4" l="1"/>
  <c r="D260" i="4" s="1"/>
  <c r="G216" i="4"/>
  <c r="X212" i="4" s="1"/>
  <c r="Q8" i="8" s="1"/>
  <c r="G307" i="4"/>
  <c r="G303" i="4"/>
  <c r="X299" i="4" s="1"/>
  <c r="R12" i="8" s="1"/>
  <c r="G234" i="3"/>
  <c r="X230" i="3" s="1"/>
  <c r="K11" i="8" s="1"/>
  <c r="G238" i="3"/>
  <c r="G307" i="3"/>
  <c r="G303" i="3"/>
  <c r="X299" i="3" s="1"/>
  <c r="L12" i="8" s="1"/>
  <c r="G307" i="2"/>
  <c r="G303" i="2"/>
  <c r="F12" i="8" s="1"/>
  <c r="G244" i="2"/>
  <c r="G240" i="2"/>
  <c r="X236" i="2" s="1"/>
  <c r="E12" i="8" s="1"/>
  <c r="D8" i="8"/>
  <c r="I8" i="8"/>
  <c r="P8" i="8"/>
  <c r="C8" i="8"/>
  <c r="J9" i="8"/>
  <c r="O8" i="8"/>
  <c r="H8" i="8"/>
  <c r="G226" i="4"/>
  <c r="G222" i="4"/>
  <c r="X218" i="4" s="1"/>
  <c r="G27" i="4"/>
  <c r="X23" i="4" s="1"/>
  <c r="N8" i="8" s="1"/>
  <c r="G31" i="4"/>
  <c r="G100" i="4"/>
  <c r="G96" i="4"/>
  <c r="X92" i="4" s="1"/>
  <c r="G163" i="4"/>
  <c r="G159" i="4"/>
  <c r="X155" i="4" s="1"/>
  <c r="G100" i="3"/>
  <c r="G96" i="3"/>
  <c r="X92" i="3" s="1"/>
  <c r="G37" i="3"/>
  <c r="G33" i="3"/>
  <c r="X29" i="3" s="1"/>
  <c r="G169" i="3"/>
  <c r="G165" i="3"/>
  <c r="X161" i="3" s="1"/>
  <c r="G163" i="2"/>
  <c r="G159" i="2"/>
  <c r="G100" i="2"/>
  <c r="G96" i="2"/>
  <c r="X92" i="2" s="1"/>
  <c r="G27" i="2"/>
  <c r="G31" i="2"/>
  <c r="G313" i="4" l="1"/>
  <c r="G319" i="4" s="1"/>
  <c r="G321" i="4" s="1"/>
  <c r="X317" i="4" s="1"/>
  <c r="R15" i="8" s="1"/>
  <c r="G309" i="4"/>
  <c r="X305" i="4" s="1"/>
  <c r="R13" i="8" s="1"/>
  <c r="G313" i="3"/>
  <c r="G319" i="3" s="1"/>
  <c r="G321" i="3" s="1"/>
  <c r="G309" i="3"/>
  <c r="X305" i="3" s="1"/>
  <c r="L13" i="8" s="1"/>
  <c r="G240" i="3"/>
  <c r="X236" i="3" s="1"/>
  <c r="K12" i="8" s="1"/>
  <c r="G244" i="3"/>
  <c r="G313" i="2"/>
  <c r="G309" i="2"/>
  <c r="X305" i="2" s="1"/>
  <c r="F13" i="8" s="1"/>
  <c r="G250" i="2"/>
  <c r="G256" i="2" s="1"/>
  <c r="G258" i="2" s="1"/>
  <c r="X254" i="2" s="1"/>
  <c r="G246" i="2"/>
  <c r="X242" i="2" s="1"/>
  <c r="E13" i="8" s="1"/>
  <c r="D9" i="8"/>
  <c r="H9" i="8"/>
  <c r="P9" i="8"/>
  <c r="C9" i="8"/>
  <c r="J10" i="8"/>
  <c r="I9" i="8"/>
  <c r="O9" i="8"/>
  <c r="Q9" i="8"/>
  <c r="G232" i="4"/>
  <c r="G228" i="4"/>
  <c r="X224" i="4" s="1"/>
  <c r="G106" i="4"/>
  <c r="G102" i="4"/>
  <c r="X98" i="4" s="1"/>
  <c r="G33" i="4"/>
  <c r="X29" i="4" s="1"/>
  <c r="N9" i="8" s="1"/>
  <c r="G37" i="4"/>
  <c r="G169" i="4"/>
  <c r="G165" i="4"/>
  <c r="X161" i="4" s="1"/>
  <c r="G43" i="3"/>
  <c r="G39" i="3"/>
  <c r="X35" i="3" s="1"/>
  <c r="G175" i="3"/>
  <c r="G171" i="3"/>
  <c r="X167" i="3" s="1"/>
  <c r="G106" i="3"/>
  <c r="G102" i="3"/>
  <c r="X98" i="3" s="1"/>
  <c r="G169" i="2"/>
  <c r="G165" i="2"/>
  <c r="X161" i="2" s="1"/>
  <c r="G102" i="2"/>
  <c r="X98" i="2" s="1"/>
  <c r="G106" i="2"/>
  <c r="G37" i="2"/>
  <c r="G33" i="2"/>
  <c r="G315" i="4" l="1"/>
  <c r="X311" i="4" s="1"/>
  <c r="R14" i="8" s="1"/>
  <c r="G246" i="3"/>
  <c r="X242" i="3" s="1"/>
  <c r="K13" i="8" s="1"/>
  <c r="G250" i="3"/>
  <c r="G256" i="3" s="1"/>
  <c r="G258" i="3" s="1"/>
  <c r="X254" i="3" s="1"/>
  <c r="K15" i="8" s="1"/>
  <c r="G315" i="3"/>
  <c r="X311" i="3" s="1"/>
  <c r="L14" i="8" s="1"/>
  <c r="G319" i="2"/>
  <c r="G321" i="2" s="1"/>
  <c r="X317" i="2" s="1"/>
  <c r="F15" i="8" s="1"/>
  <c r="G315" i="2"/>
  <c r="X311" i="2" s="1"/>
  <c r="F14" i="8" s="1"/>
  <c r="E15" i="8"/>
  <c r="G252" i="2"/>
  <c r="X248" i="2" s="1"/>
  <c r="E14" i="8" s="1"/>
  <c r="D10" i="8"/>
  <c r="J11" i="8"/>
  <c r="P10" i="8"/>
  <c r="O10" i="8"/>
  <c r="I10" i="8"/>
  <c r="H10" i="8"/>
  <c r="Q10" i="8"/>
  <c r="C10" i="8"/>
  <c r="G238" i="4"/>
  <c r="G234" i="4"/>
  <c r="X230" i="4" s="1"/>
  <c r="G39" i="4"/>
  <c r="X35" i="4" s="1"/>
  <c r="N10" i="8" s="1"/>
  <c r="G43" i="4"/>
  <c r="G175" i="4"/>
  <c r="G171" i="4"/>
  <c r="X167" i="4" s="1"/>
  <c r="G108" i="4"/>
  <c r="X104" i="4" s="1"/>
  <c r="G112" i="4"/>
  <c r="G181" i="3"/>
  <c r="G177" i="3"/>
  <c r="X173" i="3" s="1"/>
  <c r="G112" i="3"/>
  <c r="G108" i="3"/>
  <c r="X104" i="3" s="1"/>
  <c r="G45" i="3"/>
  <c r="X41" i="3" s="1"/>
  <c r="G49" i="3"/>
  <c r="G175" i="2"/>
  <c r="G171" i="2"/>
  <c r="G108" i="2"/>
  <c r="X104" i="2" s="1"/>
  <c r="G112" i="2"/>
  <c r="G39" i="2"/>
  <c r="G43" i="2"/>
  <c r="G252" i="3" l="1"/>
  <c r="X248" i="3" s="1"/>
  <c r="K14" i="8" s="1"/>
  <c r="D11" i="8"/>
  <c r="I11" i="8"/>
  <c r="O11" i="8"/>
  <c r="J12" i="8"/>
  <c r="P11" i="8"/>
  <c r="Q11" i="8"/>
  <c r="C11" i="8"/>
  <c r="H11" i="8"/>
  <c r="G244" i="4"/>
  <c r="G240" i="4"/>
  <c r="X236" i="4" s="1"/>
  <c r="G181" i="4"/>
  <c r="G177" i="4"/>
  <c r="X173" i="4" s="1"/>
  <c r="G118" i="4"/>
  <c r="G114" i="4"/>
  <c r="X110" i="4" s="1"/>
  <c r="G45" i="4"/>
  <c r="X41" i="4" s="1"/>
  <c r="N11" i="8" s="1"/>
  <c r="G49" i="4"/>
  <c r="G118" i="3"/>
  <c r="G114" i="3"/>
  <c r="X110" i="3" s="1"/>
  <c r="G51" i="3"/>
  <c r="X47" i="3" s="1"/>
  <c r="G55" i="3"/>
  <c r="G187" i="3"/>
  <c r="G193" i="3" s="1"/>
  <c r="G195" i="3" s="1"/>
  <c r="X191" i="3" s="1"/>
  <c r="J15" i="8" s="1"/>
  <c r="G183" i="3"/>
  <c r="X179" i="3" s="1"/>
  <c r="J13" i="8" s="1"/>
  <c r="G181" i="2"/>
  <c r="G177" i="2"/>
  <c r="X173" i="2" s="1"/>
  <c r="G114" i="2"/>
  <c r="X110" i="2" s="1"/>
  <c r="G118" i="2"/>
  <c r="G49" i="2"/>
  <c r="G45" i="2"/>
  <c r="D12" i="8" l="1"/>
  <c r="P12" i="8"/>
  <c r="H12" i="8"/>
  <c r="I12" i="8"/>
  <c r="O12" i="8"/>
  <c r="Q12" i="8"/>
  <c r="C12" i="8"/>
  <c r="G250" i="4"/>
  <c r="G256" i="4" s="1"/>
  <c r="G258" i="4" s="1"/>
  <c r="X254" i="4" s="1"/>
  <c r="Q15" i="8" s="1"/>
  <c r="G246" i="4"/>
  <c r="X242" i="4" s="1"/>
  <c r="G51" i="4"/>
  <c r="X47" i="4" s="1"/>
  <c r="N12" i="8" s="1"/>
  <c r="G55" i="4"/>
  <c r="G124" i="4"/>
  <c r="G130" i="4" s="1"/>
  <c r="G132" i="4" s="1"/>
  <c r="X128" i="4" s="1"/>
  <c r="O15" i="8" s="1"/>
  <c r="G120" i="4"/>
  <c r="X116" i="4" s="1"/>
  <c r="G187" i="4"/>
  <c r="G193" i="4" s="1"/>
  <c r="G195" i="4" s="1"/>
  <c r="X191" i="4" s="1"/>
  <c r="P15" i="8" s="1"/>
  <c r="G183" i="4"/>
  <c r="X179" i="4" s="1"/>
  <c r="G57" i="3"/>
  <c r="X53" i="3" s="1"/>
  <c r="G61" i="3"/>
  <c r="G67" i="3" s="1"/>
  <c r="G69" i="3" s="1"/>
  <c r="X65" i="3" s="1"/>
  <c r="H15" i="8" s="1"/>
  <c r="G189" i="3"/>
  <c r="X185" i="3" s="1"/>
  <c r="G124" i="3"/>
  <c r="G130" i="3" s="1"/>
  <c r="G132" i="3" s="1"/>
  <c r="X128" i="3" s="1"/>
  <c r="I15" i="8" s="1"/>
  <c r="G120" i="3"/>
  <c r="X116" i="3" s="1"/>
  <c r="G187" i="2"/>
  <c r="G183" i="2"/>
  <c r="X179" i="2" s="1"/>
  <c r="G120" i="2"/>
  <c r="X116" i="2" s="1"/>
  <c r="G124" i="2"/>
  <c r="G51" i="2"/>
  <c r="X47" i="2" s="1"/>
  <c r="G55" i="2"/>
  <c r="D13" i="8" l="1"/>
  <c r="J14" i="8"/>
  <c r="P13" i="8"/>
  <c r="B12" i="8"/>
  <c r="I13" i="8"/>
  <c r="O13" i="8"/>
  <c r="Q13" i="8"/>
  <c r="C13" i="8"/>
  <c r="H13" i="8"/>
  <c r="G252" i="4"/>
  <c r="X248" i="4" s="1"/>
  <c r="G126" i="4"/>
  <c r="X122" i="4" s="1"/>
  <c r="G57" i="4"/>
  <c r="X53" i="4" s="1"/>
  <c r="N13" i="8" s="1"/>
  <c r="G61" i="4"/>
  <c r="G67" i="4" s="1"/>
  <c r="G69" i="4" s="1"/>
  <c r="X65" i="4" s="1"/>
  <c r="N15" i="8" s="1"/>
  <c r="G189" i="4"/>
  <c r="X185" i="4" s="1"/>
  <c r="G63" i="3"/>
  <c r="X59" i="3" s="1"/>
  <c r="G126" i="3"/>
  <c r="X122" i="3" s="1"/>
  <c r="G193" i="2"/>
  <c r="G195" i="2" s="1"/>
  <c r="X191" i="2" s="1"/>
  <c r="D15" i="8" s="1"/>
  <c r="G189" i="2"/>
  <c r="X185" i="2" s="1"/>
  <c r="G130" i="2"/>
  <c r="G126" i="2"/>
  <c r="X122" i="2" s="1"/>
  <c r="G61" i="2"/>
  <c r="G57" i="2"/>
  <c r="X53" i="2" s="1"/>
  <c r="G132" i="2" l="1"/>
  <c r="X128" i="2" s="1"/>
  <c r="C15" i="8" s="1"/>
  <c r="C14" i="8"/>
  <c r="I14" i="8"/>
  <c r="P14" i="8"/>
  <c r="O14" i="8"/>
  <c r="B13" i="8"/>
  <c r="D14" i="8"/>
  <c r="Q14" i="8"/>
  <c r="H14" i="8"/>
  <c r="G63" i="4"/>
  <c r="X59" i="4" s="1"/>
  <c r="N14" i="8" s="1"/>
  <c r="G63" i="2"/>
  <c r="X59" i="2" s="1"/>
  <c r="G67" i="2"/>
  <c r="G69" i="2" l="1"/>
  <c r="X65" i="2" s="1"/>
  <c r="B15" i="8" s="1"/>
  <c r="B14" i="8"/>
  <c r="A17" i="2"/>
  <c r="A23" i="2" s="1"/>
  <c r="A29" i="2" s="1"/>
  <c r="A35" i="2" s="1"/>
  <c r="A41" i="2" s="1"/>
  <c r="A47" i="2" s="1"/>
  <c r="A53" i="2" s="1"/>
  <c r="A59" i="2" s="1"/>
  <c r="A65" i="2" s="1"/>
  <c r="B29" i="2"/>
  <c r="B92" i="2" s="1"/>
  <c r="B155" i="2" s="1"/>
  <c r="B218" i="2" s="1"/>
  <c r="B281" i="2" s="1"/>
  <c r="B23" i="2"/>
  <c r="B86" i="2" s="1"/>
  <c r="B149" i="2" s="1"/>
  <c r="B212" i="2" s="1"/>
  <c r="B275" i="2" s="1"/>
  <c r="R45" i="2"/>
  <c r="I45" i="2"/>
  <c r="E45" i="2"/>
  <c r="R39" i="2"/>
  <c r="I39" i="2"/>
  <c r="E39" i="2"/>
  <c r="R33" i="2"/>
  <c r="I33" i="2"/>
  <c r="E33" i="2"/>
  <c r="R27" i="2"/>
  <c r="I27" i="2"/>
  <c r="E27" i="2"/>
  <c r="R21" i="2"/>
  <c r="I21" i="2"/>
  <c r="E21" i="2"/>
  <c r="R15" i="2"/>
  <c r="I15" i="2"/>
  <c r="E15" i="2"/>
  <c r="X29" i="2" l="1"/>
  <c r="X41" i="2"/>
  <c r="X17" i="2"/>
  <c r="Y13" i="2"/>
  <c r="X11" i="2"/>
  <c r="X35" i="2"/>
  <c r="X23" i="2"/>
  <c r="B8" i="8" l="1"/>
  <c r="B7" i="8"/>
  <c r="B10" i="8"/>
  <c r="B11" i="8"/>
  <c r="B6" i="8"/>
  <c r="B9" i="8"/>
</calcChain>
</file>

<file path=xl/sharedStrings.xml><?xml version="1.0" encoding="utf-8"?>
<sst xmlns="http://schemas.openxmlformats.org/spreadsheetml/2006/main" count="1638" uniqueCount="167">
  <si>
    <t>Armed Assault/Active Shooter</t>
  </si>
  <si>
    <t>Coordinated Complex Attack</t>
  </si>
  <si>
    <t>Cyber Attack</t>
  </si>
  <si>
    <t xml:space="preserve">Biological Weapon Attack </t>
  </si>
  <si>
    <t>Hijack/Hostages</t>
  </si>
  <si>
    <t>Attacks on Terminals</t>
  </si>
  <si>
    <t>#</t>
  </si>
  <si>
    <r>
      <rPr>
        <b/>
        <sz val="14"/>
        <color rgb="FFFF0000"/>
        <rFont val="Calibri"/>
        <family val="2"/>
        <scheme val="minor"/>
      </rPr>
      <t>WARNING:</t>
    </r>
    <r>
      <rPr>
        <sz val="14"/>
        <color rgb="FFFF0000"/>
        <rFont val="Calibri"/>
        <family val="2"/>
        <scheme val="minor"/>
      </rPr>
      <t xml:space="preserve"> This document contains Sensitive Security Information that is controlled under 49 CFR 1520. No part of this document may be released to persons without a need to know, as defined in 49 CFR 1520, except with the written permission of the TSA Administrator, Washington, DC. Unauthorized release may result in civil penalty or other action. For U.S. Government agencies, public release is governed by 5 U.S.C. 522.</t>
    </r>
  </si>
  <si>
    <t>SENSITIVE SECURITY INFORMATION</t>
  </si>
  <si>
    <t>Threat</t>
  </si>
  <si>
    <t>Vulnerability</t>
  </si>
  <si>
    <t>Consequence</t>
  </si>
  <si>
    <t>Exposure</t>
  </si>
  <si>
    <t>Protective Measures</t>
  </si>
  <si>
    <t>Robustness/Resilience</t>
  </si>
  <si>
    <t>Human Life</t>
  </si>
  <si>
    <t>Economic</t>
  </si>
  <si>
    <t>Criticality</t>
  </si>
  <si>
    <t>Risk Analysis For:</t>
  </si>
  <si>
    <t>Date:</t>
  </si>
  <si>
    <t>Competed By:</t>
  </si>
  <si>
    <t>Facilitator:</t>
  </si>
  <si>
    <t>III. Risk Assessment Summary</t>
  </si>
  <si>
    <t>Security Incidents</t>
  </si>
  <si>
    <t xml:space="preserve">Asset </t>
  </si>
  <si>
    <t>Radiological Weapon (RDD)</t>
  </si>
  <si>
    <t>Asset No.</t>
  </si>
  <si>
    <t>Asset Category</t>
  </si>
  <si>
    <t>Public Access Fixed Facilities</t>
  </si>
  <si>
    <t>Restricted Access Fixed Facilities</t>
  </si>
  <si>
    <t>Attacks on Public Facilities</t>
  </si>
  <si>
    <t>Attacks on Non-Public Area</t>
  </si>
  <si>
    <t xml:space="preserve">General </t>
  </si>
  <si>
    <t>Guide Book</t>
  </si>
  <si>
    <t>Risk</t>
  </si>
  <si>
    <t>Incident or Attack Type</t>
  </si>
  <si>
    <t>Critical Asset</t>
  </si>
  <si>
    <t>Planning Scenario</t>
  </si>
  <si>
    <t xml:space="preserve">Risk Rating </t>
  </si>
  <si>
    <t>Lower Risk</t>
  </si>
  <si>
    <t>Moderate Risk</t>
  </si>
  <si>
    <t xml:space="preserve">High Risk </t>
  </si>
  <si>
    <t>Very High Risk</t>
  </si>
  <si>
    <t>Highest Risk</t>
  </si>
  <si>
    <t>Critical Assets</t>
  </si>
  <si>
    <t>Generally, all passenger-carrying rolling stock regardless of legal status or configuration.</t>
  </si>
  <si>
    <t>*</t>
  </si>
  <si>
    <t>Type 3 Incidents:  Attacks on Restricted Access Areas</t>
  </si>
  <si>
    <t xml:space="preserve">Generally, all fixed facilities to which access is restricted to employees and authorized personnel (not passengers) only, and where that restriction is enforced by means more stringent than a moral boundary such as an unlocked door, a crowd management rope, or a sign. </t>
  </si>
  <si>
    <t>Buses</t>
  </si>
  <si>
    <t>Type 1 Incidents: Attacks on Buses</t>
  </si>
  <si>
    <t>Attacks on Buses</t>
  </si>
  <si>
    <t xml:space="preserve">Attacks on Buses </t>
  </si>
  <si>
    <t>Chemical Attack</t>
  </si>
  <si>
    <t>Natural Disaster</t>
  </si>
  <si>
    <t>See above</t>
  </si>
  <si>
    <t>Applicability of Incidents</t>
  </si>
  <si>
    <t>Improvised Explosive Device</t>
  </si>
  <si>
    <t xml:space="preserve">Improvised Explosive Device </t>
  </si>
  <si>
    <t>Vehicle Borne Improvised Explosive Device</t>
  </si>
  <si>
    <t>Theft/Ramming/Collision</t>
  </si>
  <si>
    <t>Service Type</t>
  </si>
  <si>
    <t>Terminal Type</t>
  </si>
  <si>
    <t>Facility Type</t>
  </si>
  <si>
    <t>Attacks on Non-public Areas</t>
  </si>
  <si>
    <t>Representative Asset Type</t>
  </si>
  <si>
    <t xml:space="preserve">Type 2 Incidents:  Attacks on Public Areas   </t>
  </si>
  <si>
    <t>Elements of Security Risk</t>
  </si>
  <si>
    <t>Consequences</t>
  </si>
  <si>
    <t>Human Impact</t>
  </si>
  <si>
    <t>Economic Impact</t>
  </si>
  <si>
    <t>Scales</t>
  </si>
  <si>
    <t>Not Applicable</t>
  </si>
  <si>
    <t>Robustness</t>
  </si>
  <si>
    <t>Human</t>
  </si>
  <si>
    <t xml:space="preserve">Loss of life that would tax the ability of a the company to absorb - either in terms of public image and reputation, or in terms of liability and cost, or both.  This may be the typical middle case disaster experienced or planned for by the company. </t>
  </si>
  <si>
    <t>Larry</t>
  </si>
  <si>
    <t>Unlock</t>
  </si>
  <si>
    <t xml:space="preserve">Measures (equipment, procedures, etc.) in place designed to prevent the incident type from affecting the asset, to minimize the consequences if the incident does occur, or to rapidly recover the asset following the incident. </t>
  </si>
  <si>
    <t>The inherent ability of an asset to withstand the incident type with little or no consequence, or to rapidly recover from the incident type without human intervention.</t>
  </si>
  <si>
    <t>Improved Explosive Device</t>
  </si>
  <si>
    <t>Assigned Operational Criticality Value (0-5)</t>
  </si>
  <si>
    <t>A thing or a capability (or in some cases, an intangible such as reputation or confidence) that is important to the functioning of our society at large.</t>
  </si>
  <si>
    <t>In this application, Risk is categorized as Highest, Very High, High, Moderate and Lower, in accordance with the following color code:</t>
  </si>
  <si>
    <t>The effects of an incident - usually measured in terms of lives lost, life changing injuries, financial and economic impact, and effects on the ability to govern and provide essential public services.</t>
  </si>
  <si>
    <t>The likelihood that a particular attack would be attempted (or an incident occur) against a particular asset, including consideration of the sophistication/capabilities of the attacker or the severity of the incident.</t>
  </si>
  <si>
    <t>An event of some kind - generally, an unplanned (by the target/victim), bad event.</t>
  </si>
  <si>
    <t>The pairing of a specific asset and a specific incident.</t>
  </si>
  <si>
    <t>Asset is fully exposed with no inherent protection.  An incident of typical proportions will severely compromise the asset.</t>
  </si>
  <si>
    <t>Asset is generally exposed with little inherent protection.  An incident of typical proportions may compromise the asset, while a severe incident will certainly compromise it.</t>
  </si>
  <si>
    <t>Asset is not exposed and has inherent protection.  Only an incident of extreme proportions could partially compromise the asset.</t>
  </si>
  <si>
    <t>Asset is not exposed and is inherently protected.  This incident cannot directly compromise the asset. An extreme event could cause secondary effects.</t>
  </si>
  <si>
    <t>This type of attack against this type of target is practically certain to succeed if attempted, assuming planning and execution is basically competent.</t>
  </si>
  <si>
    <t xml:space="preserve">This type of attack against this type of target is more likely than not to succeed if planning and execution is competent. </t>
  </si>
  <si>
    <t>This type of attack against this type of target may succeed if well planned and executed.</t>
  </si>
  <si>
    <t>This type of attack against this type of target can succeed if very well planned and executed, but there is a strong possibility that it would be defeated.</t>
  </si>
  <si>
    <t>This type of attack against this type of target can only succeed if extremely well planned and executed, but it is likely that it would be defeated.</t>
  </si>
  <si>
    <t>This asset has no inherent strength and is a discrete point target  If compromised, it may not be possible to return it  to full service.</t>
  </si>
  <si>
    <t xml:space="preserve">This asset has limited inherent strength and is not dispersed.  If compromised, it can be returned to full service only with considerable cost over an extended period. </t>
  </si>
  <si>
    <t>This asset has some inherent strength or is partially dispersed.  If compromised, it can be returned to full service in a manageable time, at a manageable cost.</t>
  </si>
  <si>
    <t>This asset has considerable inherent strength or is widely dispersed.  If compromised, it can be rapidly returned to full service.</t>
  </si>
  <si>
    <t>This asset is inherently strong, widely dispersed, or otherwise difficult or impossible to compromise for the long term.</t>
  </si>
  <si>
    <t>Loss of life that drastically exceeds the ability of the company to absorb - either in terms of public image and reputation, or in terms of liability and cost, or both.   This may be a "worst case" situation.</t>
  </si>
  <si>
    <t>Loss of life that significantly exceeds the ability of the company to absorb - either in terms of public image and reputation, or in terms of liability and cost, or both.   This may be a worst reasonable case situation, for example, the loss of a full bus load of passengers.</t>
  </si>
  <si>
    <t>Two individuals armed with handguns and explosives commandeering a bus for hostage-taking purposes</t>
  </si>
  <si>
    <t>Hurricane, blizzard, avalanche, earthquake or landslide. Severe, fast-occurring weather - flooding or similar effect. Earth displacement compromising roads and\or moving vehicles</t>
  </si>
  <si>
    <t>Attack employing cybernetic access to systems intended to deny access, or to  disrupt or corrupt data</t>
  </si>
  <si>
    <t>Use of toxic properties of nonliving chemical substances as a weapon</t>
  </si>
  <si>
    <t>Introduction of an infectious agent onto a bus</t>
  </si>
  <si>
    <t>Introduction of a radiological agent onto a bus</t>
  </si>
  <si>
    <t>Heavy dump truck ramming a moving bus, T-bone or head-on; or accidental and/or intentional collision with a fixed obstacle - ditch, abutment or similar. Attackers steal bus to overtake for purposes of an attack</t>
  </si>
  <si>
    <t>Detonation of a device having 150 lbs. TNT equivalency - immediately alongside a bus moving at 35 MPH. On-board detonation in passenger compartment of a device having 2.5 lbs. TNT equivalency, or in luggage compartment having 12lbs. TNT equivalency</t>
  </si>
  <si>
    <t>Attack by &gt;2 teams of &gt;1 individuals using simple weapons, or at &gt;1 teams plus a planted explosive, occurring at &gt;2 or more points within single community &amp; one hour; community is the ultimate target</t>
  </si>
  <si>
    <t xml:space="preserve">An attack employing a biological agent where dissemination of the infectious agent involves the bus system </t>
  </si>
  <si>
    <t>An attack employing caesium-137 dispersed so as to cause lethal burden in persons coming into near (&lt;1m) proximity to distributed isotopes</t>
  </si>
  <si>
    <t>User Defined Incident</t>
  </si>
  <si>
    <t>Any Incident not covered above</t>
  </si>
  <si>
    <t>Single person aboard a moving bus - armed with a semi-automatic handgun + 60 rounds, or; Two individuals armed with automatic assault rifles - firing on a moving bus from forward left oblique and forward enfilade positions</t>
  </si>
  <si>
    <r>
      <t>This tool has an accompanying Guide book entitled:  "</t>
    </r>
    <r>
      <rPr>
        <i/>
        <sz val="11"/>
        <rFont val="Calibri"/>
        <family val="2"/>
        <scheme val="minor"/>
      </rPr>
      <t xml:space="preserve">Risk Assessment, A How-To Guide for Executing a Simplified Enterprise Risk Assessment of an Over-the-Road Bus Operator." </t>
    </r>
    <r>
      <rPr>
        <sz val="11"/>
        <rFont val="Calibri"/>
        <family val="2"/>
        <scheme val="minor"/>
      </rPr>
      <t>It is highly recommended that you review the guide before using the tool.</t>
    </r>
  </si>
  <si>
    <t>Risk refers to security risk, and is a subjective estimate of the challenge to government, owner/operators and the public arising from a given planning scenario. In numerical terms, the risk value is the interpolated values of consequence, vulnerability and threat in a given planning scenario.</t>
  </si>
  <si>
    <t>An incident/attack may include direct attacks on a specific asset such as: an armed assault; an attack on one asset intended to have a larger impact on another asset or location such as a cyber attack; an incident that compromises security regardless of intent such as a power outage; or a low-probability/high consequence attack using a weapon of mass destruction. Further, an incident, such as the collapse of a structure, may occur as a secondary effect of another attack or incident. The tool is intended to isolate risk characteristics,  so an event which can be an incident in its own right, regardless of an antecedent attack, is the incident to be considered in that case.  The incidents listed here are the generators of consequence, and incidents that can be protected against independently of an underlying cause.</t>
  </si>
  <si>
    <t>An improvised explosive device that is: a) deployed via backpack or other man-portable container with explosive equivalent to 20lbs. Of TNT, or; b) affixed to infrastructure with explosive equivalent to 40lb of TNT</t>
  </si>
  <si>
    <t>Attack employing cybernetic access to systems intended to deny access, or to disrupt or corrupt data</t>
  </si>
  <si>
    <t>Attack by one or several individuals using simple, easily acquired weapons including vehicles, firearms, pipe bombs, suicide bombs</t>
  </si>
  <si>
    <t>An improvised explosive device that is: a) deployed via backpack or other man-portable container with explosive equivalent to 20lbs. Of TNT;  or b) affixed to infrastructure with explosive equivalent to 40lb of TNT</t>
  </si>
  <si>
    <t>An improvised explosive device that is: a) an improvised explosive device deployed via automobile with explosive equivalent up to  150lb of TNT;  or b) deployed via truck/bus with explosive equivalent of 500lbs of TNT</t>
  </si>
  <si>
    <t>Generally, all fixed facilities to which the public and/or passengers have access. This would include terminals, stations, depots, waiting areas, sales offices and shared facilities used by the system operator.</t>
  </si>
  <si>
    <t>A thing or a capability is critical when it is essential to the operation of the System. When considering the degree to which a thing or capability is critical, consider the extent to which the system would be disabled, the duration of the disruption, work-arounds to include expensive/manpower intensive options, and the extent to which such work-arounds could be employed and deployed. For example, manpower can substitute for some aspects of system management, but normally only at great cost, significant loss in efficiency, and for a limited duration regardless of cost. Likewise, routes can be modified on a temporary basis, but often at a significant cost in efficiency, and such modifications may not be practical over a sustained period.</t>
  </si>
  <si>
    <t xml:space="preserve">Primarily lives lost. There is no definitive scale for what constitutes extreme, modest, or any of the gradients in between. The system operator must decide what, in the context of a bus company, constitutes an extreme loss of life. It may help to imagine your absolute worst case scenario (outside the deployment of a weapon of mass destruction). For example, it may be that a coordinated complex attack on a company-managed terminal could potentially cause 70 to 100 fatalities, and that may define the upper extreme, or the "5" rating for the enterprise.  (See Guide) </t>
  </si>
  <si>
    <t>The degree to which this asset is open to compromise by the incident type. For example, passenger bus service may be significantly exposed to IED attack, and be only minimally exposed to loss due to an avalanche.</t>
  </si>
  <si>
    <t>Asset is partially exposed with some inherent protection.  An incident of severe proportions may compromise the asset.</t>
  </si>
  <si>
    <t>Loss of life that severely strains the ability of the company to absorb - either in terms of public image and reputation, or in terms of liability and cost, or both. This may be the typical major disaster experienced or planned for by the company.</t>
  </si>
  <si>
    <t>Loss of life that exceeds the ability of the company to absorb - either in terms of public image and reputation, or in terms of liability and cost, or both. This may be something approaching a worst reasonable case situation such as a combination of some deaths and many severe injuries to an entire bus load of passengers.</t>
  </si>
  <si>
    <t>1st and 2nd level - loss of assets or business (that is not merely displaced), and damage to long term viability, such as the loss of tourism that may not recover, loss of major contracts, or loss of license to operate.</t>
  </si>
  <si>
    <t xml:space="preserve">Primary and secondary impact will almost certainly bankrupt the company.  Hundreds of job losses are likely to be permanent.  An entire network of essential inter-city transportation capacity may be lost permanently.  Primary impacts include: liability incurred, loss of infrastructure and/or equipment, loss of business not replaced, and outlays for response and post-event temporary security measures.  These types of effects should be offset by expected insurance coverage as applicable.  Indirect costs include increased insurance or reserves, loss of public confidence, loss of share value or declines in bond ratings and credit-worthiness.   </t>
  </si>
  <si>
    <t xml:space="preserve">Primary and secondary impact will threaten to bankrupt the company.  Hundreds of job losses are likely to be long term, and many might be permanent.  Essential inter-city transportation in one or several regions may be lost permanently or for an extended period.  Primary impacts include: liability incurred, loss of infrastructure and/or equipment, loss of business not replaced, and outlays for response and post-event temporary security measures. These types of effects should be offset by expected insurance coverage as applicable.  Indirect costs include increased insurance or reserves, loss of public confidence, loss of share value or declines in bond ratings and credit-worthiness. </t>
  </si>
  <si>
    <t xml:space="preserve">Primary and secondary impact will severely stress the financial position of the company. Scores of job losses are likely to be long term, and some might be permanent.  Essential inter-city transportation in one or several region may be lost permanently or for an extended period.  Primary impacts include: liability incurred, loss of infrastructure and/or equipment, loss of business not replaced, and outlays for response and post-event temporary security measures. These types of effects should be offset by expected insurance coverage as applicable.  Indirect costs include increased insurance or reserves, loss of public confidence, loss of share value or declines in bond ratings and credit-worthiness. </t>
  </si>
  <si>
    <t xml:space="preserve">Primary and secondary impact will significantly stress the financial position of the company. Scores of temporary job losses are possible, with some potential for permanent job losses.  Essential inter-city transportation the region may be significantly disrupted for an extended period.  Primary impacts include: liability incurred, loss of infrastructure and/or equipment, loss of business not replaced, and outlays for response and post-event temporary security measures. These types of effects should be offset by expected insurance coverage as applicable.  Indirect costs include increased insurance or reserves, loss of public confidence, loss of share value or declines in bond ratings and credit-worthiness. </t>
  </si>
  <si>
    <t xml:space="preserve">Primary and secondary impact will stress the financial position of the company. Some temporary job losses are possible.  Essential inter-city transportation the region may be disrupted for a manageable period. Primary impacts include: liability incurred, loss of infrastructure and/or equipment, loss of business not replaced, and outlays for response and post-event temporary security measures. These types of effects should be offset by expected insurance coverage as applicable. Indirect costs include increased insurance or reserves, loss of public confidence, loss of share value or declines in bond ratings and credit-worthiness.   </t>
  </si>
  <si>
    <t>Physical damage or damage to cyber systems of this asset will likely leave the company unable to operate all or most of the system for an extended period.  Repair/recovery will be very expensive. Work-arounds will be expensive, inefficient and disruptive to the community, and/or; the loss of life, loss of public confidence and/or loss of the ability of the regional government or economy to function are potentially extreme.</t>
  </si>
  <si>
    <t>Physical damage or damage to cyber systems of this asset carries a significant risk of leaving the agency unable to operate all or most of the system for a significant period. Repair/recovery will be very expensive. Work-arounds will be expensive, inefficient and disruptive to the community, and/or; the loss of life, loss of public confidence and/or loss of the ability of the regional government or economy to function are potentially very high.</t>
  </si>
  <si>
    <t>Physical damage or damage to cyber systems of this asset carries a risk of leaving the agency unable to operate all or most of the system for one or several days. Repair/recovery will be expensive. Work-arounds will be inefficient and possibly disruptive to the community, and/or; the loss of life, loss of public confidence and/or loss of the ability of the regional government or economy to function are potentially high.</t>
  </si>
  <si>
    <t>Physical damage or damage to cyber systems of this asset carries a risk of leaving the agency unable to operate parts of the system for one or several days. Repair/recovery will be challenging. Work-arounds may be inefficient and possibly have ripple effects in the community, and/or; the loss of life, loss of public confidence and/or loss of the ability of the regional government or economy to function are potentially significant.</t>
  </si>
  <si>
    <t>Physical damage or damage to cyber systems of this asset carries a risk of significantly hindering the agency’s ability to operate parts of the system for one or several days.  Repair/recovery will be challenging.  Work-arounds are readily available and can be implemented with minimal impact on the community, and/or; the potential for loss of life, loss of public confidence and/or loss of the ability of the regional government or economy to function are present.</t>
  </si>
  <si>
    <t>Physical damage or damage to cyber systems of this asset carries no risk hindering agency’s ability to operate the system.  Repair/recovery is within the scope of organic capabilities.  Work-arounds are available, are reasonably efficient, and can be implemented with minimal effect on the community, and/or; the loss of life, loss of public confidence and/or loss of the ability of the regional government or economy to function are not present.</t>
  </si>
  <si>
    <t>Physical feature or operational attribute that renders an entity, asset, system, network, or geographic area open to exploitation or susceptible to a given hazard.</t>
  </si>
  <si>
    <t>Fixed Route</t>
  </si>
  <si>
    <t>Charter</t>
  </si>
  <si>
    <t xml:space="preserve">Different service types should be designated when there are significant. Examples include: </t>
  </si>
  <si>
    <t>XX Fixed Route</t>
  </si>
  <si>
    <t>XX Charter</t>
  </si>
  <si>
    <t>XX Multi-modal Terminal</t>
  </si>
  <si>
    <t>XX Shared Bus Terminal</t>
  </si>
  <si>
    <t>XX Standalone Bus Terminal</t>
  </si>
  <si>
    <t>XX Maintenance/Parking Facility</t>
  </si>
  <si>
    <t>XX Maintenance Facility</t>
  </si>
  <si>
    <t>XX Parking Facility</t>
  </si>
  <si>
    <t>XX Corporate Office</t>
  </si>
  <si>
    <t>Standalone Bus Terminal</t>
  </si>
  <si>
    <t>Shared Bus Terminal</t>
  </si>
  <si>
    <t>Multi-modal Terminal</t>
  </si>
  <si>
    <t>Different types of facilities should be designated when there are significant. Examples include:</t>
  </si>
  <si>
    <t xml:space="preserve">Different types of restricted areas should be designated when there are significant. Examples include: </t>
  </si>
  <si>
    <t>Maintenance/Parking Facility</t>
  </si>
  <si>
    <t>Maintenance Facility</t>
  </si>
  <si>
    <t>Parking Facility</t>
  </si>
  <si>
    <t>Corporate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</si>
</sst>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31" x14ac:knownFonts="1">
    <font>
      <sz val="11"/>
      <color theme="1"/>
      <name val="Calibri"/>
      <family val="2"/>
      <scheme val="minor"/>
    </font>
    <font>
      <b/>
      <sz val="11"/>
      <color theme="1"/>
      <name val="Calibri"/>
      <family val="2"/>
      <scheme val="minor"/>
    </font>
    <font>
      <sz val="12"/>
      <name val="Calibri"/>
      <family val="2"/>
      <scheme val="minor"/>
    </font>
    <font>
      <sz val="14"/>
      <color rgb="FFFF0000"/>
      <name val="Calibri"/>
      <family val="2"/>
      <scheme val="minor"/>
    </font>
    <font>
      <b/>
      <sz val="14"/>
      <color rgb="FFFF0000"/>
      <name val="Calibri"/>
      <family val="2"/>
      <scheme val="minor"/>
    </font>
    <font>
      <b/>
      <sz val="12"/>
      <color theme="0"/>
      <name val="Calibri"/>
      <family val="2"/>
      <scheme val="minor"/>
    </font>
    <font>
      <b/>
      <sz val="12"/>
      <color theme="5" tint="-0.499984740745262"/>
      <name val="Calibri"/>
      <family val="2"/>
      <scheme val="minor"/>
    </font>
    <font>
      <b/>
      <sz val="22"/>
      <name val="Calibri"/>
      <family val="2"/>
      <scheme val="minor"/>
    </font>
    <font>
      <sz val="9"/>
      <color theme="1"/>
      <name val="Calibri"/>
      <family val="2"/>
      <scheme val="minor"/>
    </font>
    <font>
      <sz val="10"/>
      <color theme="1"/>
      <name val="Calibri"/>
      <family val="2"/>
      <scheme val="minor"/>
    </font>
    <font>
      <sz val="10"/>
      <name val="Calibri"/>
      <family val="2"/>
      <scheme val="minor"/>
    </font>
    <font>
      <b/>
      <sz val="18"/>
      <color theme="1"/>
      <name val="Calibri"/>
      <family val="2"/>
      <scheme val="minor"/>
    </font>
    <font>
      <b/>
      <sz val="16"/>
      <color theme="1"/>
      <name val="Calibri"/>
      <family val="2"/>
      <scheme val="minor"/>
    </font>
    <font>
      <b/>
      <sz val="14"/>
      <name val="Calibri"/>
      <family val="2"/>
      <scheme val="minor"/>
    </font>
    <font>
      <sz val="14"/>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2"/>
      <name val="Calibri"/>
      <family val="2"/>
      <scheme val="minor"/>
    </font>
    <font>
      <b/>
      <sz val="11"/>
      <color theme="0"/>
      <name val="Calibri"/>
      <family val="2"/>
      <scheme val="minor"/>
    </font>
    <font>
      <b/>
      <sz val="16"/>
      <name val="Calibri"/>
      <family val="2"/>
      <scheme val="minor"/>
    </font>
    <font>
      <b/>
      <sz val="11"/>
      <name val="Calibri"/>
      <family val="2"/>
      <scheme val="minor"/>
    </font>
    <font>
      <i/>
      <sz val="11"/>
      <name val="Calibri"/>
      <family val="2"/>
      <scheme val="minor"/>
    </font>
    <font>
      <sz val="11"/>
      <color rgb="FFFF0000"/>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sz val="11"/>
      <color rgb="FFC00000"/>
      <name val="Calibri"/>
      <family val="2"/>
      <scheme val="minor"/>
    </font>
    <font>
      <b/>
      <sz val="16"/>
      <color theme="0"/>
      <name val="Calibri"/>
      <family val="2"/>
      <scheme val="minor"/>
    </font>
    <font>
      <sz val="18"/>
      <color theme="1"/>
      <name val="Calibri"/>
      <family val="2"/>
      <scheme val="minor"/>
    </font>
    <font>
      <sz val="8"/>
      <color theme="1" tint="0.14999847407452621"/>
      <name val="Calibri"/>
      <family val="2"/>
      <scheme val="minor"/>
    </font>
  </fonts>
  <fills count="18">
    <fill>
      <patternFill patternType="none"/>
    </fill>
    <fill>
      <patternFill patternType="gray125"/>
    </fill>
    <fill>
      <patternFill patternType="solid">
        <fgColor rgb="FFCC00FF"/>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bgColor indexed="64"/>
      </patternFill>
    </fill>
    <fill>
      <patternFill patternType="solid">
        <fgColor theme="2"/>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0070C0"/>
        <bgColor indexed="64"/>
      </patternFill>
    </fill>
    <fill>
      <patternFill patternType="solid">
        <fgColor theme="7" tint="0.79998168889431442"/>
        <bgColor indexed="64"/>
      </patternFill>
    </fill>
    <fill>
      <patternFill patternType="solid">
        <fgColor theme="0" tint="-0.499984740745262"/>
        <bgColor indexed="64"/>
      </patternFill>
    </fill>
  </fills>
  <borders count="81">
    <border>
      <left/>
      <right/>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indexed="64"/>
      </top>
      <bottom/>
      <diagonal/>
    </border>
    <border>
      <left style="thin">
        <color auto="1"/>
      </left>
      <right/>
      <top style="medium">
        <color indexed="64"/>
      </top>
      <bottom/>
      <diagonal/>
    </border>
    <border>
      <left style="medium">
        <color indexed="64"/>
      </left>
      <right style="medium">
        <color indexed="64"/>
      </right>
      <top style="medium">
        <color indexed="64"/>
      </top>
      <bottom/>
      <diagonal/>
    </border>
    <border>
      <left/>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auto="1"/>
      </left>
      <right/>
      <top/>
      <bottom/>
      <diagonal/>
    </border>
    <border>
      <left/>
      <right style="thin">
        <color auto="1"/>
      </right>
      <top/>
      <bottom/>
      <diagonal/>
    </border>
    <border>
      <left style="medium">
        <color auto="1"/>
      </left>
      <right/>
      <top/>
      <bottom/>
      <diagonal/>
    </border>
    <border>
      <left/>
      <right style="thin">
        <color auto="1"/>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indexed="64"/>
      </left>
      <right/>
      <top/>
      <bottom style="medium">
        <color indexed="64"/>
      </bottom>
      <diagonal/>
    </border>
    <border>
      <left/>
      <right style="medium">
        <color indexed="64"/>
      </right>
      <top style="thin">
        <color auto="1"/>
      </top>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auto="1"/>
      </top>
      <bottom style="thin">
        <color auto="1"/>
      </bottom>
      <diagonal/>
    </border>
    <border>
      <left style="medium">
        <color indexed="64"/>
      </left>
      <right/>
      <top/>
      <bottom style="thin">
        <color auto="1"/>
      </bottom>
      <diagonal/>
    </border>
    <border>
      <left/>
      <right style="thin">
        <color theme="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medium">
        <color indexed="64"/>
      </bottom>
      <diagonal/>
    </border>
    <border>
      <left style="medium">
        <color auto="1"/>
      </left>
      <right/>
      <top/>
      <bottom style="double">
        <color indexed="64"/>
      </bottom>
      <diagonal/>
    </border>
    <border>
      <left/>
      <right style="thin">
        <color indexed="64"/>
      </right>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right/>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auto="1"/>
      </bottom>
      <diagonal/>
    </border>
    <border>
      <left/>
      <right style="thin">
        <color indexed="64"/>
      </right>
      <top style="double">
        <color indexed="64"/>
      </top>
      <bottom style="thin">
        <color indexed="64"/>
      </bottom>
      <diagonal/>
    </border>
    <border>
      <left style="medium">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right style="medium">
        <color indexed="64"/>
      </right>
      <top style="double">
        <color indexed="64"/>
      </top>
      <bottom style="thin">
        <color indexed="64"/>
      </bottom>
      <diagonal/>
    </border>
    <border>
      <left style="thin">
        <color auto="1"/>
      </left>
      <right/>
      <top/>
      <bottom style="double">
        <color indexed="64"/>
      </bottom>
      <diagonal/>
    </border>
    <border>
      <left/>
      <right style="medium">
        <color indexed="64"/>
      </right>
      <top/>
      <bottom style="double">
        <color indexed="64"/>
      </bottom>
      <diagonal/>
    </border>
  </borders>
  <cellStyleXfs count="1">
    <xf numFmtId="0" fontId="0" fillId="0" borderId="0"/>
  </cellStyleXfs>
  <cellXfs count="470">
    <xf numFmtId="0" fontId="0" fillId="0" borderId="0" xfId="0"/>
    <xf numFmtId="0" fontId="2" fillId="0" borderId="0" xfId="0" applyFont="1" applyAlignment="1">
      <alignment vertical="top" wrapText="1"/>
    </xf>
    <xf numFmtId="0" fontId="2" fillId="0" borderId="0" xfId="0" applyFont="1" applyAlignment="1">
      <alignment vertical="top"/>
    </xf>
    <xf numFmtId="0" fontId="1" fillId="0" borderId="0" xfId="0" applyFont="1" applyAlignment="1">
      <alignment horizontal="center"/>
    </xf>
    <xf numFmtId="0" fontId="6" fillId="0" borderId="0" xfId="0" applyFont="1" applyAlignment="1">
      <alignment horizontal="center" wrapText="1"/>
    </xf>
    <xf numFmtId="0" fontId="0" fillId="0" borderId="0" xfId="0" applyAlignment="1">
      <alignment vertical="center"/>
    </xf>
    <xf numFmtId="11" fontId="0" fillId="0" borderId="0" xfId="0" applyNumberFormat="1"/>
    <xf numFmtId="0" fontId="0" fillId="0" borderId="0" xfId="0"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164" fontId="9" fillId="0" borderId="0" xfId="0" applyNumberFormat="1" applyFont="1" applyAlignment="1">
      <alignment horizontal="center"/>
    </xf>
    <xf numFmtId="0" fontId="2" fillId="13" borderId="28" xfId="0" applyFont="1" applyFill="1" applyBorder="1" applyAlignment="1">
      <alignment horizontal="right" vertical="top"/>
    </xf>
    <xf numFmtId="0" fontId="0" fillId="0" borderId="0" xfId="0" applyBorder="1"/>
    <xf numFmtId="0" fontId="2" fillId="0" borderId="0" xfId="0" applyFont="1" applyFill="1" applyBorder="1" applyAlignment="1">
      <alignment vertical="top"/>
    </xf>
    <xf numFmtId="0" fontId="24" fillId="0" borderId="0" xfId="0" applyFont="1"/>
    <xf numFmtId="0" fontId="23" fillId="0" borderId="0" xfId="0" applyFont="1" applyFill="1" applyBorder="1" applyAlignment="1">
      <alignment horizontal="center" wrapText="1"/>
    </xf>
    <xf numFmtId="0" fontId="0" fillId="0" borderId="0" xfId="0" applyFill="1" applyBorder="1" applyAlignment="1">
      <alignment horizontal="center"/>
    </xf>
    <xf numFmtId="0" fontId="12" fillId="0" borderId="0" xfId="0" applyFont="1" applyFill="1" applyBorder="1" applyAlignment="1">
      <alignment horizontal="center" vertical="center" wrapText="1"/>
    </xf>
    <xf numFmtId="164" fontId="9" fillId="0" borderId="0" xfId="0" applyNumberFormat="1" applyFont="1" applyFill="1" applyBorder="1" applyAlignment="1">
      <alignment horizontal="center"/>
    </xf>
    <xf numFmtId="0" fontId="0" fillId="0" borderId="0" xfId="0" applyFill="1"/>
    <xf numFmtId="0" fontId="27" fillId="0" borderId="0" xfId="0" applyFont="1" applyFill="1" applyBorder="1" applyAlignment="1">
      <alignment horizontal="center" wrapText="1"/>
    </xf>
    <xf numFmtId="0" fontId="0" fillId="0" borderId="30" xfId="0" applyBorder="1"/>
    <xf numFmtId="0" fontId="0" fillId="0" borderId="0" xfId="0" applyAlignment="1">
      <alignment wrapText="1"/>
    </xf>
    <xf numFmtId="0" fontId="1" fillId="7" borderId="12" xfId="0" applyFont="1" applyFill="1" applyBorder="1" applyAlignment="1">
      <alignment horizontal="center" wrapText="1"/>
    </xf>
    <xf numFmtId="0" fontId="1" fillId="7" borderId="13" xfId="0" applyFont="1" applyFill="1" applyBorder="1" applyAlignment="1">
      <alignment horizontal="center" wrapText="1"/>
    </xf>
    <xf numFmtId="0" fontId="1" fillId="7" borderId="14" xfId="0" applyFont="1" applyFill="1" applyBorder="1" applyAlignment="1">
      <alignment horizontal="center" vertical="center" wrapText="1"/>
    </xf>
    <xf numFmtId="0" fontId="0" fillId="4" borderId="30" xfId="0" applyFill="1" applyBorder="1" applyAlignment="1">
      <alignment horizontal="center" vertical="center"/>
    </xf>
    <xf numFmtId="0" fontId="0" fillId="4" borderId="55" xfId="0" applyFill="1" applyBorder="1" applyAlignment="1">
      <alignment horizontal="center" vertical="center"/>
    </xf>
    <xf numFmtId="0" fontId="0" fillId="4" borderId="15" xfId="0" applyFill="1" applyBorder="1" applyAlignment="1">
      <alignment horizontal="center" vertical="center"/>
    </xf>
    <xf numFmtId="0" fontId="1" fillId="7" borderId="14" xfId="0" applyFont="1" applyFill="1" applyBorder="1" applyAlignment="1">
      <alignment horizontal="center" wrapText="1"/>
    </xf>
    <xf numFmtId="0" fontId="2" fillId="13" borderId="28" xfId="0" applyFont="1" applyFill="1" applyBorder="1" applyAlignment="1">
      <alignment horizontal="right" vertical="top" wrapText="1"/>
    </xf>
    <xf numFmtId="0" fontId="24" fillId="14" borderId="30" xfId="0" applyFont="1" applyFill="1" applyBorder="1" applyAlignment="1">
      <alignment horizontal="center" wrapText="1"/>
    </xf>
    <xf numFmtId="0" fontId="24" fillId="14" borderId="29" xfId="0" applyFont="1" applyFill="1" applyBorder="1" applyAlignment="1">
      <alignment horizontal="center" wrapText="1"/>
    </xf>
    <xf numFmtId="0" fontId="1" fillId="6" borderId="11" xfId="0" applyFont="1" applyFill="1" applyBorder="1" applyAlignment="1">
      <alignment horizontal="center"/>
    </xf>
    <xf numFmtId="0" fontId="0" fillId="0" borderId="0" xfId="0" applyBorder="1" applyAlignment="1">
      <alignment horizontal="center"/>
    </xf>
    <xf numFmtId="0" fontId="11" fillId="0" borderId="0" xfId="0" applyFont="1" applyFill="1" applyBorder="1" applyAlignment="1">
      <alignment horizontal="center" vertical="center"/>
    </xf>
    <xf numFmtId="0" fontId="0" fillId="0" borderId="0" xfId="0" applyFill="1" applyBorder="1"/>
    <xf numFmtId="0" fontId="2" fillId="13" borderId="47" xfId="0" applyFont="1" applyFill="1" applyBorder="1" applyAlignment="1">
      <alignment horizontal="right" vertical="top" wrapText="1"/>
    </xf>
    <xf numFmtId="0" fontId="0" fillId="0" borderId="35" xfId="0" applyBorder="1" applyProtection="1">
      <protection locked="0"/>
    </xf>
    <xf numFmtId="2" fontId="0" fillId="0" borderId="35" xfId="0" applyNumberFormat="1" applyBorder="1" applyAlignment="1" applyProtection="1">
      <alignment horizontal="center" vertical="center"/>
      <protection locked="0"/>
    </xf>
    <xf numFmtId="0" fontId="0" fillId="0" borderId="35" xfId="0" applyFill="1" applyBorder="1" applyProtection="1">
      <protection locked="0"/>
    </xf>
    <xf numFmtId="0" fontId="0" fillId="0" borderId="49" xfId="0" applyFill="1" applyBorder="1" applyProtection="1">
      <protection locked="0"/>
    </xf>
    <xf numFmtId="2" fontId="0" fillId="0" borderId="49" xfId="0" applyNumberFormat="1" applyBorder="1" applyAlignment="1" applyProtection="1">
      <alignment horizontal="center" vertical="center"/>
      <protection locked="0"/>
    </xf>
    <xf numFmtId="0" fontId="0" fillId="0" borderId="35" xfId="0" applyFill="1" applyBorder="1" applyAlignment="1" applyProtection="1">
      <alignment horizontal="left"/>
      <protection locked="0"/>
    </xf>
    <xf numFmtId="0" fontId="0" fillId="0" borderId="49" xfId="0" applyFill="1" applyBorder="1" applyAlignment="1" applyProtection="1">
      <alignment horizontal="left"/>
      <protection locked="0"/>
    </xf>
    <xf numFmtId="0" fontId="0" fillId="0" borderId="17" xfId="0" applyBorder="1" applyAlignment="1" applyProtection="1">
      <alignment vertical="top"/>
      <protection locked="0"/>
    </xf>
    <xf numFmtId="2" fontId="0" fillId="0" borderId="17" xfId="0" applyNumberFormat="1" applyBorder="1" applyAlignment="1" applyProtection="1">
      <alignment horizontal="center" vertical="center"/>
      <protection locked="0"/>
    </xf>
    <xf numFmtId="0" fontId="0" fillId="0" borderId="0" xfId="0" applyProtection="1"/>
    <xf numFmtId="0" fontId="6" fillId="0" borderId="0" xfId="0" applyFont="1" applyAlignment="1" applyProtection="1">
      <alignment horizontal="center" wrapText="1"/>
    </xf>
    <xf numFmtId="0" fontId="0" fillId="0" borderId="0" xfId="0" applyAlignment="1" applyProtection="1">
      <alignment vertical="center" wrapText="1"/>
    </xf>
    <xf numFmtId="0" fontId="11"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164" fontId="9" fillId="0" borderId="0" xfId="0" applyNumberFormat="1" applyFont="1" applyAlignment="1" applyProtection="1">
      <alignment horizontal="center"/>
    </xf>
    <xf numFmtId="0" fontId="0" fillId="0" borderId="0" xfId="0" applyAlignment="1" applyProtection="1">
      <alignment horizontal="center"/>
    </xf>
    <xf numFmtId="0" fontId="11"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164" fontId="9"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Alignment="1" applyProtection="1">
      <alignment wrapText="1"/>
    </xf>
    <xf numFmtId="0" fontId="11" fillId="0" borderId="27"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wrapText="1"/>
    </xf>
    <xf numFmtId="164" fontId="9" fillId="0" borderId="29" xfId="0" applyNumberFormat="1" applyFont="1" applyFill="1" applyBorder="1" applyAlignment="1" applyProtection="1">
      <alignment horizontal="center"/>
    </xf>
    <xf numFmtId="164" fontId="9" fillId="0" borderId="28" xfId="0" applyNumberFormat="1" applyFont="1" applyFill="1" applyBorder="1" applyAlignment="1" applyProtection="1">
      <alignment horizontal="center"/>
    </xf>
    <xf numFmtId="164" fontId="9" fillId="0" borderId="35" xfId="0" applyNumberFormat="1" applyFont="1" applyFill="1" applyBorder="1" applyAlignment="1" applyProtection="1">
      <alignment horizontal="center"/>
    </xf>
    <xf numFmtId="0" fontId="0" fillId="0" borderId="27" xfId="0" applyFill="1" applyBorder="1" applyAlignment="1" applyProtection="1">
      <alignment horizontal="center"/>
    </xf>
    <xf numFmtId="0" fontId="13" fillId="9" borderId="0" xfId="0" applyFont="1" applyFill="1" applyBorder="1" applyAlignment="1" applyProtection="1">
      <alignment horizontal="left"/>
    </xf>
    <xf numFmtId="0" fontId="16" fillId="9" borderId="19" xfId="0" applyFont="1" applyFill="1" applyBorder="1" applyAlignment="1" applyProtection="1">
      <alignment horizontal="left" vertical="top"/>
    </xf>
    <xf numFmtId="0" fontId="13" fillId="9" borderId="40" xfId="0" applyFont="1" applyFill="1" applyBorder="1" applyAlignment="1" applyProtection="1"/>
    <xf numFmtId="0" fontId="16" fillId="9" borderId="40" xfId="0" applyFont="1" applyFill="1" applyBorder="1" applyAlignment="1" applyProtection="1"/>
    <xf numFmtId="0" fontId="0" fillId="13" borderId="41" xfId="0" applyFill="1" applyBorder="1" applyAlignment="1" applyProtection="1">
      <alignment horizontal="center" vertical="center"/>
    </xf>
    <xf numFmtId="0" fontId="0" fillId="13" borderId="37" xfId="0" applyFill="1" applyBorder="1" applyAlignment="1" applyProtection="1">
      <alignment horizontal="center" vertical="top" wrapText="1"/>
    </xf>
    <xf numFmtId="0" fontId="0" fillId="13" borderId="42" xfId="0" applyFill="1" applyBorder="1" applyAlignment="1" applyProtection="1">
      <alignment horizontal="center" vertical="top" wrapText="1"/>
    </xf>
    <xf numFmtId="0" fontId="0" fillId="13" borderId="43" xfId="0" applyFill="1" applyBorder="1" applyAlignment="1" applyProtection="1">
      <alignment wrapText="1"/>
    </xf>
    <xf numFmtId="164" fontId="0" fillId="0" borderId="11" xfId="0" applyNumberFormat="1" applyBorder="1" applyAlignment="1" applyProtection="1">
      <alignment vertical="center"/>
    </xf>
    <xf numFmtId="164" fontId="0" fillId="0" borderId="36" xfId="0" applyNumberFormat="1" applyBorder="1" applyAlignment="1" applyProtection="1">
      <alignment vertical="center"/>
    </xf>
    <xf numFmtId="164" fontId="0" fillId="0" borderId="4" xfId="0" applyNumberFormat="1" applyBorder="1" applyAlignment="1" applyProtection="1">
      <alignment vertical="center"/>
    </xf>
    <xf numFmtId="0" fontId="0" fillId="13" borderId="44" xfId="0" applyFill="1" applyBorder="1" applyAlignment="1" applyProtection="1">
      <alignment wrapText="1"/>
    </xf>
    <xf numFmtId="164" fontId="0" fillId="0" borderId="38" xfId="0" applyNumberFormat="1" applyBorder="1" applyAlignment="1" applyProtection="1">
      <alignment vertical="center"/>
    </xf>
    <xf numFmtId="164" fontId="0" fillId="0" borderId="63" xfId="0" applyNumberFormat="1" applyFill="1" applyBorder="1" applyAlignment="1" applyProtection="1">
      <alignment vertical="center"/>
    </xf>
    <xf numFmtId="164" fontId="0" fillId="0" borderId="63" xfId="0" applyNumberFormat="1" applyBorder="1" applyAlignment="1" applyProtection="1">
      <alignment vertical="center"/>
    </xf>
    <xf numFmtId="164" fontId="0" fillId="0" borderId="5" xfId="0" applyNumberFormat="1" applyBorder="1" applyAlignment="1" applyProtection="1">
      <alignment vertical="center"/>
    </xf>
    <xf numFmtId="0" fontId="26" fillId="4" borderId="46" xfId="0" applyFont="1" applyFill="1" applyBorder="1" applyAlignment="1">
      <alignment wrapText="1"/>
    </xf>
    <xf numFmtId="0" fontId="26" fillId="4" borderId="46" xfId="0" applyFont="1" applyFill="1" applyBorder="1" applyAlignment="1"/>
    <xf numFmtId="0" fontId="26" fillId="4" borderId="46" xfId="0" applyFont="1" applyFill="1" applyBorder="1" applyAlignment="1">
      <alignment vertical="top"/>
    </xf>
    <xf numFmtId="0" fontId="2" fillId="16" borderId="11" xfId="0" applyFont="1" applyFill="1" applyBorder="1" applyAlignment="1">
      <alignment vertical="top"/>
    </xf>
    <xf numFmtId="0" fontId="2" fillId="16" borderId="11" xfId="0" applyFont="1" applyFill="1" applyBorder="1" applyAlignment="1">
      <alignment vertical="top" wrapText="1"/>
    </xf>
    <xf numFmtId="0" fontId="24" fillId="16" borderId="11" xfId="0" applyFont="1" applyFill="1" applyBorder="1"/>
    <xf numFmtId="0" fontId="2" fillId="13" borderId="28" xfId="0" applyFont="1" applyFill="1" applyBorder="1" applyAlignment="1">
      <alignment horizontal="right" vertical="top" wrapText="1"/>
    </xf>
    <xf numFmtId="0" fontId="0" fillId="0" borderId="48" xfId="0" applyBorder="1" applyAlignment="1">
      <alignment horizontal="left"/>
    </xf>
    <xf numFmtId="0" fontId="0" fillId="0" borderId="35" xfId="0" applyBorder="1" applyAlignment="1">
      <alignment horizontal="left"/>
    </xf>
    <xf numFmtId="0" fontId="0" fillId="0" borderId="48" xfId="0" applyBorder="1" applyAlignment="1">
      <alignment vertical="top"/>
    </xf>
    <xf numFmtId="0" fontId="0" fillId="0" borderId="35" xfId="0" applyBorder="1" applyAlignment="1">
      <alignment vertical="top"/>
    </xf>
    <xf numFmtId="0" fontId="2" fillId="13" borderId="28" xfId="0" applyFont="1" applyFill="1" applyBorder="1" applyAlignment="1">
      <alignment horizontal="right" vertical="top" wrapText="1"/>
    </xf>
    <xf numFmtId="0" fontId="30" fillId="17" borderId="0" xfId="0" applyFont="1" applyFill="1" applyAlignment="1">
      <alignment horizontal="right"/>
    </xf>
    <xf numFmtId="0" fontId="30" fillId="17" borderId="0" xfId="0" applyFont="1" applyFill="1" applyAlignment="1">
      <alignment horizontal="left"/>
    </xf>
    <xf numFmtId="0" fontId="1" fillId="14" borderId="11" xfId="0" applyFont="1" applyFill="1" applyBorder="1" applyAlignment="1">
      <alignment horizontal="center" vertical="center"/>
    </xf>
    <xf numFmtId="0" fontId="0" fillId="14" borderId="11" xfId="0" applyFill="1" applyBorder="1" applyAlignment="1">
      <alignment horizontal="left" wrapText="1"/>
    </xf>
    <xf numFmtId="0" fontId="0" fillId="14" borderId="11" xfId="0" applyFill="1" applyBorder="1" applyAlignment="1">
      <alignment horizontal="left"/>
    </xf>
    <xf numFmtId="0" fontId="1" fillId="14" borderId="8" xfId="0" applyFont="1" applyFill="1" applyBorder="1" applyAlignment="1">
      <alignment horizontal="center" vertical="center"/>
    </xf>
    <xf numFmtId="0" fontId="1" fillId="14" borderId="9" xfId="0" applyFont="1" applyFill="1" applyBorder="1" applyAlignment="1">
      <alignment horizontal="center" vertical="center"/>
    </xf>
    <xf numFmtId="0" fontId="1" fillId="14" borderId="10" xfId="0" applyFont="1" applyFill="1" applyBorder="1" applyAlignment="1">
      <alignment horizontal="center" vertical="center"/>
    </xf>
    <xf numFmtId="0" fontId="1" fillId="14" borderId="26" xfId="0" applyFont="1" applyFill="1" applyBorder="1" applyAlignment="1">
      <alignment horizontal="center" vertical="center"/>
    </xf>
    <xf numFmtId="0" fontId="1" fillId="14" borderId="24" xfId="0" applyFont="1" applyFill="1" applyBorder="1" applyAlignment="1">
      <alignment horizontal="center" vertical="center"/>
    </xf>
    <xf numFmtId="0" fontId="1" fillId="14" borderId="25" xfId="0" applyFont="1" applyFill="1" applyBorder="1" applyAlignment="1">
      <alignment horizontal="center" vertical="center"/>
    </xf>
    <xf numFmtId="0" fontId="0" fillId="14" borderId="9" xfId="0" applyFill="1" applyBorder="1" applyAlignment="1">
      <alignment horizontal="left" vertical="center" wrapText="1"/>
    </xf>
    <xf numFmtId="0" fontId="0" fillId="14" borderId="10" xfId="0" applyFill="1" applyBorder="1" applyAlignment="1">
      <alignment horizontal="left" vertical="center" wrapText="1"/>
    </xf>
    <xf numFmtId="0" fontId="0" fillId="14" borderId="24" xfId="0" applyFill="1" applyBorder="1" applyAlignment="1">
      <alignment horizontal="center"/>
    </xf>
    <xf numFmtId="0" fontId="19" fillId="11" borderId="24" xfId="0" applyFont="1" applyFill="1" applyBorder="1" applyAlignment="1">
      <alignment horizontal="center"/>
    </xf>
    <xf numFmtId="0" fontId="19" fillId="15" borderId="24" xfId="0" applyFont="1" applyFill="1" applyBorder="1" applyAlignment="1">
      <alignment horizontal="center"/>
    </xf>
    <xf numFmtId="0" fontId="1" fillId="7" borderId="24" xfId="0" applyFont="1" applyFill="1" applyBorder="1" applyAlignment="1">
      <alignment horizontal="center"/>
    </xf>
    <xf numFmtId="0" fontId="1" fillId="10" borderId="24" xfId="0" applyFont="1" applyFill="1" applyBorder="1" applyAlignment="1">
      <alignment horizontal="center"/>
    </xf>
    <xf numFmtId="0" fontId="19" fillId="12" borderId="24" xfId="0" applyFont="1" applyFill="1" applyBorder="1" applyAlignment="1">
      <alignment horizontal="center"/>
    </xf>
    <xf numFmtId="0" fontId="19" fillId="12" borderId="25" xfId="0" applyFont="1" applyFill="1" applyBorder="1" applyAlignment="1">
      <alignment horizontal="center"/>
    </xf>
    <xf numFmtId="0" fontId="2" fillId="14" borderId="4" xfId="0" applyFont="1" applyFill="1" applyBorder="1" applyAlignment="1">
      <alignment horizontal="left" vertical="top"/>
    </xf>
    <xf numFmtId="0" fontId="2" fillId="14" borderId="45" xfId="0" applyFont="1" applyFill="1" applyBorder="1" applyAlignment="1">
      <alignment horizontal="left" vertical="top"/>
    </xf>
    <xf numFmtId="0" fontId="2" fillId="14" borderId="39" xfId="0" applyFont="1" applyFill="1" applyBorder="1" applyAlignment="1">
      <alignment horizontal="left" vertical="top"/>
    </xf>
    <xf numFmtId="0" fontId="24" fillId="14" borderId="4" xfId="0" applyFont="1" applyFill="1" applyBorder="1" applyAlignment="1">
      <alignment horizontal="left" vertical="top" wrapText="1"/>
    </xf>
    <xf numFmtId="0" fontId="24" fillId="14" borderId="45" xfId="0" applyFont="1" applyFill="1" applyBorder="1" applyAlignment="1">
      <alignment horizontal="left" vertical="top" wrapText="1"/>
    </xf>
    <xf numFmtId="0" fontId="24" fillId="14" borderId="46" xfId="0" applyFont="1" applyFill="1" applyBorder="1" applyAlignment="1">
      <alignment horizontal="left" vertical="top" wrapText="1"/>
    </xf>
    <xf numFmtId="0" fontId="24" fillId="13" borderId="0" xfId="0" applyFont="1" applyFill="1" applyBorder="1" applyAlignment="1">
      <alignment horizontal="left"/>
    </xf>
    <xf numFmtId="0" fontId="24" fillId="13" borderId="35" xfId="0" applyFont="1" applyFill="1" applyBorder="1" applyAlignment="1">
      <alignment horizontal="left"/>
    </xf>
    <xf numFmtId="0" fontId="2" fillId="13" borderId="0" xfId="0" applyFont="1" applyFill="1" applyBorder="1" applyAlignment="1">
      <alignment horizontal="left" vertical="top" wrapText="1"/>
    </xf>
    <xf numFmtId="0" fontId="2" fillId="13" borderId="35" xfId="0" applyFont="1" applyFill="1" applyBorder="1" applyAlignment="1">
      <alignment horizontal="left" vertical="top" wrapText="1"/>
    </xf>
    <xf numFmtId="0" fontId="25" fillId="13" borderId="15" xfId="0" applyFont="1" applyFill="1" applyBorder="1" applyAlignment="1">
      <alignment horizontal="center"/>
    </xf>
    <xf numFmtId="0" fontId="25" fillId="13" borderId="16" xfId="0" applyFont="1" applyFill="1" applyBorder="1" applyAlignment="1">
      <alignment horizontal="center"/>
    </xf>
    <xf numFmtId="0" fontId="25" fillId="13" borderId="17" xfId="0" applyFont="1" applyFill="1" applyBorder="1" applyAlignment="1">
      <alignment horizontal="center"/>
    </xf>
    <xf numFmtId="0" fontId="2" fillId="13" borderId="16" xfId="0" applyFont="1" applyFill="1" applyBorder="1" applyAlignment="1">
      <alignment horizontal="left" vertical="top" wrapText="1"/>
    </xf>
    <xf numFmtId="0" fontId="2" fillId="13" borderId="17" xfId="0" applyFont="1" applyFill="1" applyBorder="1" applyAlignment="1">
      <alignment horizontal="left" vertical="top" wrapText="1"/>
    </xf>
    <xf numFmtId="0" fontId="18" fillId="13" borderId="12"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18" fillId="13" borderId="21" xfId="0" applyFont="1" applyFill="1" applyBorder="1" applyAlignment="1">
      <alignment horizontal="center" vertical="center" wrapText="1"/>
    </xf>
    <xf numFmtId="0" fontId="18" fillId="13" borderId="30" xfId="0" applyFont="1" applyFill="1" applyBorder="1" applyAlignment="1">
      <alignment horizontal="center" vertical="center" wrapText="1"/>
    </xf>
    <xf numFmtId="0" fontId="18" fillId="13" borderId="0" xfId="0" applyFont="1" applyFill="1" applyBorder="1" applyAlignment="1">
      <alignment horizontal="center" vertical="center" wrapText="1"/>
    </xf>
    <xf numFmtId="0" fontId="18" fillId="13" borderId="29" xfId="0" applyFont="1" applyFill="1" applyBorder="1" applyAlignment="1">
      <alignment horizontal="center" vertical="center" wrapText="1"/>
    </xf>
    <xf numFmtId="0" fontId="20" fillId="3" borderId="18" xfId="0" applyFont="1" applyFill="1" applyBorder="1" applyAlignment="1">
      <alignment horizontal="center"/>
    </xf>
    <xf numFmtId="0" fontId="20" fillId="3" borderId="19" xfId="0" applyFont="1" applyFill="1" applyBorder="1" applyAlignment="1">
      <alignment horizontal="center"/>
    </xf>
    <xf numFmtId="0" fontId="20" fillId="3" borderId="20" xfId="0" applyFont="1" applyFill="1" applyBorder="1" applyAlignment="1">
      <alignment horizontal="center"/>
    </xf>
    <xf numFmtId="0" fontId="21" fillId="14" borderId="26" xfId="0" applyFont="1" applyFill="1" applyBorder="1" applyAlignment="1">
      <alignment horizontal="center" vertical="center"/>
    </xf>
    <xf numFmtId="0" fontId="21" fillId="14" borderId="24" xfId="0" applyFont="1" applyFill="1" applyBorder="1" applyAlignment="1">
      <alignment horizontal="center" vertical="center"/>
    </xf>
    <xf numFmtId="0" fontId="21" fillId="14" borderId="25" xfId="0" applyFont="1" applyFill="1" applyBorder="1" applyAlignment="1">
      <alignment horizontal="center" vertical="center"/>
    </xf>
    <xf numFmtId="0" fontId="15" fillId="14" borderId="26" xfId="0" applyFont="1" applyFill="1" applyBorder="1" applyAlignment="1">
      <alignment horizontal="left" vertical="top" wrapText="1"/>
    </xf>
    <xf numFmtId="0" fontId="15" fillId="14" borderId="24" xfId="0" applyFont="1" applyFill="1" applyBorder="1" applyAlignment="1">
      <alignment horizontal="left" vertical="top" wrapText="1"/>
    </xf>
    <xf numFmtId="0" fontId="15" fillId="14" borderId="25" xfId="0" applyFont="1" applyFill="1" applyBorder="1" applyAlignment="1">
      <alignment horizontal="left" vertical="top" wrapText="1"/>
    </xf>
    <xf numFmtId="0" fontId="0" fillId="14" borderId="11" xfId="0" applyFill="1" applyBorder="1" applyAlignment="1">
      <alignment horizontal="left" vertical="top" wrapText="1"/>
    </xf>
    <xf numFmtId="0" fontId="20" fillId="3" borderId="15"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18" fillId="14" borderId="12" xfId="0" applyFont="1" applyFill="1" applyBorder="1" applyAlignment="1">
      <alignment horizontal="center" vertical="center"/>
    </xf>
    <xf numFmtId="0" fontId="18" fillId="14" borderId="13" xfId="0" applyFont="1" applyFill="1" applyBorder="1" applyAlignment="1">
      <alignment horizontal="center" vertical="center"/>
    </xf>
    <xf numFmtId="0" fontId="18" fillId="14" borderId="21" xfId="0" applyFont="1" applyFill="1" applyBorder="1" applyAlignment="1">
      <alignment horizontal="center" vertical="center"/>
    </xf>
    <xf numFmtId="0" fontId="15" fillId="14" borderId="22" xfId="0" applyFont="1" applyFill="1" applyBorder="1" applyAlignment="1">
      <alignment horizontal="left" vertical="top" wrapText="1"/>
    </xf>
    <xf numFmtId="0" fontId="15" fillId="14" borderId="13" xfId="0" applyFont="1" applyFill="1" applyBorder="1" applyAlignment="1">
      <alignment horizontal="left" vertical="top" wrapText="1"/>
    </xf>
    <xf numFmtId="0" fontId="15" fillId="14" borderId="14" xfId="0" applyFont="1" applyFill="1" applyBorder="1" applyAlignment="1">
      <alignment horizontal="left" vertical="top" wrapText="1"/>
    </xf>
    <xf numFmtId="0" fontId="2" fillId="13" borderId="22" xfId="0" applyFont="1" applyFill="1" applyBorder="1" applyAlignment="1">
      <alignment horizontal="left" vertical="top" wrapText="1"/>
    </xf>
    <xf numFmtId="0" fontId="2" fillId="13" borderId="13" xfId="0" applyFont="1" applyFill="1" applyBorder="1" applyAlignment="1">
      <alignment horizontal="left" vertical="top" wrapText="1"/>
    </xf>
    <xf numFmtId="0" fontId="2" fillId="13" borderId="21" xfId="0" applyFont="1" applyFill="1" applyBorder="1" applyAlignment="1">
      <alignment horizontal="left" vertical="top" wrapText="1"/>
    </xf>
    <xf numFmtId="0" fontId="2" fillId="13" borderId="28" xfId="0" applyFont="1" applyFill="1" applyBorder="1" applyAlignment="1">
      <alignment horizontal="left" vertical="top" wrapText="1"/>
    </xf>
    <xf numFmtId="0" fontId="2" fillId="13" borderId="29" xfId="0" applyFont="1" applyFill="1" applyBorder="1" applyAlignment="1">
      <alignment horizontal="left" vertical="top" wrapText="1"/>
    </xf>
    <xf numFmtId="0" fontId="24" fillId="13" borderId="22" xfId="0" applyFont="1" applyFill="1" applyBorder="1" applyAlignment="1">
      <alignment horizontal="left" wrapText="1"/>
    </xf>
    <xf numFmtId="0" fontId="24" fillId="13" borderId="13" xfId="0" applyFont="1" applyFill="1" applyBorder="1" applyAlignment="1">
      <alignment horizontal="left" wrapText="1"/>
    </xf>
    <xf numFmtId="0" fontId="24" fillId="13" borderId="14" xfId="0" applyFont="1" applyFill="1" applyBorder="1" applyAlignment="1">
      <alignment horizontal="left" wrapText="1"/>
    </xf>
    <xf numFmtId="0" fontId="24" fillId="13" borderId="28" xfId="0" applyFont="1" applyFill="1" applyBorder="1" applyAlignment="1">
      <alignment horizontal="left" wrapText="1"/>
    </xf>
    <xf numFmtId="0" fontId="24" fillId="13" borderId="0" xfId="0" applyFont="1" applyFill="1" applyBorder="1" applyAlignment="1">
      <alignment horizontal="left" wrapText="1"/>
    </xf>
    <xf numFmtId="0" fontId="24" fillId="13" borderId="35" xfId="0" applyFont="1" applyFill="1" applyBorder="1" applyAlignment="1">
      <alignment horizontal="left" wrapText="1"/>
    </xf>
    <xf numFmtId="0" fontId="24" fillId="13" borderId="0" xfId="0" applyFont="1" applyFill="1" applyBorder="1" applyAlignment="1">
      <alignment horizontal="left" vertical="top" wrapText="1"/>
    </xf>
    <xf numFmtId="0" fontId="18" fillId="13" borderId="15" xfId="0" applyFont="1" applyFill="1" applyBorder="1" applyAlignment="1">
      <alignment horizontal="center" vertical="center" wrapText="1"/>
    </xf>
    <xf numFmtId="0" fontId="18" fillId="13" borderId="16" xfId="0" applyFont="1" applyFill="1" applyBorder="1" applyAlignment="1">
      <alignment horizontal="center" vertical="center" wrapText="1"/>
    </xf>
    <xf numFmtId="0" fontId="18" fillId="13" borderId="31" xfId="0" applyFont="1" applyFill="1" applyBorder="1" applyAlignment="1">
      <alignment horizontal="center" vertical="center" wrapText="1"/>
    </xf>
    <xf numFmtId="0" fontId="2" fillId="13" borderId="47" xfId="0" applyFont="1" applyFill="1" applyBorder="1" applyAlignment="1">
      <alignment horizontal="left" vertical="top" wrapText="1"/>
    </xf>
    <xf numFmtId="0" fontId="2" fillId="13" borderId="31" xfId="0" applyFont="1" applyFill="1" applyBorder="1" applyAlignment="1">
      <alignment horizontal="left" vertical="top" wrapText="1"/>
    </xf>
    <xf numFmtId="0" fontId="0" fillId="0" borderId="0" xfId="0" applyAlignment="1">
      <alignment horizontal="left" wrapText="1"/>
    </xf>
    <xf numFmtId="0" fontId="0" fillId="0" borderId="35" xfId="0" applyBorder="1" applyAlignment="1">
      <alignment horizontal="left" wrapText="1"/>
    </xf>
    <xf numFmtId="0" fontId="18" fillId="14" borderId="12" xfId="0" applyFont="1" applyFill="1" applyBorder="1" applyAlignment="1">
      <alignment horizontal="center" vertical="center" wrapText="1"/>
    </xf>
    <xf numFmtId="0" fontId="18" fillId="14" borderId="13" xfId="0" applyFont="1" applyFill="1" applyBorder="1" applyAlignment="1">
      <alignment horizontal="center" vertical="center" wrapText="1"/>
    </xf>
    <xf numFmtId="0" fontId="18" fillId="14" borderId="21" xfId="0" applyFont="1" applyFill="1" applyBorder="1" applyAlignment="1">
      <alignment horizontal="center" vertical="center" wrapText="1"/>
    </xf>
    <xf numFmtId="0" fontId="18" fillId="14" borderId="30" xfId="0" applyFont="1" applyFill="1" applyBorder="1" applyAlignment="1">
      <alignment horizontal="center" vertical="center" wrapText="1"/>
    </xf>
    <xf numFmtId="0" fontId="18" fillId="14" borderId="0" xfId="0" applyFont="1" applyFill="1" applyBorder="1" applyAlignment="1">
      <alignment horizontal="center" vertical="center" wrapText="1"/>
    </xf>
    <xf numFmtId="0" fontId="18" fillId="14" borderId="29" xfId="0" applyFont="1" applyFill="1" applyBorder="1" applyAlignment="1">
      <alignment horizontal="center" vertical="center" wrapText="1"/>
    </xf>
    <xf numFmtId="0" fontId="18" fillId="14" borderId="64" xfId="0" applyFont="1" applyFill="1" applyBorder="1" applyAlignment="1">
      <alignment horizontal="center" vertical="center" wrapText="1"/>
    </xf>
    <xf numFmtId="0" fontId="18" fillId="14" borderId="68" xfId="0" applyFont="1" applyFill="1" applyBorder="1" applyAlignment="1">
      <alignment horizontal="center" vertical="center" wrapText="1"/>
    </xf>
    <xf numFmtId="0" fontId="18" fillId="14" borderId="65" xfId="0" applyFont="1" applyFill="1" applyBorder="1" applyAlignment="1">
      <alignment horizontal="center" vertical="center" wrapText="1"/>
    </xf>
    <xf numFmtId="0" fontId="2" fillId="14" borderId="1" xfId="0" applyFont="1" applyFill="1" applyBorder="1" applyAlignment="1">
      <alignment horizontal="left" vertical="top"/>
    </xf>
    <xf numFmtId="0" fontId="2" fillId="14" borderId="2" xfId="0" applyFont="1" applyFill="1" applyBorder="1" applyAlignment="1">
      <alignment horizontal="left" vertical="top"/>
    </xf>
    <xf numFmtId="0" fontId="2" fillId="14" borderId="3" xfId="0" applyFont="1" applyFill="1" applyBorder="1" applyAlignment="1">
      <alignment horizontal="left" vertical="top"/>
    </xf>
    <xf numFmtId="0" fontId="24" fillId="14" borderId="2" xfId="0" applyFont="1" applyFill="1" applyBorder="1" applyAlignment="1">
      <alignment horizontal="left" vertical="top" wrapText="1"/>
    </xf>
    <xf numFmtId="0" fontId="24" fillId="14" borderId="33" xfId="0" applyFont="1" applyFill="1" applyBorder="1" applyAlignment="1">
      <alignment horizontal="left" vertical="top" wrapText="1"/>
    </xf>
    <xf numFmtId="0" fontId="2" fillId="14" borderId="4" xfId="0" applyFont="1" applyFill="1" applyBorder="1" applyAlignment="1">
      <alignment horizontal="left" vertical="top" wrapText="1"/>
    </xf>
    <xf numFmtId="0" fontId="2" fillId="14" borderId="45" xfId="0" applyFont="1" applyFill="1" applyBorder="1" applyAlignment="1">
      <alignment horizontal="left" vertical="top" wrapText="1"/>
    </xf>
    <xf numFmtId="0" fontId="2" fillId="14" borderId="46" xfId="0" applyFont="1" applyFill="1" applyBorder="1" applyAlignment="1">
      <alignment horizontal="left" vertical="top" wrapText="1"/>
    </xf>
    <xf numFmtId="0" fontId="2" fillId="14" borderId="26" xfId="0" applyFont="1" applyFill="1" applyBorder="1" applyAlignment="1">
      <alignment horizontal="left" vertical="top" wrapText="1"/>
    </xf>
    <xf numFmtId="0" fontId="2" fillId="14" borderId="24" xfId="0" applyFont="1" applyFill="1" applyBorder="1" applyAlignment="1">
      <alignment horizontal="left" vertical="top" wrapText="1"/>
    </xf>
    <xf numFmtId="0" fontId="2" fillId="14" borderId="49" xfId="0" applyFont="1" applyFill="1" applyBorder="1" applyAlignment="1">
      <alignment horizontal="left" vertical="top" wrapText="1"/>
    </xf>
    <xf numFmtId="0" fontId="2" fillId="14" borderId="8" xfId="0" applyFont="1" applyFill="1" applyBorder="1" applyAlignment="1">
      <alignment horizontal="left" vertical="top" wrapText="1"/>
    </xf>
    <xf numFmtId="0" fontId="2" fillId="14" borderId="9" xfId="0" applyFont="1" applyFill="1" applyBorder="1" applyAlignment="1">
      <alignment horizontal="left" vertical="top" wrapText="1"/>
    </xf>
    <xf numFmtId="0" fontId="2" fillId="14" borderId="48" xfId="0" applyFont="1" applyFill="1" applyBorder="1" applyAlignment="1">
      <alignment horizontal="left" vertical="top" wrapText="1"/>
    </xf>
    <xf numFmtId="0" fontId="2" fillId="14" borderId="39" xfId="0" applyFont="1" applyFill="1" applyBorder="1" applyAlignment="1">
      <alignment horizontal="left" vertical="top" wrapText="1"/>
    </xf>
    <xf numFmtId="0" fontId="24" fillId="14" borderId="4" xfId="0" applyFont="1" applyFill="1" applyBorder="1" applyAlignment="1">
      <alignment horizontal="left" vertical="top"/>
    </xf>
    <xf numFmtId="0" fontId="24" fillId="14" borderId="45" xfId="0" applyFont="1" applyFill="1" applyBorder="1" applyAlignment="1">
      <alignment horizontal="left" vertical="top"/>
    </xf>
    <xf numFmtId="0" fontId="24" fillId="14" borderId="39" xfId="0" applyFont="1" applyFill="1" applyBorder="1" applyAlignment="1">
      <alignment horizontal="left" vertical="top"/>
    </xf>
    <xf numFmtId="0" fontId="2" fillId="14" borderId="11" xfId="0" applyFont="1" applyFill="1" applyBorder="1" applyAlignment="1">
      <alignment horizontal="left" vertical="top" wrapText="1"/>
    </xf>
    <xf numFmtId="0" fontId="2" fillId="14" borderId="36" xfId="0" applyFont="1" applyFill="1" applyBorder="1" applyAlignment="1">
      <alignment horizontal="left" vertical="top" wrapText="1"/>
    </xf>
    <xf numFmtId="0" fontId="24" fillId="14" borderId="8" xfId="0" applyFont="1" applyFill="1" applyBorder="1" applyAlignment="1">
      <alignment horizontal="left" vertical="top" wrapText="1"/>
    </xf>
    <xf numFmtId="0" fontId="24" fillId="14" borderId="9" xfId="0" applyFont="1" applyFill="1" applyBorder="1" applyAlignment="1">
      <alignment horizontal="left" vertical="top" wrapText="1"/>
    </xf>
    <xf numFmtId="0" fontId="24" fillId="14" borderId="48" xfId="0" applyFont="1" applyFill="1" applyBorder="1" applyAlignment="1">
      <alignment horizontal="left" vertical="top" wrapText="1"/>
    </xf>
    <xf numFmtId="0" fontId="0" fillId="14" borderId="69" xfId="0" applyFill="1" applyBorder="1" applyAlignment="1">
      <alignment horizontal="left" vertical="top"/>
    </xf>
    <xf numFmtId="0" fontId="0" fillId="14" borderId="70" xfId="0" applyFill="1" applyBorder="1" applyAlignment="1">
      <alignment horizontal="left" vertical="top"/>
    </xf>
    <xf numFmtId="0" fontId="0" fillId="14" borderId="71" xfId="0" applyFill="1" applyBorder="1" applyAlignment="1">
      <alignment horizontal="left" vertical="top"/>
    </xf>
    <xf numFmtId="0" fontId="18" fillId="14" borderId="76" xfId="0" applyFont="1" applyFill="1" applyBorder="1" applyAlignment="1">
      <alignment horizontal="center" vertical="center" wrapText="1"/>
    </xf>
    <xf numFmtId="0" fontId="18" fillId="14" borderId="77" xfId="0" applyFont="1" applyFill="1" applyBorder="1" applyAlignment="1">
      <alignment horizontal="center" vertical="center" wrapText="1"/>
    </xf>
    <xf numFmtId="0" fontId="18" fillId="14" borderId="43" xfId="0" applyFont="1" applyFill="1" applyBorder="1" applyAlignment="1">
      <alignment horizontal="center" vertical="center" wrapText="1"/>
    </xf>
    <xf numFmtId="0" fontId="18" fillId="14" borderId="11" xfId="0" applyFont="1" applyFill="1" applyBorder="1" applyAlignment="1">
      <alignment horizontal="center" vertical="center" wrapText="1"/>
    </xf>
    <xf numFmtId="0" fontId="18" fillId="14" borderId="50" xfId="0" applyFont="1" applyFill="1" applyBorder="1" applyAlignment="1">
      <alignment horizontal="center" vertical="center" wrapText="1"/>
    </xf>
    <xf numFmtId="0" fontId="18" fillId="14" borderId="51" xfId="0" applyFont="1" applyFill="1" applyBorder="1" applyAlignment="1">
      <alignment horizontal="center" vertical="center" wrapText="1"/>
    </xf>
    <xf numFmtId="0" fontId="18" fillId="14" borderId="72" xfId="0" applyFont="1" applyFill="1" applyBorder="1" applyAlignment="1">
      <alignment horizontal="center" vertical="center" wrapText="1"/>
    </xf>
    <xf numFmtId="0" fontId="18" fillId="14" borderId="66" xfId="0" applyFont="1" applyFill="1" applyBorder="1" applyAlignment="1">
      <alignment horizontal="center" vertical="center" wrapText="1"/>
    </xf>
    <xf numFmtId="0" fontId="2" fillId="14" borderId="73" xfId="0" applyFont="1" applyFill="1" applyBorder="1" applyAlignment="1">
      <alignment horizontal="left" vertical="top"/>
    </xf>
    <xf numFmtId="0" fontId="2" fillId="14" borderId="74" xfId="0" applyFont="1" applyFill="1" applyBorder="1" applyAlignment="1">
      <alignment horizontal="left" vertical="top"/>
    </xf>
    <xf numFmtId="0" fontId="2" fillId="14" borderId="75" xfId="0" applyFont="1" applyFill="1" applyBorder="1" applyAlignment="1">
      <alignment horizontal="left" vertical="top"/>
    </xf>
    <xf numFmtId="0" fontId="24" fillId="14" borderId="74" xfId="0" applyFont="1" applyFill="1" applyBorder="1" applyAlignment="1">
      <alignment horizontal="left" vertical="top" wrapText="1"/>
    </xf>
    <xf numFmtId="0" fontId="24" fillId="14" borderId="78" xfId="0" applyFont="1" applyFill="1" applyBorder="1" applyAlignment="1">
      <alignment horizontal="left" vertical="top" wrapText="1"/>
    </xf>
    <xf numFmtId="0" fontId="2" fillId="14" borderId="79" xfId="0" applyFont="1" applyFill="1" applyBorder="1" applyAlignment="1">
      <alignment horizontal="left" vertical="top"/>
    </xf>
    <xf numFmtId="0" fontId="2" fillId="14" borderId="68" xfId="0" applyFont="1" applyFill="1" applyBorder="1" applyAlignment="1">
      <alignment horizontal="left" vertical="top"/>
    </xf>
    <xf numFmtId="0" fontId="2" fillId="14" borderId="65" xfId="0" applyFont="1" applyFill="1" applyBorder="1" applyAlignment="1">
      <alignment horizontal="left" vertical="top"/>
    </xf>
    <xf numFmtId="0" fontId="24" fillId="14" borderId="79" xfId="0" applyFont="1" applyFill="1" applyBorder="1" applyAlignment="1">
      <alignment horizontal="left" vertical="top" wrapText="1"/>
    </xf>
    <xf numFmtId="0" fontId="24" fillId="14" borderId="68" xfId="0" applyFont="1" applyFill="1" applyBorder="1" applyAlignment="1">
      <alignment horizontal="left" vertical="top" wrapText="1"/>
    </xf>
    <xf numFmtId="0" fontId="24" fillId="14" borderId="80" xfId="0" applyFont="1" applyFill="1" applyBorder="1" applyAlignment="1">
      <alignment horizontal="left" vertical="top" wrapText="1"/>
    </xf>
    <xf numFmtId="0" fontId="18" fillId="14" borderId="15" xfId="0" applyFont="1" applyFill="1" applyBorder="1" applyAlignment="1">
      <alignment horizontal="center" vertical="center" wrapText="1"/>
    </xf>
    <xf numFmtId="0" fontId="18" fillId="14" borderId="16" xfId="0" applyFont="1" applyFill="1" applyBorder="1" applyAlignment="1">
      <alignment horizontal="center" vertical="center" wrapText="1"/>
    </xf>
    <xf numFmtId="0" fontId="18" fillId="14" borderId="31" xfId="0" applyFont="1" applyFill="1" applyBorder="1" applyAlignment="1">
      <alignment horizontal="center" vertical="center" wrapText="1"/>
    </xf>
    <xf numFmtId="0" fontId="2" fillId="14" borderId="26" xfId="0" applyFont="1" applyFill="1" applyBorder="1" applyAlignment="1">
      <alignment horizontal="left" vertical="top"/>
    </xf>
    <xf numFmtId="0" fontId="2" fillId="14" borderId="24" xfId="0" applyFont="1" applyFill="1" applyBorder="1" applyAlignment="1">
      <alignment horizontal="left" vertical="top"/>
    </xf>
    <xf numFmtId="0" fontId="2" fillId="14" borderId="25" xfId="0" applyFont="1" applyFill="1" applyBorder="1" applyAlignment="1">
      <alignment horizontal="left" vertical="top"/>
    </xf>
    <xf numFmtId="0" fontId="2" fillId="14" borderId="28" xfId="0" applyFont="1" applyFill="1" applyBorder="1" applyAlignment="1">
      <alignment horizontal="center" vertical="center"/>
    </xf>
    <xf numFmtId="0" fontId="2" fillId="14" borderId="0" xfId="0" applyFont="1" applyFill="1" applyBorder="1" applyAlignment="1">
      <alignment horizontal="center" vertical="center"/>
    </xf>
    <xf numFmtId="0" fontId="2" fillId="14" borderId="35" xfId="0" applyFont="1" applyFill="1" applyBorder="1" applyAlignment="1">
      <alignment horizontal="center" vertical="center"/>
    </xf>
    <xf numFmtId="0" fontId="2" fillId="14" borderId="47" xfId="0" applyFont="1" applyFill="1" applyBorder="1" applyAlignment="1">
      <alignment horizontal="center" vertical="center"/>
    </xf>
    <xf numFmtId="0" fontId="2" fillId="14" borderId="16" xfId="0" applyFont="1" applyFill="1" applyBorder="1" applyAlignment="1">
      <alignment horizontal="center" vertical="center"/>
    </xf>
    <xf numFmtId="0" fontId="2" fillId="14" borderId="17" xfId="0" applyFont="1" applyFill="1" applyBorder="1" applyAlignment="1">
      <alignment horizontal="center" vertical="center"/>
    </xf>
    <xf numFmtId="0" fontId="2" fillId="14" borderId="5" xfId="0" applyFont="1" applyFill="1" applyBorder="1" applyAlignment="1">
      <alignment horizontal="left" vertical="top"/>
    </xf>
    <xf numFmtId="0" fontId="2" fillId="14" borderId="6" xfId="0" applyFont="1" applyFill="1" applyBorder="1" applyAlignment="1">
      <alignment horizontal="left" vertical="top"/>
    </xf>
    <xf numFmtId="0" fontId="2" fillId="14" borderId="7" xfId="0" applyFont="1" applyFill="1" applyBorder="1" applyAlignment="1">
      <alignment horizontal="left" vertical="top"/>
    </xf>
    <xf numFmtId="0" fontId="24" fillId="14" borderId="53" xfId="0" applyFont="1" applyFill="1" applyBorder="1" applyAlignment="1">
      <alignment horizontal="center" wrapText="1"/>
    </xf>
    <xf numFmtId="0" fontId="24" fillId="14" borderId="10" xfId="0" applyFont="1" applyFill="1" applyBorder="1" applyAlignment="1">
      <alignment horizontal="center" wrapText="1"/>
    </xf>
    <xf numFmtId="0" fontId="24" fillId="14" borderId="11" xfId="0" applyFont="1" applyFill="1" applyBorder="1" applyAlignment="1">
      <alignment horizontal="left" vertical="top" wrapText="1"/>
    </xf>
    <xf numFmtId="0" fontId="24" fillId="14" borderId="36" xfId="0" applyFont="1" applyFill="1" applyBorder="1" applyAlignment="1">
      <alignment horizontal="left" vertical="top" wrapText="1"/>
    </xf>
    <xf numFmtId="0" fontId="24" fillId="14" borderId="38" xfId="0" applyFont="1" applyFill="1" applyBorder="1" applyAlignment="1">
      <alignment horizontal="left" vertical="top" wrapText="1"/>
    </xf>
    <xf numFmtId="0" fontId="24" fillId="14" borderId="63" xfId="0" applyFont="1" applyFill="1" applyBorder="1" applyAlignment="1">
      <alignment horizontal="left" vertical="top" wrapText="1"/>
    </xf>
    <xf numFmtId="0" fontId="25" fillId="14" borderId="15" xfId="0" applyFont="1" applyFill="1" applyBorder="1" applyAlignment="1">
      <alignment horizontal="center" vertical="center" wrapText="1"/>
    </xf>
    <xf numFmtId="0" fontId="25" fillId="14" borderId="31" xfId="0" applyFont="1" applyFill="1" applyBorder="1" applyAlignment="1">
      <alignment horizontal="center" vertical="center" wrapText="1"/>
    </xf>
    <xf numFmtId="0" fontId="25" fillId="14" borderId="30" xfId="0" applyFont="1" applyFill="1" applyBorder="1" applyAlignment="1">
      <alignment horizontal="center" vertical="center" wrapText="1"/>
    </xf>
    <xf numFmtId="0" fontId="25" fillId="14" borderId="29" xfId="0" applyFont="1" applyFill="1" applyBorder="1" applyAlignment="1">
      <alignment horizontal="center" vertical="center" wrapText="1"/>
    </xf>
    <xf numFmtId="0" fontId="25" fillId="14" borderId="55" xfId="0" applyFont="1" applyFill="1" applyBorder="1" applyAlignment="1">
      <alignment horizontal="center" vertical="center" wrapText="1"/>
    </xf>
    <xf numFmtId="0" fontId="25" fillId="14" borderId="25" xfId="0" applyFont="1" applyFill="1" applyBorder="1" applyAlignment="1">
      <alignment horizontal="center" vertical="center" wrapText="1"/>
    </xf>
    <xf numFmtId="0" fontId="24" fillId="14" borderId="66" xfId="0" applyFont="1" applyFill="1" applyBorder="1" applyAlignment="1">
      <alignment horizontal="left" vertical="top" wrapText="1"/>
    </xf>
    <xf numFmtId="0" fontId="24" fillId="14" borderId="67" xfId="0" applyFont="1" applyFill="1" applyBorder="1" applyAlignment="1">
      <alignment horizontal="left" vertical="top" wrapText="1"/>
    </xf>
    <xf numFmtId="0" fontId="25" fillId="14" borderId="64" xfId="0" applyFont="1" applyFill="1" applyBorder="1" applyAlignment="1">
      <alignment horizontal="center" vertical="center" wrapText="1"/>
    </xf>
    <xf numFmtId="0" fontId="25" fillId="14" borderId="65" xfId="0" applyFont="1" applyFill="1" applyBorder="1" applyAlignment="1">
      <alignment horizontal="center" vertical="center" wrapText="1"/>
    </xf>
    <xf numFmtId="0" fontId="24" fillId="14" borderId="30" xfId="0" applyFont="1" applyFill="1" applyBorder="1" applyAlignment="1">
      <alignment horizontal="center" wrapText="1"/>
    </xf>
    <xf numFmtId="0" fontId="24" fillId="14" borderId="29" xfId="0" applyFont="1" applyFill="1" applyBorder="1" applyAlignment="1">
      <alignment horizontal="center" wrapText="1"/>
    </xf>
    <xf numFmtId="0" fontId="24" fillId="14" borderId="61" xfId="0" applyFont="1" applyFill="1" applyBorder="1" applyAlignment="1">
      <alignment horizontal="left" vertical="top" wrapText="1"/>
    </xf>
    <xf numFmtId="0" fontId="24" fillId="14" borderId="62" xfId="0" applyFont="1" applyFill="1" applyBorder="1" applyAlignment="1">
      <alignment horizontal="left" vertical="top" wrapText="1"/>
    </xf>
    <xf numFmtId="0" fontId="24" fillId="14" borderId="8" xfId="0" applyFont="1" applyFill="1" applyBorder="1" applyAlignment="1">
      <alignment vertical="top" wrapText="1"/>
    </xf>
    <xf numFmtId="0" fontId="24" fillId="14" borderId="9" xfId="0" applyFont="1" applyFill="1" applyBorder="1" applyAlignment="1">
      <alignment vertical="top" wrapText="1"/>
    </xf>
    <xf numFmtId="0" fontId="24" fillId="14" borderId="48" xfId="0" applyFont="1" applyFill="1" applyBorder="1" applyAlignment="1">
      <alignment vertical="top" wrapText="1"/>
    </xf>
    <xf numFmtId="0" fontId="24" fillId="14" borderId="28" xfId="0" applyFont="1" applyFill="1" applyBorder="1" applyAlignment="1">
      <alignment vertical="top" wrapText="1"/>
    </xf>
    <xf numFmtId="0" fontId="24" fillId="14" borderId="0" xfId="0" applyFont="1" applyFill="1" applyAlignment="1">
      <alignment vertical="top" wrapText="1"/>
    </xf>
    <xf numFmtId="0" fontId="24" fillId="14" borderId="35" xfId="0" applyFont="1" applyFill="1" applyBorder="1" applyAlignment="1">
      <alignment vertical="top" wrapText="1"/>
    </xf>
    <xf numFmtId="0" fontId="24" fillId="14" borderId="26" xfId="0" applyFont="1" applyFill="1" applyBorder="1" applyAlignment="1">
      <alignment vertical="top" wrapText="1"/>
    </xf>
    <xf numFmtId="0" fontId="24" fillId="14" borderId="24" xfId="0" applyFont="1" applyFill="1" applyBorder="1" applyAlignment="1">
      <alignment vertical="top" wrapText="1"/>
    </xf>
    <xf numFmtId="0" fontId="24" fillId="14" borderId="49" xfId="0" applyFont="1" applyFill="1" applyBorder="1" applyAlignment="1">
      <alignment vertical="top" wrapText="1"/>
    </xf>
    <xf numFmtId="0" fontId="25" fillId="3" borderId="18" xfId="0" applyFont="1" applyFill="1" applyBorder="1" applyAlignment="1">
      <alignment horizontal="center" wrapText="1"/>
    </xf>
    <xf numFmtId="0" fontId="25" fillId="3" borderId="19" xfId="0" applyFont="1" applyFill="1" applyBorder="1" applyAlignment="1">
      <alignment horizontal="center" wrapText="1"/>
    </xf>
    <xf numFmtId="0" fontId="25" fillId="3" borderId="20" xfId="0" applyFont="1" applyFill="1" applyBorder="1" applyAlignment="1">
      <alignment horizontal="center" wrapText="1"/>
    </xf>
    <xf numFmtId="0" fontId="24" fillId="14" borderId="22" xfId="0" applyFont="1" applyFill="1" applyBorder="1" applyAlignment="1">
      <alignment vertical="top" wrapText="1"/>
    </xf>
    <xf numFmtId="0" fontId="24" fillId="14" borderId="13" xfId="0" applyFont="1" applyFill="1" applyBorder="1" applyAlignment="1">
      <alignment vertical="top" wrapText="1"/>
    </xf>
    <xf numFmtId="0" fontId="24" fillId="14" borderId="14" xfId="0" applyFont="1" applyFill="1" applyBorder="1" applyAlignment="1">
      <alignment vertical="top" wrapText="1"/>
    </xf>
    <xf numFmtId="0" fontId="11" fillId="14" borderId="53"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14" borderId="30" xfId="0" applyFont="1" applyFill="1" applyBorder="1" applyAlignment="1">
      <alignment horizontal="center" vertical="center" wrapText="1"/>
    </xf>
    <xf numFmtId="0" fontId="11" fillId="14" borderId="29" xfId="0" applyFont="1" applyFill="1" applyBorder="1" applyAlignment="1">
      <alignment horizontal="center" vertical="center" wrapText="1"/>
    </xf>
    <xf numFmtId="0" fontId="24" fillId="14" borderId="51" xfId="0" applyFont="1" applyFill="1" applyBorder="1" applyAlignment="1">
      <alignment horizontal="left" vertical="top" wrapText="1"/>
    </xf>
    <xf numFmtId="0" fontId="24" fillId="14" borderId="52" xfId="0" applyFont="1" applyFill="1" applyBorder="1" applyAlignment="1">
      <alignment horizontal="left" vertical="top" wrapText="1"/>
    </xf>
    <xf numFmtId="0" fontId="28" fillId="2" borderId="57" xfId="0" applyFont="1" applyFill="1" applyBorder="1" applyAlignment="1">
      <alignment horizontal="center" wrapText="1"/>
    </xf>
    <xf numFmtId="0" fontId="28" fillId="2" borderId="58" xfId="0" applyFont="1" applyFill="1" applyBorder="1" applyAlignment="1">
      <alignment horizontal="center" wrapText="1"/>
    </xf>
    <xf numFmtId="0" fontId="28" fillId="2" borderId="59" xfId="0" applyFont="1" applyFill="1" applyBorder="1" applyAlignment="1">
      <alignment horizontal="center" wrapText="1"/>
    </xf>
    <xf numFmtId="0" fontId="29" fillId="14" borderId="53" xfId="0" applyFont="1" applyFill="1" applyBorder="1" applyAlignment="1">
      <alignment horizontal="center" vertical="center" wrapText="1"/>
    </xf>
    <xf numFmtId="0" fontId="29" fillId="14" borderId="10" xfId="0" applyFont="1" applyFill="1" applyBorder="1" applyAlignment="1">
      <alignment horizontal="center" vertical="center" wrapText="1"/>
    </xf>
    <xf numFmtId="0" fontId="29" fillId="14" borderId="30" xfId="0" applyFont="1" applyFill="1" applyBorder="1" applyAlignment="1">
      <alignment horizontal="center" vertical="center" wrapText="1"/>
    </xf>
    <xf numFmtId="0" fontId="29" fillId="14" borderId="29" xfId="0" applyFont="1" applyFill="1" applyBorder="1" applyAlignment="1">
      <alignment horizontal="center" vertical="center" wrapText="1"/>
    </xf>
    <xf numFmtId="0" fontId="25" fillId="16" borderId="43" xfId="0" applyFont="1" applyFill="1" applyBorder="1" applyAlignment="1">
      <alignment horizontal="center" vertical="top" wrapText="1"/>
    </xf>
    <xf numFmtId="0" fontId="25" fillId="16" borderId="11" xfId="0" applyFont="1" applyFill="1" applyBorder="1" applyAlignment="1">
      <alignment horizontal="center" vertical="top" wrapText="1"/>
    </xf>
    <xf numFmtId="0" fontId="25" fillId="16" borderId="44" xfId="0" applyFont="1" applyFill="1" applyBorder="1" applyAlignment="1">
      <alignment horizontal="center" vertical="top" wrapText="1"/>
    </xf>
    <xf numFmtId="0" fontId="25" fillId="16" borderId="38" xfId="0" applyFont="1" applyFill="1" applyBorder="1" applyAlignment="1">
      <alignment horizontal="center" vertical="top" wrapText="1"/>
    </xf>
    <xf numFmtId="0" fontId="24" fillId="16" borderId="11" xfId="0" applyFont="1" applyFill="1" applyBorder="1" applyAlignment="1">
      <alignment horizontal="left" vertical="top" wrapText="1"/>
    </xf>
    <xf numFmtId="0" fontId="24" fillId="16" borderId="36" xfId="0" applyFont="1" applyFill="1" applyBorder="1" applyAlignment="1">
      <alignment horizontal="left" vertical="top" wrapText="1"/>
    </xf>
    <xf numFmtId="0" fontId="24" fillId="16" borderId="38" xfId="0" applyFont="1" applyFill="1" applyBorder="1" applyAlignment="1">
      <alignment horizontal="left" vertical="top" wrapText="1"/>
    </xf>
    <xf numFmtId="0" fontId="24" fillId="16" borderId="63" xfId="0" applyFont="1" applyFill="1" applyBorder="1" applyAlignment="1">
      <alignment horizontal="left" vertical="top" wrapText="1"/>
    </xf>
    <xf numFmtId="0" fontId="25" fillId="16" borderId="60" xfId="0" applyFont="1" applyFill="1" applyBorder="1" applyAlignment="1">
      <alignment horizontal="center" vertical="top" wrapText="1"/>
    </xf>
    <xf numFmtId="0" fontId="25" fillId="16" borderId="61" xfId="0" applyFont="1" applyFill="1" applyBorder="1" applyAlignment="1">
      <alignment horizontal="center" vertical="top" wrapText="1"/>
    </xf>
    <xf numFmtId="0" fontId="24" fillId="16" borderId="61" xfId="0" applyFont="1" applyFill="1" applyBorder="1" applyAlignment="1">
      <alignment horizontal="left" vertical="top" wrapText="1"/>
    </xf>
    <xf numFmtId="0" fontId="24" fillId="16" borderId="62" xfId="0" applyFont="1" applyFill="1" applyBorder="1" applyAlignment="1">
      <alignment horizontal="left" vertical="top" wrapText="1"/>
    </xf>
    <xf numFmtId="0" fontId="24" fillId="16" borderId="8" xfId="0" applyFont="1" applyFill="1" applyBorder="1" applyAlignment="1">
      <alignment horizontal="left" vertical="top" wrapText="1"/>
    </xf>
    <xf numFmtId="0" fontId="24" fillId="16" borderId="9" xfId="0" applyFont="1" applyFill="1" applyBorder="1" applyAlignment="1">
      <alignment horizontal="left" vertical="top" wrapText="1"/>
    </xf>
    <xf numFmtId="0" fontId="24" fillId="16" borderId="10" xfId="0" applyFont="1" applyFill="1" applyBorder="1" applyAlignment="1">
      <alignment horizontal="left" vertical="top" wrapText="1"/>
    </xf>
    <xf numFmtId="0" fontId="24" fillId="16" borderId="28" xfId="0" applyFont="1" applyFill="1" applyBorder="1" applyAlignment="1">
      <alignment horizontal="left" vertical="top" wrapText="1"/>
    </xf>
    <xf numFmtId="0" fontId="24" fillId="16" borderId="0" xfId="0" applyFont="1" applyFill="1" applyBorder="1" applyAlignment="1">
      <alignment horizontal="left" vertical="top" wrapText="1"/>
    </xf>
    <xf numFmtId="0" fontId="24" fillId="16" borderId="29" xfId="0" applyFont="1" applyFill="1" applyBorder="1" applyAlignment="1">
      <alignment horizontal="left" vertical="top" wrapText="1"/>
    </xf>
    <xf numFmtId="0" fontId="24" fillId="16" borderId="48" xfId="0" applyFont="1" applyFill="1" applyBorder="1" applyAlignment="1">
      <alignment horizontal="left" vertical="top" wrapText="1"/>
    </xf>
    <xf numFmtId="0" fontId="24" fillId="16" borderId="35" xfId="0" applyFont="1" applyFill="1" applyBorder="1" applyAlignment="1">
      <alignment horizontal="left" vertical="top" wrapText="1"/>
    </xf>
    <xf numFmtId="0" fontId="1" fillId="6" borderId="11" xfId="0" applyFont="1" applyFill="1" applyBorder="1" applyAlignment="1">
      <alignment horizontal="center"/>
    </xf>
    <xf numFmtId="0" fontId="0" fillId="4" borderId="9"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0" xfId="0" applyFill="1" applyBorder="1" applyAlignment="1">
      <alignment horizontal="center" vertical="center"/>
    </xf>
    <xf numFmtId="0" fontId="0" fillId="4" borderId="24" xfId="0" applyFill="1" applyBorder="1" applyAlignment="1">
      <alignment horizontal="center" vertical="center"/>
    </xf>
    <xf numFmtId="0" fontId="0" fillId="4" borderId="24" xfId="0" applyFill="1" applyBorder="1" applyAlignment="1">
      <alignment horizontal="center" vertical="center" wrapText="1"/>
    </xf>
    <xf numFmtId="0" fontId="26" fillId="4" borderId="54" xfId="0" applyFont="1" applyFill="1" applyBorder="1" applyAlignment="1">
      <alignment horizontal="center" wrapText="1"/>
    </xf>
    <xf numFmtId="0" fontId="26" fillId="4" borderId="45" xfId="0" applyFont="1" applyFill="1" applyBorder="1" applyAlignment="1">
      <alignment horizontal="center" wrapText="1"/>
    </xf>
    <xf numFmtId="0" fontId="26" fillId="4" borderId="46" xfId="0" applyFont="1" applyFill="1" applyBorder="1" applyAlignment="1">
      <alignment horizontal="center" wrapText="1"/>
    </xf>
    <xf numFmtId="0" fontId="26" fillId="4" borderId="54" xfId="0" applyFont="1" applyFill="1" applyBorder="1" applyAlignment="1">
      <alignment horizontal="center"/>
    </xf>
    <xf numFmtId="0" fontId="26" fillId="4" borderId="45" xfId="0" applyFont="1" applyFill="1" applyBorder="1" applyAlignment="1">
      <alignment horizontal="center"/>
    </xf>
    <xf numFmtId="0" fontId="26" fillId="4" borderId="46" xfId="0" applyFont="1" applyFill="1" applyBorder="1" applyAlignment="1">
      <alignment horizontal="center"/>
    </xf>
    <xf numFmtId="0" fontId="26" fillId="4" borderId="54" xfId="0" applyFont="1" applyFill="1" applyBorder="1" applyAlignment="1">
      <alignment horizontal="center" vertical="top"/>
    </xf>
    <xf numFmtId="0" fontId="26" fillId="4" borderId="45" xfId="0" applyFont="1" applyFill="1" applyBorder="1" applyAlignment="1">
      <alignment horizontal="center" vertical="top"/>
    </xf>
    <xf numFmtId="0" fontId="26" fillId="4" borderId="46" xfId="0" applyFont="1" applyFill="1" applyBorder="1" applyAlignment="1">
      <alignment horizontal="center" vertical="top"/>
    </xf>
    <xf numFmtId="0" fontId="0" fillId="0" borderId="23" xfId="0" applyBorder="1" applyAlignment="1" applyProtection="1">
      <alignment horizontal="center"/>
    </xf>
    <xf numFmtId="0" fontId="0" fillId="0" borderId="27" xfId="0" applyBorder="1" applyAlignment="1" applyProtection="1">
      <alignment horizontal="center"/>
    </xf>
    <xf numFmtId="0" fontId="0" fillId="0" borderId="32" xfId="0" applyBorder="1" applyAlignment="1" applyProtection="1">
      <alignment horizontal="center"/>
    </xf>
    <xf numFmtId="164" fontId="9" fillId="5" borderId="8" xfId="0" applyNumberFormat="1" applyFont="1" applyFill="1" applyBorder="1" applyAlignment="1" applyProtection="1">
      <alignment horizontal="center"/>
    </xf>
    <xf numFmtId="164" fontId="9" fillId="5" borderId="9" xfId="0" applyNumberFormat="1" applyFont="1" applyFill="1" applyBorder="1" applyAlignment="1" applyProtection="1">
      <alignment horizontal="center"/>
    </xf>
    <xf numFmtId="164" fontId="9" fillId="5" borderId="10" xfId="0" applyNumberFormat="1" applyFont="1" applyFill="1" applyBorder="1" applyAlignment="1" applyProtection="1">
      <alignment horizontal="center"/>
    </xf>
    <xf numFmtId="164" fontId="9" fillId="0" borderId="28" xfId="0" applyNumberFormat="1" applyFont="1" applyBorder="1" applyAlignment="1" applyProtection="1">
      <alignment horizontal="center"/>
      <protection locked="0"/>
    </xf>
    <xf numFmtId="164" fontId="9" fillId="0" borderId="0" xfId="0" applyNumberFormat="1" applyFont="1" applyAlignment="1" applyProtection="1">
      <alignment horizontal="center"/>
      <protection locked="0"/>
    </xf>
    <xf numFmtId="164" fontId="9" fillId="0" borderId="29" xfId="0" applyNumberFormat="1" applyFont="1" applyBorder="1" applyAlignment="1" applyProtection="1">
      <alignment horizontal="center"/>
      <protection locked="0"/>
    </xf>
    <xf numFmtId="164" fontId="9" fillId="0" borderId="26" xfId="0" applyNumberFormat="1" applyFont="1" applyBorder="1" applyAlignment="1" applyProtection="1">
      <alignment horizontal="center"/>
      <protection locked="0"/>
    </xf>
    <xf numFmtId="164" fontId="9" fillId="0" borderId="24" xfId="0" applyNumberFormat="1" applyFont="1" applyBorder="1" applyAlignment="1" applyProtection="1">
      <alignment horizontal="center"/>
      <protection locked="0"/>
    </xf>
    <xf numFmtId="164" fontId="9" fillId="0" borderId="25" xfId="0" applyNumberFormat="1" applyFont="1" applyBorder="1" applyAlignment="1" applyProtection="1">
      <alignment horizontal="center"/>
      <protection locked="0"/>
    </xf>
    <xf numFmtId="164" fontId="8" fillId="5" borderId="22" xfId="0" applyNumberFormat="1" applyFont="1" applyFill="1" applyBorder="1" applyAlignment="1" applyProtection="1">
      <alignment horizontal="center"/>
    </xf>
    <xf numFmtId="164" fontId="8" fillId="5" borderId="21" xfId="0" applyNumberFormat="1" applyFont="1" applyFill="1" applyBorder="1" applyAlignment="1" applyProtection="1">
      <alignment horizontal="center"/>
    </xf>
    <xf numFmtId="164" fontId="8" fillId="5" borderId="26" xfId="0" applyNumberFormat="1" applyFont="1" applyFill="1" applyBorder="1" applyAlignment="1" applyProtection="1">
      <alignment horizontal="center"/>
    </xf>
    <xf numFmtId="164" fontId="8" fillId="5" borderId="25" xfId="0" applyNumberFormat="1" applyFont="1" applyFill="1" applyBorder="1" applyAlignment="1" applyProtection="1">
      <alignment horizontal="center"/>
    </xf>
    <xf numFmtId="0" fontId="7" fillId="3" borderId="13" xfId="0" applyFont="1" applyFill="1" applyBorder="1" applyAlignment="1" applyProtection="1">
      <alignment horizontal="center" wrapText="1"/>
    </xf>
    <xf numFmtId="0" fontId="7" fillId="3" borderId="14" xfId="0" applyFont="1" applyFill="1" applyBorder="1" applyAlignment="1" applyProtection="1">
      <alignment horizontal="center" wrapText="1"/>
    </xf>
    <xf numFmtId="0" fontId="7" fillId="3" borderId="16" xfId="0" applyFont="1" applyFill="1" applyBorder="1" applyAlignment="1" applyProtection="1">
      <alignment horizontal="center" wrapText="1"/>
    </xf>
    <xf numFmtId="0" fontId="7" fillId="3" borderId="17" xfId="0" applyFont="1" applyFill="1" applyBorder="1" applyAlignment="1" applyProtection="1">
      <alignment horizontal="center" wrapText="1"/>
    </xf>
    <xf numFmtId="0" fontId="11" fillId="4" borderId="23" xfId="0" applyFont="1" applyFill="1" applyBorder="1" applyAlignment="1" applyProtection="1">
      <alignment horizontal="center" vertical="center" wrapText="1"/>
    </xf>
    <xf numFmtId="0" fontId="11" fillId="4" borderId="27" xfId="0" applyFont="1" applyFill="1" applyBorder="1" applyAlignment="1" applyProtection="1">
      <alignment horizontal="center" vertical="center" wrapText="1"/>
    </xf>
    <xf numFmtId="0" fontId="11" fillId="4" borderId="32"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12" fillId="4" borderId="21" xfId="0" applyFont="1" applyFill="1" applyBorder="1" applyAlignment="1" applyProtection="1">
      <alignment horizontal="center" vertical="center" wrapText="1"/>
    </xf>
    <xf numFmtId="0" fontId="12" fillId="4" borderId="0" xfId="0" applyFont="1" applyFill="1" applyAlignment="1" applyProtection="1">
      <alignment horizontal="center" vertical="center" wrapText="1"/>
    </xf>
    <xf numFmtId="0" fontId="12" fillId="4" borderId="29" xfId="0" applyFont="1" applyFill="1" applyBorder="1" applyAlignment="1" applyProtection="1">
      <alignment horizontal="center" vertical="center" wrapText="1"/>
    </xf>
    <xf numFmtId="0" fontId="12" fillId="4" borderId="16" xfId="0" applyFont="1" applyFill="1" applyBorder="1" applyAlignment="1" applyProtection="1">
      <alignment horizontal="center" vertical="center" wrapText="1"/>
    </xf>
    <xf numFmtId="0" fontId="12" fillId="4" borderId="31" xfId="0" applyFont="1" applyFill="1" applyBorder="1" applyAlignment="1" applyProtection="1">
      <alignment horizontal="center" vertical="center" wrapText="1"/>
    </xf>
    <xf numFmtId="164" fontId="9" fillId="5" borderId="1" xfId="0" applyNumberFormat="1" applyFont="1" applyFill="1" applyBorder="1" applyAlignment="1" applyProtection="1">
      <alignment horizontal="center"/>
    </xf>
    <xf numFmtId="164" fontId="9" fillId="5" borderId="2" xfId="0" applyNumberFormat="1" applyFont="1" applyFill="1" applyBorder="1" applyAlignment="1" applyProtection="1">
      <alignment horizontal="center"/>
    </xf>
    <xf numFmtId="164" fontId="9" fillId="5" borderId="3" xfId="0" applyNumberFormat="1" applyFont="1" applyFill="1" applyBorder="1" applyAlignment="1" applyProtection="1">
      <alignment horizontal="center"/>
    </xf>
    <xf numFmtId="164" fontId="9" fillId="5" borderId="33" xfId="0" applyNumberFormat="1" applyFont="1" applyFill="1" applyBorder="1" applyAlignment="1" applyProtection="1">
      <alignment horizontal="center"/>
    </xf>
    <xf numFmtId="164" fontId="10" fillId="5" borderId="8" xfId="0" applyNumberFormat="1" applyFont="1" applyFill="1" applyBorder="1" applyAlignment="1" applyProtection="1">
      <alignment horizontal="center"/>
    </xf>
    <xf numFmtId="164" fontId="10" fillId="5" borderId="10" xfId="0" applyNumberFormat="1" applyFont="1" applyFill="1" applyBorder="1" applyAlignment="1" applyProtection="1">
      <alignment horizontal="center"/>
    </xf>
    <xf numFmtId="164" fontId="10" fillId="5" borderId="26" xfId="0" applyNumberFormat="1" applyFont="1" applyFill="1" applyBorder="1" applyAlignment="1" applyProtection="1">
      <alignment horizontal="center"/>
    </xf>
    <xf numFmtId="164" fontId="10" fillId="5" borderId="25" xfId="0" applyNumberFormat="1" applyFont="1" applyFill="1" applyBorder="1" applyAlignment="1" applyProtection="1">
      <alignment horizontal="center"/>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164" fontId="9" fillId="3" borderId="5" xfId="0" applyNumberFormat="1" applyFont="1" applyFill="1" applyBorder="1" applyAlignment="1" applyProtection="1">
      <alignment horizontal="center"/>
    </xf>
    <xf numFmtId="164" fontId="9" fillId="3" borderId="6" xfId="0" applyNumberFormat="1" applyFont="1" applyFill="1" applyBorder="1" applyAlignment="1" applyProtection="1">
      <alignment horizontal="center"/>
    </xf>
    <xf numFmtId="164" fontId="9" fillId="3" borderId="34" xfId="0" applyNumberFormat="1" applyFont="1" applyFill="1" applyBorder="1" applyAlignment="1" applyProtection="1">
      <alignment horizontal="center"/>
    </xf>
    <xf numFmtId="0" fontId="5" fillId="2" borderId="18" xfId="0" applyFont="1" applyFill="1" applyBorder="1" applyAlignment="1" applyProtection="1">
      <alignment horizontal="center" wrapText="1"/>
    </xf>
    <xf numFmtId="0" fontId="5"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7" fillId="3" borderId="12" xfId="0" applyFont="1" applyFill="1" applyBorder="1" applyAlignment="1" applyProtection="1">
      <alignment horizontal="right" wrapText="1"/>
    </xf>
    <xf numFmtId="0" fontId="7" fillId="3" borderId="13" xfId="0" applyFont="1" applyFill="1" applyBorder="1" applyAlignment="1" applyProtection="1">
      <alignment horizontal="right" wrapText="1"/>
    </xf>
    <xf numFmtId="0" fontId="7" fillId="3" borderId="15" xfId="0" applyFont="1" applyFill="1" applyBorder="1" applyAlignment="1" applyProtection="1">
      <alignment horizontal="right" wrapText="1"/>
    </xf>
    <xf numFmtId="0" fontId="7" fillId="3" borderId="16" xfId="0" applyFont="1" applyFill="1" applyBorder="1" applyAlignment="1" applyProtection="1">
      <alignment horizontal="right" wrapText="1"/>
    </xf>
    <xf numFmtId="164" fontId="9" fillId="3" borderId="7" xfId="0" applyNumberFormat="1" applyFont="1" applyFill="1" applyBorder="1" applyAlignment="1" applyProtection="1">
      <alignment horizontal="center"/>
    </xf>
    <xf numFmtId="0" fontId="12" fillId="4" borderId="12" xfId="0" applyFont="1" applyFill="1" applyBorder="1" applyAlignment="1" applyProtection="1">
      <alignment horizontal="center" vertical="center" wrapText="1"/>
    </xf>
    <xf numFmtId="0" fontId="12" fillId="4" borderId="30"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164" fontId="9" fillId="5" borderId="48" xfId="0" applyNumberFormat="1" applyFont="1" applyFill="1" applyBorder="1" applyAlignment="1" applyProtection="1">
      <alignment horizont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center" vertical="center" wrapText="1"/>
    </xf>
    <xf numFmtId="0" fontId="3" fillId="0" borderId="3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5" fillId="2"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7" fillId="3" borderId="13" xfId="0" applyFont="1" applyFill="1" applyBorder="1" applyAlignment="1">
      <alignment horizontal="center" wrapText="1"/>
    </xf>
    <xf numFmtId="0" fontId="7" fillId="3" borderId="14" xfId="0" applyFont="1" applyFill="1" applyBorder="1" applyAlignment="1">
      <alignment horizontal="center" wrapText="1"/>
    </xf>
    <xf numFmtId="0" fontId="7" fillId="3" borderId="16" xfId="0" applyFont="1" applyFill="1" applyBorder="1" applyAlignment="1">
      <alignment horizontal="center" wrapText="1"/>
    </xf>
    <xf numFmtId="0" fontId="7" fillId="3" borderId="17" xfId="0" applyFont="1" applyFill="1" applyBorder="1" applyAlignment="1">
      <alignment horizontal="center" wrapText="1"/>
    </xf>
    <xf numFmtId="0" fontId="11" fillId="4" borderId="23"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32" xfId="0" applyFont="1" applyFill="1" applyBorder="1" applyAlignment="1">
      <alignment horizontal="center" vertical="center"/>
    </xf>
    <xf numFmtId="0" fontId="0" fillId="0" borderId="23" xfId="0" applyBorder="1" applyAlignment="1">
      <alignment horizontal="center"/>
    </xf>
    <xf numFmtId="0" fontId="0" fillId="0" borderId="27" xfId="0" applyBorder="1" applyAlignment="1">
      <alignment horizontal="center"/>
    </xf>
    <xf numFmtId="0" fontId="0" fillId="0" borderId="32" xfId="0" applyBorder="1" applyAlignment="1">
      <alignment horizontal="center"/>
    </xf>
    <xf numFmtId="164" fontId="9" fillId="3" borderId="6" xfId="0" applyNumberFormat="1" applyFont="1" applyFill="1" applyBorder="1" applyAlignment="1">
      <alignment horizontal="center"/>
    </xf>
    <xf numFmtId="164" fontId="9" fillId="3" borderId="7" xfId="0" applyNumberFormat="1" applyFont="1" applyFill="1" applyBorder="1" applyAlignment="1">
      <alignment horizontal="center"/>
    </xf>
    <xf numFmtId="164" fontId="9" fillId="3" borderId="5" xfId="0" applyNumberFormat="1" applyFont="1" applyFill="1" applyBorder="1" applyAlignment="1">
      <alignment horizontal="center"/>
    </xf>
    <xf numFmtId="164" fontId="10" fillId="5" borderId="8" xfId="0" applyNumberFormat="1" applyFont="1" applyFill="1" applyBorder="1" applyAlignment="1">
      <alignment horizontal="center"/>
    </xf>
    <xf numFmtId="164" fontId="10" fillId="5" borderId="10" xfId="0" applyNumberFormat="1" applyFont="1" applyFill="1" applyBorder="1" applyAlignment="1">
      <alignment horizontal="center"/>
    </xf>
    <xf numFmtId="164" fontId="10" fillId="5" borderId="26" xfId="0" applyNumberFormat="1" applyFont="1" applyFill="1" applyBorder="1" applyAlignment="1">
      <alignment horizontal="center"/>
    </xf>
    <xf numFmtId="164" fontId="10" fillId="5" borderId="25" xfId="0" applyNumberFormat="1" applyFont="1" applyFill="1" applyBorder="1" applyAlignment="1">
      <alignment horizontal="center"/>
    </xf>
    <xf numFmtId="0" fontId="12" fillId="4" borderId="13"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29"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31" xfId="0" applyFont="1" applyFill="1" applyBorder="1" applyAlignment="1">
      <alignment horizontal="center" vertical="center" wrapText="1"/>
    </xf>
    <xf numFmtId="164" fontId="8" fillId="5" borderId="22" xfId="0" applyNumberFormat="1" applyFont="1" applyFill="1" applyBorder="1" applyAlignment="1">
      <alignment horizontal="center"/>
    </xf>
    <xf numFmtId="164" fontId="8" fillId="5" borderId="21" xfId="0" applyNumberFormat="1" applyFont="1" applyFill="1" applyBorder="1" applyAlignment="1">
      <alignment horizontal="center"/>
    </xf>
    <xf numFmtId="164" fontId="8" fillId="5" borderId="26" xfId="0" applyNumberFormat="1" applyFont="1" applyFill="1" applyBorder="1" applyAlignment="1">
      <alignment horizontal="center"/>
    </xf>
    <xf numFmtId="164" fontId="8" fillId="5" borderId="25" xfId="0" applyNumberFormat="1" applyFont="1" applyFill="1" applyBorder="1" applyAlignment="1">
      <alignment horizontal="center"/>
    </xf>
    <xf numFmtId="0" fontId="7" fillId="3" borderId="12" xfId="0" applyFont="1" applyFill="1" applyBorder="1" applyAlignment="1">
      <alignment horizontal="right" wrapText="1"/>
    </xf>
    <xf numFmtId="0" fontId="7" fillId="3" borderId="13" xfId="0" applyFont="1" applyFill="1" applyBorder="1" applyAlignment="1">
      <alignment horizontal="right" wrapText="1"/>
    </xf>
    <xf numFmtId="0" fontId="7" fillId="3" borderId="15" xfId="0" applyFont="1" applyFill="1" applyBorder="1" applyAlignment="1">
      <alignment horizontal="right" wrapText="1"/>
    </xf>
    <xf numFmtId="0" fontId="7" fillId="3" borderId="16" xfId="0" applyFont="1" applyFill="1" applyBorder="1" applyAlignment="1">
      <alignment horizontal="right" wrapText="1"/>
    </xf>
    <xf numFmtId="0" fontId="12" fillId="4" borderId="12"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15" xfId="0" applyFont="1" applyFill="1" applyBorder="1" applyAlignment="1">
      <alignment horizontal="center" vertical="center" wrapText="1"/>
    </xf>
    <xf numFmtId="164" fontId="9" fillId="5" borderId="1" xfId="0" applyNumberFormat="1" applyFont="1" applyFill="1" applyBorder="1" applyAlignment="1">
      <alignment horizontal="center"/>
    </xf>
    <xf numFmtId="164" fontId="9" fillId="5" borderId="2" xfId="0" applyNumberFormat="1" applyFont="1" applyFill="1" applyBorder="1" applyAlignment="1">
      <alignment horizontal="center"/>
    </xf>
    <xf numFmtId="164" fontId="9" fillId="5" borderId="3" xfId="0" applyNumberFormat="1" applyFont="1" applyFill="1" applyBorder="1" applyAlignment="1">
      <alignment horizontal="center"/>
    </xf>
    <xf numFmtId="164" fontId="9" fillId="5" borderId="33" xfId="0" applyNumberFormat="1" applyFont="1" applyFill="1" applyBorder="1" applyAlignment="1">
      <alignment horizontal="center"/>
    </xf>
    <xf numFmtId="164" fontId="9" fillId="5" borderId="8" xfId="0" applyNumberFormat="1" applyFont="1" applyFill="1" applyBorder="1" applyAlignment="1">
      <alignment horizontal="center"/>
    </xf>
    <xf numFmtId="164" fontId="9" fillId="5" borderId="9" xfId="0" applyNumberFormat="1" applyFont="1" applyFill="1" applyBorder="1" applyAlignment="1">
      <alignment horizontal="center"/>
    </xf>
    <xf numFmtId="164" fontId="9" fillId="5" borderId="10" xfId="0" applyNumberFormat="1" applyFont="1" applyFill="1" applyBorder="1" applyAlignment="1">
      <alignment horizontal="center"/>
    </xf>
    <xf numFmtId="164" fontId="9" fillId="3" borderId="34" xfId="0" applyNumberFormat="1" applyFont="1" applyFill="1" applyBorder="1" applyAlignment="1">
      <alignment horizontal="center"/>
    </xf>
    <xf numFmtId="0" fontId="12" fillId="4" borderId="0" xfId="0" applyFont="1" applyFill="1" applyBorder="1" applyAlignment="1">
      <alignment horizontal="center" vertical="center" wrapText="1"/>
    </xf>
    <xf numFmtId="164" fontId="9" fillId="5" borderId="48" xfId="0" applyNumberFormat="1" applyFont="1" applyFill="1" applyBorder="1" applyAlignment="1">
      <alignment horizontal="center"/>
    </xf>
    <xf numFmtId="164" fontId="9" fillId="0" borderId="0" xfId="0" applyNumberFormat="1" applyFont="1" applyBorder="1" applyAlignment="1" applyProtection="1">
      <alignment horizontal="center"/>
      <protection locked="0"/>
    </xf>
    <xf numFmtId="164" fontId="9" fillId="0" borderId="35" xfId="0" applyNumberFormat="1" applyFont="1" applyBorder="1" applyAlignment="1" applyProtection="1">
      <alignment horizontal="center"/>
      <protection locked="0"/>
    </xf>
    <xf numFmtId="164" fontId="9" fillId="0" borderId="49" xfId="0" applyNumberFormat="1" applyFont="1" applyBorder="1" applyAlignment="1" applyProtection="1">
      <alignment horizontal="center"/>
      <protection locked="0"/>
    </xf>
    <xf numFmtId="0" fontId="17" fillId="0" borderId="18"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5" fillId="8" borderId="15" xfId="0" applyFont="1" applyFill="1" applyBorder="1" applyAlignment="1" applyProtection="1">
      <alignment horizontal="center" vertical="center"/>
    </xf>
    <xf numFmtId="0" fontId="5" fillId="8" borderId="16" xfId="0" applyFont="1" applyFill="1" applyBorder="1" applyAlignment="1" applyProtection="1">
      <alignment horizontal="center" vertical="center"/>
    </xf>
    <xf numFmtId="0" fontId="5" fillId="8" borderId="0" xfId="0" applyFont="1" applyFill="1" applyBorder="1" applyAlignment="1" applyProtection="1">
      <alignment horizontal="center" vertical="center"/>
    </xf>
    <xf numFmtId="0" fontId="5" fillId="8" borderId="56" xfId="0" applyFont="1" applyFill="1" applyBorder="1" applyAlignment="1" applyProtection="1">
      <alignment horizontal="center" vertical="center"/>
    </xf>
    <xf numFmtId="0" fontId="5" fillId="8" borderId="12" xfId="0" applyFont="1" applyFill="1" applyBorder="1" applyAlignment="1" applyProtection="1">
      <alignment horizontal="center" vertical="center"/>
    </xf>
    <xf numFmtId="0" fontId="5" fillId="8" borderId="13" xfId="0" applyFont="1" applyFill="1" applyBorder="1" applyAlignment="1" applyProtection="1">
      <alignment horizontal="center" vertical="center"/>
    </xf>
    <xf numFmtId="15" fontId="14" fillId="0" borderId="18" xfId="0" applyNumberFormat="1" applyFont="1" applyBorder="1" applyAlignment="1" applyProtection="1">
      <alignment horizontal="center"/>
      <protection locked="0"/>
    </xf>
    <xf numFmtId="15" fontId="14" fillId="0" borderId="19" xfId="0" applyNumberFormat="1" applyFont="1" applyBorder="1" applyAlignment="1" applyProtection="1">
      <alignment horizontal="center"/>
      <protection locked="0"/>
    </xf>
    <xf numFmtId="15" fontId="14" fillId="0" borderId="20" xfId="0" applyNumberFormat="1" applyFont="1" applyBorder="1" applyAlignment="1" applyProtection="1">
      <alignment horizontal="center"/>
      <protection locked="0"/>
    </xf>
    <xf numFmtId="0" fontId="14" fillId="0" borderId="18" xfId="0" applyFont="1" applyBorder="1" applyAlignment="1" applyProtection="1">
      <alignment horizontal="center"/>
      <protection locked="0"/>
    </xf>
    <xf numFmtId="0" fontId="14" fillId="0" borderId="19" xfId="0" applyFont="1" applyBorder="1" applyAlignment="1" applyProtection="1">
      <alignment horizontal="center"/>
      <protection locked="0"/>
    </xf>
    <xf numFmtId="0" fontId="14" fillId="0" borderId="20" xfId="0" applyFont="1" applyBorder="1" applyAlignment="1" applyProtection="1">
      <alignment horizontal="center"/>
      <protection locked="0"/>
    </xf>
    <xf numFmtId="0" fontId="13" fillId="9" borderId="18" xfId="0" applyFont="1" applyFill="1" applyBorder="1" applyAlignment="1" applyProtection="1">
      <alignment horizontal="left"/>
    </xf>
    <xf numFmtId="0" fontId="13" fillId="9" borderId="20" xfId="0" applyFont="1" applyFill="1" applyBorder="1" applyAlignment="1" applyProtection="1">
      <alignment horizontal="left"/>
    </xf>
    <xf numFmtId="0" fontId="16" fillId="9" borderId="18" xfId="0" applyFont="1" applyFill="1" applyBorder="1" applyAlignment="1" applyProtection="1">
      <alignment horizontal="left" vertical="top"/>
    </xf>
    <xf numFmtId="0" fontId="16" fillId="9" borderId="20" xfId="0" applyFont="1" applyFill="1" applyBorder="1" applyAlignment="1" applyProtection="1">
      <alignment horizontal="left" vertical="top"/>
    </xf>
    <xf numFmtId="0" fontId="14" fillId="0" borderId="30" xfId="0" applyFont="1" applyBorder="1" applyAlignment="1" applyProtection="1">
      <alignment horizontal="center"/>
      <protection locked="0"/>
    </xf>
    <xf numFmtId="0" fontId="14" fillId="0" borderId="0" xfId="0" applyFont="1" applyBorder="1" applyAlignment="1" applyProtection="1">
      <alignment horizontal="center"/>
      <protection locked="0"/>
    </xf>
    <xf numFmtId="44" fontId="24" fillId="13" borderId="0" xfId="0" applyNumberFormat="1" applyFont="1" applyFill="1" applyBorder="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0" fillId="0" borderId="0" xfId="0" applyBorder="1" applyAlignment="1">
      <alignment horizontal="left" vertical="top" wrapText="1"/>
    </xf>
  </cellXfs>
  <cellStyles count="1">
    <cellStyle name="Normal" xfId="0" builtinId="0"/>
  </cellStyles>
  <dxfs count="1122">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5"/>
  <sheetViews>
    <sheetView tabSelected="1" topLeftCell="A49" zoomScale="80" zoomScaleNormal="80" workbookViewId="0">
      <selection activeCell="C72" sqref="C72"/>
    </sheetView>
  </sheetViews>
  <sheetFormatPr defaultRowHeight="14.25" x14ac:dyDescent="0.45"/>
  <sheetData>
    <row r="1" spans="1:15" ht="21.4" thickBot="1" x14ac:dyDescent="0.7">
      <c r="A1" s="135" t="s">
        <v>32</v>
      </c>
      <c r="B1" s="136"/>
      <c r="C1" s="136"/>
      <c r="D1" s="136"/>
      <c r="E1" s="136"/>
      <c r="F1" s="136"/>
      <c r="G1" s="136"/>
      <c r="H1" s="136"/>
      <c r="I1" s="136"/>
      <c r="J1" s="136"/>
      <c r="K1" s="136"/>
      <c r="L1" s="136"/>
      <c r="M1" s="136"/>
      <c r="N1" s="136"/>
      <c r="O1" s="137"/>
    </row>
    <row r="2" spans="1:15" ht="29.25" customHeight="1" x14ac:dyDescent="0.45">
      <c r="A2" s="138" t="s">
        <v>33</v>
      </c>
      <c r="B2" s="139"/>
      <c r="C2" s="140"/>
      <c r="D2" s="141" t="s">
        <v>118</v>
      </c>
      <c r="E2" s="142"/>
      <c r="F2" s="142"/>
      <c r="G2" s="142"/>
      <c r="H2" s="142"/>
      <c r="I2" s="142"/>
      <c r="J2" s="142"/>
      <c r="K2" s="142"/>
      <c r="L2" s="142"/>
      <c r="M2" s="142"/>
      <c r="N2" s="142"/>
      <c r="O2" s="143"/>
    </row>
    <row r="3" spans="1:15" ht="30" customHeight="1" x14ac:dyDescent="0.45">
      <c r="A3" s="96" t="s">
        <v>11</v>
      </c>
      <c r="B3" s="96"/>
      <c r="C3" s="96"/>
      <c r="D3" s="97" t="s">
        <v>84</v>
      </c>
      <c r="E3" s="97"/>
      <c r="F3" s="97"/>
      <c r="G3" s="97"/>
      <c r="H3" s="97"/>
      <c r="I3" s="97"/>
      <c r="J3" s="97"/>
      <c r="K3" s="97"/>
      <c r="L3" s="97"/>
      <c r="M3" s="97"/>
      <c r="N3" s="97"/>
      <c r="O3" s="97"/>
    </row>
    <row r="4" spans="1:15" ht="28.5" customHeight="1" x14ac:dyDescent="0.45">
      <c r="A4" s="96" t="s">
        <v>10</v>
      </c>
      <c r="B4" s="96"/>
      <c r="C4" s="96"/>
      <c r="D4" s="144" t="s">
        <v>145</v>
      </c>
      <c r="E4" s="144"/>
      <c r="F4" s="144"/>
      <c r="G4" s="144"/>
      <c r="H4" s="144"/>
      <c r="I4" s="144"/>
      <c r="J4" s="144"/>
      <c r="K4" s="144"/>
      <c r="L4" s="144"/>
      <c r="M4" s="144"/>
      <c r="N4" s="144"/>
      <c r="O4" s="144"/>
    </row>
    <row r="5" spans="1:15" ht="30" customHeight="1" x14ac:dyDescent="0.45">
      <c r="A5" s="96" t="s">
        <v>9</v>
      </c>
      <c r="B5" s="96"/>
      <c r="C5" s="96"/>
      <c r="D5" s="97" t="s">
        <v>85</v>
      </c>
      <c r="E5" s="97"/>
      <c r="F5" s="97"/>
      <c r="G5" s="97"/>
      <c r="H5" s="97"/>
      <c r="I5" s="97"/>
      <c r="J5" s="97"/>
      <c r="K5" s="97"/>
      <c r="L5" s="97"/>
      <c r="M5" s="97"/>
      <c r="N5" s="97"/>
      <c r="O5" s="97"/>
    </row>
    <row r="6" spans="1:15" ht="43.5" customHeight="1" x14ac:dyDescent="0.45">
      <c r="A6" s="96" t="s">
        <v>34</v>
      </c>
      <c r="B6" s="96"/>
      <c r="C6" s="96"/>
      <c r="D6" s="97" t="s">
        <v>119</v>
      </c>
      <c r="E6" s="97"/>
      <c r="F6" s="97"/>
      <c r="G6" s="97"/>
      <c r="H6" s="97"/>
      <c r="I6" s="97"/>
      <c r="J6" s="97"/>
      <c r="K6" s="97"/>
      <c r="L6" s="97"/>
      <c r="M6" s="97"/>
      <c r="N6" s="97"/>
      <c r="O6" s="97"/>
    </row>
    <row r="7" spans="1:15" x14ac:dyDescent="0.45">
      <c r="A7" s="96" t="s">
        <v>35</v>
      </c>
      <c r="B7" s="96"/>
      <c r="C7" s="96"/>
      <c r="D7" s="98" t="s">
        <v>86</v>
      </c>
      <c r="E7" s="98"/>
      <c r="F7" s="98"/>
      <c r="G7" s="98"/>
      <c r="H7" s="98"/>
      <c r="I7" s="98"/>
      <c r="J7" s="98"/>
      <c r="K7" s="98"/>
      <c r="L7" s="98"/>
      <c r="M7" s="98"/>
      <c r="N7" s="98"/>
      <c r="O7" s="98"/>
    </row>
    <row r="8" spans="1:15" ht="31.5" customHeight="1" x14ac:dyDescent="0.45">
      <c r="A8" s="96" t="s">
        <v>36</v>
      </c>
      <c r="B8" s="96"/>
      <c r="C8" s="96"/>
      <c r="D8" s="97" t="s">
        <v>82</v>
      </c>
      <c r="E8" s="97"/>
      <c r="F8" s="97"/>
      <c r="G8" s="97"/>
      <c r="H8" s="97"/>
      <c r="I8" s="97"/>
      <c r="J8" s="97"/>
      <c r="K8" s="97"/>
      <c r="L8" s="97"/>
      <c r="M8" s="97"/>
      <c r="N8" s="97"/>
      <c r="O8" s="97"/>
    </row>
    <row r="9" spans="1:15" x14ac:dyDescent="0.45">
      <c r="A9" s="96" t="s">
        <v>37</v>
      </c>
      <c r="B9" s="96"/>
      <c r="C9" s="96"/>
      <c r="D9" s="98" t="s">
        <v>87</v>
      </c>
      <c r="E9" s="98"/>
      <c r="F9" s="98"/>
      <c r="G9" s="98"/>
      <c r="H9" s="98"/>
      <c r="I9" s="98"/>
      <c r="J9" s="98"/>
      <c r="K9" s="98"/>
      <c r="L9" s="98"/>
      <c r="M9" s="98"/>
      <c r="N9" s="98"/>
      <c r="O9" s="98"/>
    </row>
    <row r="10" spans="1:15" ht="28.5" customHeight="1" x14ac:dyDescent="0.45">
      <c r="A10" s="99" t="s">
        <v>38</v>
      </c>
      <c r="B10" s="100"/>
      <c r="C10" s="101"/>
      <c r="D10" s="105" t="s">
        <v>83</v>
      </c>
      <c r="E10" s="105"/>
      <c r="F10" s="105"/>
      <c r="G10" s="105"/>
      <c r="H10" s="105"/>
      <c r="I10" s="105"/>
      <c r="J10" s="105"/>
      <c r="K10" s="105"/>
      <c r="L10" s="105"/>
      <c r="M10" s="105"/>
      <c r="N10" s="105"/>
      <c r="O10" s="106"/>
    </row>
    <row r="11" spans="1:15" ht="18" customHeight="1" x14ac:dyDescent="0.45">
      <c r="A11" s="102"/>
      <c r="B11" s="103"/>
      <c r="C11" s="104"/>
      <c r="D11" s="107"/>
      <c r="E11" s="107"/>
      <c r="F11" s="108" t="s">
        <v>39</v>
      </c>
      <c r="G11" s="108"/>
      <c r="H11" s="109" t="s">
        <v>40</v>
      </c>
      <c r="I11" s="109"/>
      <c r="J11" s="110" t="s">
        <v>41</v>
      </c>
      <c r="K11" s="110"/>
      <c r="L11" s="111" t="s">
        <v>42</v>
      </c>
      <c r="M11" s="111"/>
      <c r="N11" s="112" t="s">
        <v>43</v>
      </c>
      <c r="O11" s="113"/>
    </row>
    <row r="12" spans="1:15" ht="21.4" thickBot="1" x14ac:dyDescent="0.7">
      <c r="A12" s="145" t="s">
        <v>23</v>
      </c>
      <c r="B12" s="146"/>
      <c r="C12" s="146"/>
      <c r="D12" s="146"/>
      <c r="E12" s="146"/>
      <c r="F12" s="146"/>
      <c r="G12" s="146"/>
      <c r="H12" s="146"/>
      <c r="I12" s="146"/>
      <c r="J12" s="146"/>
      <c r="K12" s="146"/>
      <c r="L12" s="146"/>
      <c r="M12" s="146"/>
      <c r="N12" s="146"/>
      <c r="O12" s="147"/>
    </row>
    <row r="13" spans="1:15" ht="108.75" customHeight="1" thickBot="1" x14ac:dyDescent="0.5">
      <c r="A13" s="148" t="s">
        <v>32</v>
      </c>
      <c r="B13" s="149"/>
      <c r="C13" s="150"/>
      <c r="D13" s="151" t="s">
        <v>120</v>
      </c>
      <c r="E13" s="152"/>
      <c r="F13" s="152"/>
      <c r="G13" s="152"/>
      <c r="H13" s="152"/>
      <c r="I13" s="152"/>
      <c r="J13" s="152"/>
      <c r="K13" s="152"/>
      <c r="L13" s="152"/>
      <c r="M13" s="152"/>
      <c r="N13" s="152"/>
      <c r="O13" s="153"/>
    </row>
    <row r="14" spans="1:15" ht="63.75" customHeight="1" x14ac:dyDescent="0.45">
      <c r="A14" s="173" t="s">
        <v>50</v>
      </c>
      <c r="B14" s="174"/>
      <c r="C14" s="175"/>
      <c r="D14" s="182" t="s">
        <v>0</v>
      </c>
      <c r="E14" s="183"/>
      <c r="F14" s="183"/>
      <c r="G14" s="183"/>
      <c r="H14" s="184"/>
      <c r="I14" s="185" t="s">
        <v>117</v>
      </c>
      <c r="J14" s="185"/>
      <c r="K14" s="185"/>
      <c r="L14" s="185"/>
      <c r="M14" s="185"/>
      <c r="N14" s="185"/>
      <c r="O14" s="186"/>
    </row>
    <row r="15" spans="1:15" ht="63" customHeight="1" x14ac:dyDescent="0.45">
      <c r="A15" s="176"/>
      <c r="B15" s="177"/>
      <c r="C15" s="178"/>
      <c r="D15" s="114" t="s">
        <v>80</v>
      </c>
      <c r="E15" s="115"/>
      <c r="F15" s="115"/>
      <c r="G15" s="115"/>
      <c r="H15" s="116"/>
      <c r="I15" s="187" t="s">
        <v>121</v>
      </c>
      <c r="J15" s="188"/>
      <c r="K15" s="188"/>
      <c r="L15" s="188"/>
      <c r="M15" s="188"/>
      <c r="N15" s="188"/>
      <c r="O15" s="189"/>
    </row>
    <row r="16" spans="1:15" ht="81" customHeight="1" x14ac:dyDescent="0.45">
      <c r="A16" s="176"/>
      <c r="B16" s="177"/>
      <c r="C16" s="178"/>
      <c r="D16" s="114" t="s">
        <v>59</v>
      </c>
      <c r="E16" s="115"/>
      <c r="F16" s="115"/>
      <c r="G16" s="115"/>
      <c r="H16" s="116"/>
      <c r="I16" s="190" t="s">
        <v>111</v>
      </c>
      <c r="J16" s="191"/>
      <c r="K16" s="191"/>
      <c r="L16" s="191"/>
      <c r="M16" s="191"/>
      <c r="N16" s="191"/>
      <c r="O16" s="192"/>
    </row>
    <row r="17" spans="1:15" ht="30.75" customHeight="1" x14ac:dyDescent="0.45">
      <c r="A17" s="176"/>
      <c r="B17" s="177"/>
      <c r="C17" s="178"/>
      <c r="D17" s="114" t="s">
        <v>4</v>
      </c>
      <c r="E17" s="115"/>
      <c r="F17" s="115"/>
      <c r="G17" s="115"/>
      <c r="H17" s="116"/>
      <c r="I17" s="193" t="s">
        <v>104</v>
      </c>
      <c r="J17" s="194"/>
      <c r="K17" s="194"/>
      <c r="L17" s="194"/>
      <c r="M17" s="194"/>
      <c r="N17" s="194"/>
      <c r="O17" s="195"/>
    </row>
    <row r="18" spans="1:15" ht="48" customHeight="1" x14ac:dyDescent="0.45">
      <c r="A18" s="176"/>
      <c r="B18" s="177"/>
      <c r="C18" s="178"/>
      <c r="D18" s="187" t="s">
        <v>54</v>
      </c>
      <c r="E18" s="188"/>
      <c r="F18" s="188"/>
      <c r="G18" s="188"/>
      <c r="H18" s="196"/>
      <c r="I18" s="117" t="s">
        <v>105</v>
      </c>
      <c r="J18" s="118"/>
      <c r="K18" s="118"/>
      <c r="L18" s="118"/>
      <c r="M18" s="118"/>
      <c r="N18" s="118"/>
      <c r="O18" s="119"/>
    </row>
    <row r="19" spans="1:15" ht="31.5" customHeight="1" x14ac:dyDescent="0.45">
      <c r="A19" s="176"/>
      <c r="B19" s="177"/>
      <c r="C19" s="178"/>
      <c r="D19" s="114" t="s">
        <v>2</v>
      </c>
      <c r="E19" s="115"/>
      <c r="F19" s="115"/>
      <c r="G19" s="115"/>
      <c r="H19" s="116"/>
      <c r="I19" s="187" t="s">
        <v>122</v>
      </c>
      <c r="J19" s="188"/>
      <c r="K19" s="188"/>
      <c r="L19" s="188"/>
      <c r="M19" s="188"/>
      <c r="N19" s="188"/>
      <c r="O19" s="189"/>
    </row>
    <row r="20" spans="1:15" ht="31.5" customHeight="1" x14ac:dyDescent="0.45">
      <c r="A20" s="176"/>
      <c r="B20" s="177"/>
      <c r="C20" s="178"/>
      <c r="D20" s="114" t="s">
        <v>53</v>
      </c>
      <c r="E20" s="115"/>
      <c r="F20" s="115"/>
      <c r="G20" s="115"/>
      <c r="H20" s="116"/>
      <c r="I20" s="117" t="s">
        <v>107</v>
      </c>
      <c r="J20" s="118"/>
      <c r="K20" s="118"/>
      <c r="L20" s="118"/>
      <c r="M20" s="118"/>
      <c r="N20" s="118"/>
      <c r="O20" s="119"/>
    </row>
    <row r="21" spans="1:15" ht="15.75" customHeight="1" x14ac:dyDescent="0.45">
      <c r="A21" s="176"/>
      <c r="B21" s="177"/>
      <c r="C21" s="178"/>
      <c r="D21" s="197" t="s">
        <v>3</v>
      </c>
      <c r="E21" s="198"/>
      <c r="F21" s="198"/>
      <c r="G21" s="198"/>
      <c r="H21" s="199"/>
      <c r="I21" s="200" t="s">
        <v>108</v>
      </c>
      <c r="J21" s="200"/>
      <c r="K21" s="200"/>
      <c r="L21" s="200"/>
      <c r="M21" s="200"/>
      <c r="N21" s="200"/>
      <c r="O21" s="201"/>
    </row>
    <row r="22" spans="1:15" ht="15.75" customHeight="1" x14ac:dyDescent="0.45">
      <c r="A22" s="176"/>
      <c r="B22" s="177"/>
      <c r="C22" s="178"/>
      <c r="D22" s="114" t="s">
        <v>25</v>
      </c>
      <c r="E22" s="115"/>
      <c r="F22" s="115"/>
      <c r="G22" s="115"/>
      <c r="H22" s="116"/>
      <c r="I22" s="202" t="s">
        <v>109</v>
      </c>
      <c r="J22" s="203"/>
      <c r="K22" s="203"/>
      <c r="L22" s="203"/>
      <c r="M22" s="203"/>
      <c r="N22" s="203"/>
      <c r="O22" s="204"/>
    </row>
    <row r="23" spans="1:15" ht="64.5" customHeight="1" thickBot="1" x14ac:dyDescent="0.5">
      <c r="A23" s="179"/>
      <c r="B23" s="180"/>
      <c r="C23" s="181"/>
      <c r="D23" s="205" t="s">
        <v>60</v>
      </c>
      <c r="E23" s="206"/>
      <c r="F23" s="206"/>
      <c r="G23" s="206"/>
      <c r="H23" s="207"/>
      <c r="I23" s="117" t="s">
        <v>110</v>
      </c>
      <c r="J23" s="118"/>
      <c r="K23" s="118"/>
      <c r="L23" s="118"/>
      <c r="M23" s="118"/>
      <c r="N23" s="118"/>
      <c r="O23" s="119"/>
    </row>
    <row r="24" spans="1:15" ht="35.549999999999997" customHeight="1" thickTop="1" x14ac:dyDescent="0.45">
      <c r="A24" s="208" t="s">
        <v>66</v>
      </c>
      <c r="B24" s="209"/>
      <c r="C24" s="209"/>
      <c r="D24" s="216" t="s">
        <v>0</v>
      </c>
      <c r="E24" s="217"/>
      <c r="F24" s="217"/>
      <c r="G24" s="217"/>
      <c r="H24" s="218"/>
      <c r="I24" s="219" t="s">
        <v>123</v>
      </c>
      <c r="J24" s="219"/>
      <c r="K24" s="219"/>
      <c r="L24" s="219"/>
      <c r="M24" s="219"/>
      <c r="N24" s="219"/>
      <c r="O24" s="220"/>
    </row>
    <row r="25" spans="1:15" ht="64.900000000000006" customHeight="1" x14ac:dyDescent="0.45">
      <c r="A25" s="210"/>
      <c r="B25" s="211"/>
      <c r="C25" s="211"/>
      <c r="D25" s="187" t="s">
        <v>58</v>
      </c>
      <c r="E25" s="188"/>
      <c r="F25" s="188"/>
      <c r="G25" s="188"/>
      <c r="H25" s="196"/>
      <c r="I25" s="193" t="s">
        <v>124</v>
      </c>
      <c r="J25" s="194"/>
      <c r="K25" s="194"/>
      <c r="L25" s="194"/>
      <c r="M25" s="194"/>
      <c r="N25" s="194"/>
      <c r="O25" s="195"/>
    </row>
    <row r="26" spans="1:15" ht="52.25" customHeight="1" x14ac:dyDescent="0.45">
      <c r="A26" s="210"/>
      <c r="B26" s="211"/>
      <c r="C26" s="211"/>
      <c r="D26" s="114" t="s">
        <v>59</v>
      </c>
      <c r="E26" s="115"/>
      <c r="F26" s="115"/>
      <c r="G26" s="115"/>
      <c r="H26" s="116"/>
      <c r="I26" s="187" t="s">
        <v>125</v>
      </c>
      <c r="J26" s="188"/>
      <c r="K26" s="188"/>
      <c r="L26" s="188"/>
      <c r="M26" s="188"/>
      <c r="N26" s="188"/>
      <c r="O26" s="189"/>
    </row>
    <row r="27" spans="1:15" ht="49.9" customHeight="1" x14ac:dyDescent="0.45">
      <c r="A27" s="210"/>
      <c r="B27" s="211"/>
      <c r="C27" s="211"/>
      <c r="D27" s="114" t="s">
        <v>1</v>
      </c>
      <c r="E27" s="115"/>
      <c r="F27" s="115"/>
      <c r="G27" s="115"/>
      <c r="H27" s="116"/>
      <c r="I27" s="193" t="s">
        <v>112</v>
      </c>
      <c r="J27" s="194"/>
      <c r="K27" s="194"/>
      <c r="L27" s="194"/>
      <c r="M27" s="194"/>
      <c r="N27" s="194"/>
      <c r="O27" s="195"/>
    </row>
    <row r="28" spans="1:15" ht="50.55" customHeight="1" x14ac:dyDescent="0.45">
      <c r="A28" s="210"/>
      <c r="B28" s="211"/>
      <c r="C28" s="211"/>
      <c r="D28" s="187" t="s">
        <v>54</v>
      </c>
      <c r="E28" s="188"/>
      <c r="F28" s="188"/>
      <c r="G28" s="188"/>
      <c r="H28" s="196"/>
      <c r="I28" s="117" t="s">
        <v>105</v>
      </c>
      <c r="J28" s="118"/>
      <c r="K28" s="118"/>
      <c r="L28" s="118"/>
      <c r="M28" s="118"/>
      <c r="N28" s="118"/>
      <c r="O28" s="119"/>
    </row>
    <row r="29" spans="1:15" ht="33" customHeight="1" x14ac:dyDescent="0.45">
      <c r="A29" s="210"/>
      <c r="B29" s="211"/>
      <c r="C29" s="211"/>
      <c r="D29" s="114" t="s">
        <v>2</v>
      </c>
      <c r="E29" s="115"/>
      <c r="F29" s="115"/>
      <c r="G29" s="115"/>
      <c r="H29" s="116"/>
      <c r="I29" s="187" t="s">
        <v>106</v>
      </c>
      <c r="J29" s="188"/>
      <c r="K29" s="188"/>
      <c r="L29" s="188"/>
      <c r="M29" s="188"/>
      <c r="N29" s="188"/>
      <c r="O29" s="189"/>
    </row>
    <row r="30" spans="1:15" ht="17.75" customHeight="1" x14ac:dyDescent="0.45">
      <c r="A30" s="210"/>
      <c r="B30" s="211"/>
      <c r="C30" s="211"/>
      <c r="D30" s="114" t="s">
        <v>53</v>
      </c>
      <c r="E30" s="115"/>
      <c r="F30" s="115"/>
      <c r="G30" s="115"/>
      <c r="H30" s="116"/>
      <c r="I30" s="117" t="s">
        <v>107</v>
      </c>
      <c r="J30" s="118"/>
      <c r="K30" s="118"/>
      <c r="L30" s="118"/>
      <c r="M30" s="118"/>
      <c r="N30" s="118"/>
      <c r="O30" s="119"/>
    </row>
    <row r="31" spans="1:15" ht="31.5" customHeight="1" x14ac:dyDescent="0.45">
      <c r="A31" s="212"/>
      <c r="B31" s="213"/>
      <c r="C31" s="213"/>
      <c r="D31" s="114" t="s">
        <v>3</v>
      </c>
      <c r="E31" s="115"/>
      <c r="F31" s="115"/>
      <c r="G31" s="115"/>
      <c r="H31" s="116"/>
      <c r="I31" s="200" t="s">
        <v>113</v>
      </c>
      <c r="J31" s="200"/>
      <c r="K31" s="200"/>
      <c r="L31" s="200"/>
      <c r="M31" s="200"/>
      <c r="N31" s="200"/>
      <c r="O31" s="201"/>
    </row>
    <row r="32" spans="1:15" ht="36.4" customHeight="1" x14ac:dyDescent="0.45">
      <c r="A32" s="212"/>
      <c r="B32" s="213"/>
      <c r="C32" s="213"/>
      <c r="D32" s="114" t="s">
        <v>25</v>
      </c>
      <c r="E32" s="115"/>
      <c r="F32" s="115"/>
      <c r="G32" s="115"/>
      <c r="H32" s="116"/>
      <c r="I32" s="117" t="s">
        <v>114</v>
      </c>
      <c r="J32" s="118"/>
      <c r="K32" s="118"/>
      <c r="L32" s="118"/>
      <c r="M32" s="118"/>
      <c r="N32" s="118"/>
      <c r="O32" s="119"/>
    </row>
    <row r="33" spans="1:15" ht="26.65" customHeight="1" thickBot="1" x14ac:dyDescent="0.5">
      <c r="A33" s="214"/>
      <c r="B33" s="215"/>
      <c r="C33" s="215"/>
      <c r="D33" s="221" t="s">
        <v>115</v>
      </c>
      <c r="E33" s="222"/>
      <c r="F33" s="222"/>
      <c r="G33" s="222"/>
      <c r="H33" s="223"/>
      <c r="I33" s="224" t="s">
        <v>116</v>
      </c>
      <c r="J33" s="225"/>
      <c r="K33" s="225"/>
      <c r="L33" s="225"/>
      <c r="M33" s="225"/>
      <c r="N33" s="225"/>
      <c r="O33" s="226"/>
    </row>
    <row r="34" spans="1:15" ht="15.75" customHeight="1" thickTop="1" x14ac:dyDescent="0.45">
      <c r="A34" s="176" t="s">
        <v>47</v>
      </c>
      <c r="B34" s="177"/>
      <c r="C34" s="178"/>
      <c r="D34" s="230" t="s">
        <v>0</v>
      </c>
      <c r="E34" s="231"/>
      <c r="F34" s="231"/>
      <c r="G34" s="231"/>
      <c r="H34" s="232"/>
      <c r="I34" s="233" t="s">
        <v>55</v>
      </c>
      <c r="J34" s="234"/>
      <c r="K34" s="234"/>
      <c r="L34" s="234"/>
      <c r="M34" s="234"/>
      <c r="N34" s="234"/>
      <c r="O34" s="235"/>
    </row>
    <row r="35" spans="1:15" ht="15.75" customHeight="1" x14ac:dyDescent="0.45">
      <c r="A35" s="176"/>
      <c r="B35" s="177"/>
      <c r="C35" s="178"/>
      <c r="D35" s="187" t="s">
        <v>58</v>
      </c>
      <c r="E35" s="188"/>
      <c r="F35" s="188"/>
      <c r="G35" s="188"/>
      <c r="H35" s="196"/>
      <c r="I35" s="233"/>
      <c r="J35" s="234"/>
      <c r="K35" s="234"/>
      <c r="L35" s="234"/>
      <c r="M35" s="234"/>
      <c r="N35" s="234"/>
      <c r="O35" s="235"/>
    </row>
    <row r="36" spans="1:15" ht="15.75" customHeight="1" x14ac:dyDescent="0.45">
      <c r="A36" s="176"/>
      <c r="B36" s="177"/>
      <c r="C36" s="178"/>
      <c r="D36" s="114" t="s">
        <v>59</v>
      </c>
      <c r="E36" s="115"/>
      <c r="F36" s="115"/>
      <c r="G36" s="115"/>
      <c r="H36" s="116"/>
      <c r="I36" s="233"/>
      <c r="J36" s="234"/>
      <c r="K36" s="234"/>
      <c r="L36" s="234"/>
      <c r="M36" s="234"/>
      <c r="N36" s="234"/>
      <c r="O36" s="235"/>
    </row>
    <row r="37" spans="1:15" ht="15.75" customHeight="1" x14ac:dyDescent="0.45">
      <c r="A37" s="176"/>
      <c r="B37" s="177"/>
      <c r="C37" s="178"/>
      <c r="D37" s="114" t="s">
        <v>1</v>
      </c>
      <c r="E37" s="115"/>
      <c r="F37" s="115"/>
      <c r="G37" s="115"/>
      <c r="H37" s="116"/>
      <c r="I37" s="233"/>
      <c r="J37" s="234"/>
      <c r="K37" s="234"/>
      <c r="L37" s="234"/>
      <c r="M37" s="234"/>
      <c r="N37" s="234"/>
      <c r="O37" s="235"/>
    </row>
    <row r="38" spans="1:15" ht="15.75" customHeight="1" x14ac:dyDescent="0.45">
      <c r="A38" s="176"/>
      <c r="B38" s="177"/>
      <c r="C38" s="178"/>
      <c r="D38" s="187" t="s">
        <v>54</v>
      </c>
      <c r="E38" s="188"/>
      <c r="F38" s="188"/>
      <c r="G38" s="188"/>
      <c r="H38" s="196"/>
      <c r="I38" s="233"/>
      <c r="J38" s="234"/>
      <c r="K38" s="234"/>
      <c r="L38" s="234"/>
      <c r="M38" s="234"/>
      <c r="N38" s="234"/>
      <c r="O38" s="235"/>
    </row>
    <row r="39" spans="1:15" ht="15.75" customHeight="1" x14ac:dyDescent="0.45">
      <c r="A39" s="176"/>
      <c r="B39" s="177"/>
      <c r="C39" s="178"/>
      <c r="D39" s="114" t="s">
        <v>2</v>
      </c>
      <c r="E39" s="115"/>
      <c r="F39" s="115"/>
      <c r="G39" s="115"/>
      <c r="H39" s="116"/>
      <c r="I39" s="233"/>
      <c r="J39" s="234"/>
      <c r="K39" s="234"/>
      <c r="L39" s="234"/>
      <c r="M39" s="234"/>
      <c r="N39" s="234"/>
      <c r="O39" s="235"/>
    </row>
    <row r="40" spans="1:15" ht="15.75" customHeight="1" x14ac:dyDescent="0.45">
      <c r="A40" s="176"/>
      <c r="B40" s="177"/>
      <c r="C40" s="178"/>
      <c r="D40" s="114" t="s">
        <v>53</v>
      </c>
      <c r="E40" s="115"/>
      <c r="F40" s="115"/>
      <c r="G40" s="115"/>
      <c r="H40" s="116"/>
      <c r="I40" s="233"/>
      <c r="J40" s="234"/>
      <c r="K40" s="234"/>
      <c r="L40" s="234"/>
      <c r="M40" s="234"/>
      <c r="N40" s="234"/>
      <c r="O40" s="235"/>
    </row>
    <row r="41" spans="1:15" ht="15.75" customHeight="1" x14ac:dyDescent="0.45">
      <c r="A41" s="176"/>
      <c r="B41" s="177"/>
      <c r="C41" s="178"/>
      <c r="D41" s="114" t="s">
        <v>3</v>
      </c>
      <c r="E41" s="115"/>
      <c r="F41" s="115"/>
      <c r="G41" s="115"/>
      <c r="H41" s="116"/>
      <c r="I41" s="233"/>
      <c r="J41" s="234"/>
      <c r="K41" s="234"/>
      <c r="L41" s="234"/>
      <c r="M41" s="234"/>
      <c r="N41" s="234"/>
      <c r="O41" s="235"/>
    </row>
    <row r="42" spans="1:15" ht="15.75" customHeight="1" x14ac:dyDescent="0.45">
      <c r="A42" s="176"/>
      <c r="B42" s="177"/>
      <c r="C42" s="178"/>
      <c r="D42" s="114" t="s">
        <v>25</v>
      </c>
      <c r="E42" s="115"/>
      <c r="F42" s="115"/>
      <c r="G42" s="115"/>
      <c r="H42" s="116"/>
      <c r="I42" s="233"/>
      <c r="J42" s="234"/>
      <c r="K42" s="234"/>
      <c r="L42" s="234"/>
      <c r="M42" s="234"/>
      <c r="N42" s="234"/>
      <c r="O42" s="235"/>
    </row>
    <row r="43" spans="1:15" ht="15.75" customHeight="1" thickBot="1" x14ac:dyDescent="0.5">
      <c r="A43" s="227"/>
      <c r="B43" s="228"/>
      <c r="C43" s="229"/>
      <c r="D43" s="239" t="s">
        <v>115</v>
      </c>
      <c r="E43" s="240"/>
      <c r="F43" s="240"/>
      <c r="G43" s="240"/>
      <c r="H43" s="241"/>
      <c r="I43" s="236"/>
      <c r="J43" s="237"/>
      <c r="K43" s="237"/>
      <c r="L43" s="237"/>
      <c r="M43" s="237"/>
      <c r="N43" s="237"/>
      <c r="O43" s="238"/>
    </row>
    <row r="44" spans="1:15" ht="16.149999999999999" thickBot="1" x14ac:dyDescent="0.55000000000000004">
      <c r="A44" s="124" t="s">
        <v>44</v>
      </c>
      <c r="B44" s="125"/>
      <c r="C44" s="125"/>
      <c r="D44" s="125"/>
      <c r="E44" s="125"/>
      <c r="F44" s="125"/>
      <c r="G44" s="125"/>
      <c r="H44" s="125"/>
      <c r="I44" s="125"/>
      <c r="J44" s="125"/>
      <c r="K44" s="125"/>
      <c r="L44" s="125"/>
      <c r="M44" s="125"/>
      <c r="N44" s="125"/>
      <c r="O44" s="126"/>
    </row>
    <row r="45" spans="1:15" ht="15.75" customHeight="1" x14ac:dyDescent="0.45">
      <c r="A45" s="129" t="s">
        <v>49</v>
      </c>
      <c r="B45" s="130"/>
      <c r="C45" s="131"/>
      <c r="D45" s="154" t="s">
        <v>45</v>
      </c>
      <c r="E45" s="155"/>
      <c r="F45" s="155"/>
      <c r="G45" s="155"/>
      <c r="H45" s="156"/>
      <c r="I45" s="159" t="s">
        <v>148</v>
      </c>
      <c r="J45" s="160"/>
      <c r="K45" s="160"/>
      <c r="L45" s="160"/>
      <c r="M45" s="160"/>
      <c r="N45" s="160"/>
      <c r="O45" s="161"/>
    </row>
    <row r="46" spans="1:15" ht="15.75" customHeight="1" x14ac:dyDescent="0.45">
      <c r="A46" s="132"/>
      <c r="B46" s="133"/>
      <c r="C46" s="134"/>
      <c r="D46" s="157"/>
      <c r="E46" s="122"/>
      <c r="F46" s="122"/>
      <c r="G46" s="122"/>
      <c r="H46" s="158"/>
      <c r="I46" s="162"/>
      <c r="J46" s="163"/>
      <c r="K46" s="163"/>
      <c r="L46" s="163"/>
      <c r="M46" s="163"/>
      <c r="N46" s="163"/>
      <c r="O46" s="164"/>
    </row>
    <row r="47" spans="1:15" ht="15.75" customHeight="1" x14ac:dyDescent="0.5">
      <c r="A47" s="132"/>
      <c r="B47" s="133"/>
      <c r="C47" s="134"/>
      <c r="D47" s="157"/>
      <c r="E47" s="122"/>
      <c r="F47" s="122"/>
      <c r="G47" s="122"/>
      <c r="H47" s="158"/>
      <c r="I47" s="88" t="s">
        <v>46</v>
      </c>
      <c r="J47" s="163" t="s">
        <v>146</v>
      </c>
      <c r="K47" s="171"/>
      <c r="L47" s="171"/>
      <c r="M47" s="171"/>
      <c r="N47" s="171"/>
      <c r="O47" s="172"/>
    </row>
    <row r="48" spans="1:15" ht="15.75" x14ac:dyDescent="0.5">
      <c r="A48" s="132"/>
      <c r="B48" s="133"/>
      <c r="C48" s="134"/>
      <c r="D48" s="157"/>
      <c r="E48" s="122"/>
      <c r="F48" s="122"/>
      <c r="G48" s="122"/>
      <c r="H48" s="158"/>
      <c r="I48" s="11" t="s">
        <v>46</v>
      </c>
      <c r="J48" s="120" t="s">
        <v>147</v>
      </c>
      <c r="K48" s="120"/>
      <c r="L48" s="120"/>
      <c r="M48" s="120"/>
      <c r="N48" s="120"/>
      <c r="O48" s="121"/>
    </row>
    <row r="49" spans="1:15" ht="5.25" customHeight="1" thickBot="1" x14ac:dyDescent="0.5">
      <c r="A49" s="132"/>
      <c r="B49" s="133"/>
      <c r="C49" s="134"/>
      <c r="D49" s="157"/>
      <c r="E49" s="122"/>
      <c r="F49" s="122"/>
      <c r="G49" s="122"/>
      <c r="H49" s="158"/>
      <c r="I49" s="30"/>
      <c r="J49" s="122"/>
      <c r="K49" s="122"/>
      <c r="L49" s="122"/>
      <c r="M49" s="122"/>
      <c r="N49" s="122"/>
      <c r="O49" s="123"/>
    </row>
    <row r="50" spans="1:15" ht="15" hidden="1" customHeight="1" thickBot="1" x14ac:dyDescent="0.5">
      <c r="A50" s="132"/>
      <c r="B50" s="133"/>
      <c r="C50" s="134"/>
      <c r="D50" s="157"/>
      <c r="E50" s="122"/>
      <c r="F50" s="122"/>
      <c r="G50" s="122"/>
      <c r="H50" s="158"/>
      <c r="I50" s="30"/>
      <c r="J50" s="122"/>
      <c r="K50" s="122"/>
      <c r="L50" s="122"/>
      <c r="M50" s="122"/>
      <c r="N50" s="122"/>
      <c r="O50" s="123"/>
    </row>
    <row r="51" spans="1:15" ht="15.75" hidden="1" customHeight="1" thickBot="1" x14ac:dyDescent="0.5">
      <c r="A51" s="132"/>
      <c r="B51" s="133"/>
      <c r="C51" s="134"/>
      <c r="D51" s="157"/>
      <c r="E51" s="122"/>
      <c r="F51" s="122"/>
      <c r="G51" s="122"/>
      <c r="H51" s="158"/>
      <c r="I51" s="30"/>
      <c r="J51" s="127"/>
      <c r="K51" s="127"/>
      <c r="L51" s="127"/>
      <c r="M51" s="127"/>
      <c r="N51" s="127"/>
      <c r="O51" s="128"/>
    </row>
    <row r="52" spans="1:15" x14ac:dyDescent="0.45">
      <c r="A52" s="129" t="s">
        <v>28</v>
      </c>
      <c r="B52" s="130"/>
      <c r="C52" s="131"/>
      <c r="D52" s="154" t="s">
        <v>126</v>
      </c>
      <c r="E52" s="155"/>
      <c r="F52" s="155"/>
      <c r="G52" s="155"/>
      <c r="H52" s="156"/>
      <c r="I52" s="159" t="s">
        <v>161</v>
      </c>
      <c r="J52" s="160"/>
      <c r="K52" s="160"/>
      <c r="L52" s="160"/>
      <c r="M52" s="160"/>
      <c r="N52" s="160"/>
      <c r="O52" s="161"/>
    </row>
    <row r="53" spans="1:15" x14ac:dyDescent="0.45">
      <c r="A53" s="132"/>
      <c r="B53" s="133"/>
      <c r="C53" s="134"/>
      <c r="D53" s="157"/>
      <c r="E53" s="122"/>
      <c r="F53" s="122"/>
      <c r="G53" s="122"/>
      <c r="H53" s="158"/>
      <c r="I53" s="162"/>
      <c r="J53" s="163"/>
      <c r="K53" s="163"/>
      <c r="L53" s="163"/>
      <c r="M53" s="163"/>
      <c r="N53" s="163"/>
      <c r="O53" s="164"/>
    </row>
    <row r="54" spans="1:15" ht="15" customHeight="1" x14ac:dyDescent="0.45">
      <c r="A54" s="132"/>
      <c r="B54" s="133"/>
      <c r="C54" s="134"/>
      <c r="D54" s="157"/>
      <c r="E54" s="122"/>
      <c r="F54" s="122"/>
      <c r="G54" s="122"/>
      <c r="H54" s="158"/>
      <c r="I54" s="93" t="s">
        <v>46</v>
      </c>
      <c r="J54" s="466" t="s">
        <v>160</v>
      </c>
      <c r="K54" s="467"/>
      <c r="L54" s="467"/>
      <c r="M54" s="467"/>
      <c r="N54" s="467"/>
      <c r="O54" s="468"/>
    </row>
    <row r="55" spans="1:15" ht="15" customHeight="1" x14ac:dyDescent="0.45">
      <c r="A55" s="132"/>
      <c r="B55" s="133"/>
      <c r="C55" s="134"/>
      <c r="D55" s="157"/>
      <c r="E55" s="122"/>
      <c r="F55" s="122"/>
      <c r="G55" s="122"/>
      <c r="H55" s="158"/>
      <c r="I55" s="93" t="s">
        <v>46</v>
      </c>
      <c r="J55" s="466" t="s">
        <v>159</v>
      </c>
      <c r="K55" s="467"/>
      <c r="L55" s="467"/>
      <c r="M55" s="467"/>
      <c r="N55" s="467"/>
      <c r="O55" s="468"/>
    </row>
    <row r="56" spans="1:15" ht="15.75" x14ac:dyDescent="0.5">
      <c r="A56" s="132"/>
      <c r="B56" s="133"/>
      <c r="C56" s="134"/>
      <c r="D56" s="157"/>
      <c r="E56" s="122"/>
      <c r="F56" s="122"/>
      <c r="G56" s="122"/>
      <c r="H56" s="158"/>
      <c r="I56" s="11" t="s">
        <v>46</v>
      </c>
      <c r="J56" s="120" t="s">
        <v>158</v>
      </c>
      <c r="K56" s="120"/>
      <c r="L56" s="120"/>
      <c r="M56" s="120"/>
      <c r="N56" s="120"/>
      <c r="O56" s="121"/>
    </row>
    <row r="57" spans="1:15" ht="11.25" customHeight="1" thickBot="1" x14ac:dyDescent="0.5">
      <c r="A57" s="132"/>
      <c r="B57" s="133"/>
      <c r="C57" s="134"/>
      <c r="D57" s="157"/>
      <c r="E57" s="122"/>
      <c r="F57" s="122"/>
      <c r="G57" s="122"/>
      <c r="H57" s="158"/>
      <c r="I57" s="30"/>
      <c r="J57" s="122"/>
      <c r="K57" s="122"/>
      <c r="L57" s="122"/>
      <c r="M57" s="122"/>
      <c r="N57" s="122"/>
      <c r="O57" s="123"/>
    </row>
    <row r="58" spans="1:15" ht="16.149999999999999" hidden="1" thickBot="1" x14ac:dyDescent="0.5">
      <c r="A58" s="132"/>
      <c r="B58" s="133"/>
      <c r="C58" s="134"/>
      <c r="D58" s="157"/>
      <c r="E58" s="122"/>
      <c r="F58" s="122"/>
      <c r="G58" s="122"/>
      <c r="H58" s="158"/>
      <c r="I58" s="30"/>
      <c r="J58" s="122"/>
      <c r="K58" s="122"/>
      <c r="L58" s="122"/>
      <c r="M58" s="122"/>
      <c r="N58" s="122"/>
      <c r="O58" s="123"/>
    </row>
    <row r="59" spans="1:15" ht="16.149999999999999" hidden="1" thickBot="1" x14ac:dyDescent="0.5">
      <c r="A59" s="132"/>
      <c r="B59" s="133"/>
      <c r="C59" s="134"/>
      <c r="D59" s="157"/>
      <c r="E59" s="122"/>
      <c r="F59" s="122"/>
      <c r="G59" s="122"/>
      <c r="H59" s="158"/>
      <c r="I59" s="30"/>
      <c r="J59" s="122"/>
      <c r="K59" s="122"/>
      <c r="L59" s="122"/>
      <c r="M59" s="122"/>
      <c r="N59" s="122"/>
      <c r="O59" s="123"/>
    </row>
    <row r="60" spans="1:15" x14ac:dyDescent="0.45">
      <c r="A60" s="129" t="s">
        <v>29</v>
      </c>
      <c r="B60" s="130"/>
      <c r="C60" s="131"/>
      <c r="D60" s="154" t="s">
        <v>48</v>
      </c>
      <c r="E60" s="155"/>
      <c r="F60" s="155"/>
      <c r="G60" s="155"/>
      <c r="H60" s="156"/>
      <c r="I60" s="159" t="s">
        <v>162</v>
      </c>
      <c r="J60" s="160"/>
      <c r="K60" s="160"/>
      <c r="L60" s="160"/>
      <c r="M60" s="160"/>
      <c r="N60" s="160"/>
      <c r="O60" s="161"/>
    </row>
    <row r="61" spans="1:15" x14ac:dyDescent="0.45">
      <c r="A61" s="132"/>
      <c r="B61" s="133"/>
      <c r="C61" s="134"/>
      <c r="D61" s="157"/>
      <c r="E61" s="122"/>
      <c r="F61" s="122"/>
      <c r="G61" s="122"/>
      <c r="H61" s="158"/>
      <c r="I61" s="162"/>
      <c r="J61" s="163"/>
      <c r="K61" s="163"/>
      <c r="L61" s="163"/>
      <c r="M61" s="163"/>
      <c r="N61" s="163"/>
      <c r="O61" s="164"/>
    </row>
    <row r="62" spans="1:15" ht="15.75" customHeight="1" x14ac:dyDescent="0.45">
      <c r="A62" s="132"/>
      <c r="B62" s="133"/>
      <c r="C62" s="134"/>
      <c r="D62" s="157"/>
      <c r="E62" s="122"/>
      <c r="F62" s="122"/>
      <c r="G62" s="122"/>
      <c r="H62" s="158"/>
      <c r="I62" s="93" t="s">
        <v>46</v>
      </c>
      <c r="J62" s="165" t="s">
        <v>163</v>
      </c>
      <c r="K62" s="469"/>
      <c r="L62" s="469"/>
      <c r="M62" s="469"/>
      <c r="N62" s="469"/>
      <c r="O62" s="468"/>
    </row>
    <row r="63" spans="1:15" ht="14.25" customHeight="1" x14ac:dyDescent="0.45">
      <c r="A63" s="132"/>
      <c r="B63" s="133"/>
      <c r="C63" s="134"/>
      <c r="D63" s="157"/>
      <c r="E63" s="122"/>
      <c r="F63" s="122"/>
      <c r="G63" s="122"/>
      <c r="H63" s="158"/>
      <c r="I63" s="93" t="s">
        <v>46</v>
      </c>
      <c r="J63" s="165" t="s">
        <v>164</v>
      </c>
      <c r="K63" s="469"/>
      <c r="L63" s="469"/>
      <c r="M63" s="469"/>
      <c r="N63" s="469"/>
      <c r="O63" s="468"/>
    </row>
    <row r="64" spans="1:15" ht="15.75" x14ac:dyDescent="0.5">
      <c r="A64" s="132"/>
      <c r="B64" s="133"/>
      <c r="C64" s="134"/>
      <c r="D64" s="157"/>
      <c r="E64" s="122"/>
      <c r="F64" s="122"/>
      <c r="G64" s="122"/>
      <c r="H64" s="158"/>
      <c r="I64" s="11" t="s">
        <v>46</v>
      </c>
      <c r="J64" s="120" t="s">
        <v>165</v>
      </c>
      <c r="K64" s="120"/>
      <c r="L64" s="120"/>
      <c r="M64" s="120"/>
      <c r="N64" s="120"/>
      <c r="O64" s="121"/>
    </row>
    <row r="65" spans="1:15" ht="15.75" x14ac:dyDescent="0.45">
      <c r="A65" s="132"/>
      <c r="B65" s="133"/>
      <c r="C65" s="134"/>
      <c r="D65" s="157"/>
      <c r="E65" s="122"/>
      <c r="F65" s="122"/>
      <c r="G65" s="122"/>
      <c r="H65" s="158"/>
      <c r="I65" s="93" t="s">
        <v>46</v>
      </c>
      <c r="J65" s="122" t="s">
        <v>166</v>
      </c>
      <c r="K65" s="122"/>
      <c r="L65" s="122"/>
      <c r="M65" s="122"/>
      <c r="N65" s="122"/>
      <c r="O65" s="123"/>
    </row>
    <row r="66" spans="1:15" ht="16.149999999999999" thickBot="1" x14ac:dyDescent="0.5">
      <c r="A66" s="166"/>
      <c r="B66" s="167"/>
      <c r="C66" s="168"/>
      <c r="D66" s="169"/>
      <c r="E66" s="127"/>
      <c r="F66" s="127"/>
      <c r="G66" s="127"/>
      <c r="H66" s="170"/>
      <c r="I66" s="37"/>
      <c r="J66" s="127"/>
      <c r="K66" s="127"/>
      <c r="L66" s="127"/>
      <c r="M66" s="127"/>
      <c r="N66" s="127"/>
      <c r="O66" s="128"/>
    </row>
    <row r="67" spans="1:15" ht="15.75" x14ac:dyDescent="0.5">
      <c r="A67" s="14"/>
      <c r="B67" s="14"/>
      <c r="C67" s="14"/>
      <c r="D67" s="14"/>
      <c r="E67" s="14"/>
      <c r="F67" s="14"/>
      <c r="G67" s="14"/>
      <c r="H67" s="14"/>
      <c r="I67" s="14"/>
      <c r="J67" s="14"/>
      <c r="K67" s="14"/>
      <c r="L67" s="14"/>
      <c r="M67" s="14"/>
      <c r="N67" s="14"/>
      <c r="O67" s="14"/>
    </row>
    <row r="68" spans="1:15" ht="9.75" hidden="1" customHeight="1" x14ac:dyDescent="0.5">
      <c r="A68" s="94" t="s">
        <v>77</v>
      </c>
      <c r="B68" s="94"/>
      <c r="C68" s="95" t="s">
        <v>76</v>
      </c>
      <c r="D68" s="95"/>
      <c r="E68" s="14"/>
      <c r="F68" s="14"/>
      <c r="G68" s="14"/>
      <c r="H68" s="14"/>
      <c r="I68" s="14"/>
      <c r="J68" s="14"/>
      <c r="K68" s="14"/>
      <c r="L68" s="14"/>
      <c r="M68" s="14"/>
      <c r="N68" s="14"/>
      <c r="O68" s="14"/>
    </row>
    <row r="69" spans="1:15" ht="15.75" x14ac:dyDescent="0.5">
      <c r="A69" s="14"/>
      <c r="B69" s="14"/>
      <c r="C69" s="14"/>
      <c r="D69" s="14"/>
      <c r="E69" s="14"/>
      <c r="F69" s="14"/>
      <c r="G69" s="14"/>
      <c r="H69" s="14"/>
      <c r="I69" s="14"/>
      <c r="J69" s="14"/>
      <c r="K69" s="14"/>
      <c r="L69" s="14"/>
      <c r="M69" s="14"/>
      <c r="N69" s="14"/>
      <c r="O69" s="14"/>
    </row>
    <row r="70" spans="1:15" ht="15.75" customHeight="1" x14ac:dyDescent="0.45"/>
    <row r="71" spans="1:15" ht="15.75" customHeight="1" x14ac:dyDescent="0.45"/>
    <row r="72" spans="1:15" ht="15.75" customHeight="1" x14ac:dyDescent="0.45"/>
    <row r="73" spans="1:15" ht="15.75" customHeight="1" x14ac:dyDescent="0.45"/>
    <row r="74" spans="1:15" ht="15.75" customHeight="1" x14ac:dyDescent="0.45"/>
    <row r="75" spans="1:15" ht="15.75" customHeight="1" x14ac:dyDescent="0.45"/>
    <row r="76" spans="1:15" ht="15.75" customHeight="1" x14ac:dyDescent="0.45"/>
    <row r="77" spans="1:15" ht="15.75" customHeight="1" x14ac:dyDescent="0.45"/>
    <row r="78" spans="1:15" ht="15.75" customHeight="1" x14ac:dyDescent="0.45"/>
    <row r="79" spans="1:15" ht="16.5" customHeight="1" x14ac:dyDescent="0.45"/>
    <row r="80" spans="1:15" ht="16.5" customHeight="1" x14ac:dyDescent="0.45"/>
    <row r="81" ht="15.75" customHeight="1" x14ac:dyDescent="0.45"/>
    <row r="82" ht="15.75" customHeight="1" x14ac:dyDescent="0.45"/>
    <row r="83" ht="15.75" customHeight="1" x14ac:dyDescent="0.45"/>
    <row r="84" ht="15.75" customHeight="1" x14ac:dyDescent="0.45"/>
    <row r="85" ht="15.75" customHeight="1" x14ac:dyDescent="0.45"/>
    <row r="86" ht="15.75" customHeight="1" x14ac:dyDescent="0.45"/>
    <row r="87" ht="15.75" customHeight="1" x14ac:dyDescent="0.45"/>
    <row r="88" ht="16.5" customHeight="1" x14ac:dyDescent="0.45"/>
    <row r="89" ht="16.5" customHeight="1" x14ac:dyDescent="0.45"/>
    <row r="90" ht="15.75" customHeight="1" x14ac:dyDescent="0.45"/>
    <row r="93" ht="15.75" customHeight="1" x14ac:dyDescent="0.45"/>
    <row r="98" spans="1:15" ht="15.75" x14ac:dyDescent="0.5">
      <c r="A98" s="14"/>
      <c r="B98" s="14"/>
      <c r="C98" s="14"/>
      <c r="D98" s="14"/>
      <c r="E98" s="14"/>
      <c r="F98" s="14"/>
      <c r="G98" s="14"/>
      <c r="H98" s="14"/>
      <c r="I98" s="14"/>
      <c r="J98" s="14"/>
      <c r="K98" s="14"/>
      <c r="L98" s="14"/>
      <c r="M98" s="14"/>
      <c r="N98" s="14"/>
      <c r="O98" s="14"/>
    </row>
    <row r="99" spans="1:15" ht="15.75" x14ac:dyDescent="0.5">
      <c r="A99" s="14"/>
      <c r="B99" s="14"/>
      <c r="C99" s="14"/>
      <c r="D99" s="14"/>
      <c r="E99" s="14"/>
      <c r="F99" s="14"/>
      <c r="G99" s="14"/>
      <c r="H99" s="14"/>
      <c r="I99" s="14"/>
      <c r="J99" s="14"/>
      <c r="K99" s="14"/>
      <c r="L99" s="14"/>
      <c r="M99" s="14"/>
      <c r="N99" s="14"/>
      <c r="O99" s="14"/>
    </row>
    <row r="100" spans="1:15" ht="15.75" x14ac:dyDescent="0.5">
      <c r="A100" s="14"/>
      <c r="B100" s="14"/>
      <c r="C100" s="14"/>
      <c r="D100" s="14"/>
      <c r="E100" s="14"/>
      <c r="F100" s="14"/>
      <c r="G100" s="14"/>
      <c r="H100" s="14"/>
      <c r="I100" s="14"/>
      <c r="J100" s="14"/>
      <c r="K100" s="14"/>
      <c r="L100" s="14"/>
      <c r="M100" s="14"/>
      <c r="N100" s="14"/>
      <c r="O100" s="14"/>
    </row>
    <row r="101" spans="1:15" ht="15.75" x14ac:dyDescent="0.5">
      <c r="A101" s="14"/>
      <c r="B101" s="14"/>
      <c r="C101" s="14"/>
      <c r="D101" s="14"/>
      <c r="E101" s="14"/>
      <c r="F101" s="14"/>
      <c r="G101" s="14"/>
      <c r="H101" s="14"/>
      <c r="I101" s="14"/>
      <c r="J101" s="14"/>
      <c r="K101" s="14"/>
      <c r="L101" s="14"/>
      <c r="M101" s="14"/>
      <c r="N101" s="14"/>
      <c r="O101" s="14"/>
    </row>
    <row r="102" spans="1:15" ht="15.75" x14ac:dyDescent="0.5">
      <c r="A102" s="14"/>
      <c r="B102" s="14"/>
      <c r="C102" s="14"/>
      <c r="D102" s="14"/>
      <c r="E102" s="14"/>
      <c r="F102" s="14"/>
      <c r="G102" s="14"/>
      <c r="H102" s="14"/>
      <c r="I102" s="14"/>
      <c r="J102" s="14"/>
      <c r="K102" s="14"/>
      <c r="L102" s="14"/>
      <c r="M102" s="14"/>
      <c r="N102" s="14"/>
      <c r="O102" s="14"/>
    </row>
    <row r="103" spans="1:15" ht="15.75" x14ac:dyDescent="0.5">
      <c r="A103" s="14"/>
      <c r="B103" s="14"/>
      <c r="C103" s="14"/>
      <c r="D103" s="14"/>
      <c r="E103" s="14"/>
      <c r="F103" s="14"/>
      <c r="G103" s="14"/>
      <c r="H103" s="14"/>
      <c r="I103" s="14"/>
      <c r="J103" s="14"/>
      <c r="K103" s="14"/>
      <c r="L103" s="14"/>
      <c r="M103" s="14"/>
      <c r="N103" s="14"/>
      <c r="O103" s="14"/>
    </row>
    <row r="104" spans="1:15" ht="15.75" x14ac:dyDescent="0.5">
      <c r="A104" s="14"/>
      <c r="B104" s="14"/>
      <c r="C104" s="14"/>
      <c r="D104" s="14"/>
      <c r="E104" s="14"/>
      <c r="F104" s="14"/>
      <c r="G104" s="14"/>
      <c r="H104" s="14"/>
      <c r="I104" s="14"/>
      <c r="J104" s="14"/>
      <c r="K104" s="14"/>
      <c r="L104" s="14"/>
      <c r="M104" s="14"/>
      <c r="N104" s="14"/>
      <c r="O104" s="14"/>
    </row>
    <row r="105" spans="1:15" ht="15.75" x14ac:dyDescent="0.5">
      <c r="A105" s="14"/>
      <c r="B105" s="14"/>
      <c r="C105" s="14"/>
      <c r="D105" s="14"/>
      <c r="E105" s="14"/>
      <c r="F105" s="14"/>
      <c r="G105" s="14"/>
      <c r="H105" s="14"/>
      <c r="I105" s="14"/>
      <c r="J105" s="14"/>
      <c r="K105" s="14"/>
      <c r="L105" s="14"/>
      <c r="M105" s="14"/>
      <c r="N105" s="14"/>
      <c r="O105" s="14"/>
    </row>
  </sheetData>
  <mergeCells count="107">
    <mergeCell ref="A34:C43"/>
    <mergeCell ref="D34:H34"/>
    <mergeCell ref="I34:O43"/>
    <mergeCell ref="D35:H35"/>
    <mergeCell ref="D36:H36"/>
    <mergeCell ref="D37:H37"/>
    <mergeCell ref="D38:H38"/>
    <mergeCell ref="D39:H39"/>
    <mergeCell ref="D40:H40"/>
    <mergeCell ref="D41:H41"/>
    <mergeCell ref="D43:H43"/>
    <mergeCell ref="A24:C33"/>
    <mergeCell ref="D24:H24"/>
    <mergeCell ref="I24:O24"/>
    <mergeCell ref="D25:H25"/>
    <mergeCell ref="I25:O25"/>
    <mergeCell ref="D26:H26"/>
    <mergeCell ref="I26:O26"/>
    <mergeCell ref="D27:H27"/>
    <mergeCell ref="I27:O27"/>
    <mergeCell ref="D28:H28"/>
    <mergeCell ref="I28:O28"/>
    <mergeCell ref="D29:H29"/>
    <mergeCell ref="I29:O29"/>
    <mergeCell ref="D30:H30"/>
    <mergeCell ref="I30:O30"/>
    <mergeCell ref="D31:H31"/>
    <mergeCell ref="I31:O31"/>
    <mergeCell ref="D33:H33"/>
    <mergeCell ref="I33:O33"/>
    <mergeCell ref="A14:C23"/>
    <mergeCell ref="D14:H14"/>
    <mergeCell ref="I14:O14"/>
    <mergeCell ref="D15:H15"/>
    <mergeCell ref="I15:O15"/>
    <mergeCell ref="D16:H16"/>
    <mergeCell ref="I16:O16"/>
    <mergeCell ref="D17:H17"/>
    <mergeCell ref="I17:O17"/>
    <mergeCell ref="D18:H18"/>
    <mergeCell ref="I18:O18"/>
    <mergeCell ref="D19:H19"/>
    <mergeCell ref="I19:O19"/>
    <mergeCell ref="D20:H20"/>
    <mergeCell ref="I20:O20"/>
    <mergeCell ref="D21:H21"/>
    <mergeCell ref="I21:O21"/>
    <mergeCell ref="D22:H22"/>
    <mergeCell ref="I22:O22"/>
    <mergeCell ref="D23:H23"/>
    <mergeCell ref="I23:O23"/>
    <mergeCell ref="D45:H51"/>
    <mergeCell ref="A52:C59"/>
    <mergeCell ref="D52:H59"/>
    <mergeCell ref="I52:O53"/>
    <mergeCell ref="A60:C66"/>
    <mergeCell ref="D60:H66"/>
    <mergeCell ref="I60:O61"/>
    <mergeCell ref="I45:O46"/>
    <mergeCell ref="J48:O48"/>
    <mergeCell ref="J49:O50"/>
    <mergeCell ref="J51:O51"/>
    <mergeCell ref="J64:O64"/>
    <mergeCell ref="J57:O58"/>
    <mergeCell ref="J59:O59"/>
    <mergeCell ref="J47:O47"/>
    <mergeCell ref="J54:O54"/>
    <mergeCell ref="J55:O55"/>
    <mergeCell ref="J62:O62"/>
    <mergeCell ref="J63:O63"/>
    <mergeCell ref="A1:O1"/>
    <mergeCell ref="A2:C2"/>
    <mergeCell ref="D2:O2"/>
    <mergeCell ref="A3:C3"/>
    <mergeCell ref="D3:O3"/>
    <mergeCell ref="A4:C4"/>
    <mergeCell ref="D4:O4"/>
    <mergeCell ref="A12:O12"/>
    <mergeCell ref="A13:C13"/>
    <mergeCell ref="D13:O13"/>
    <mergeCell ref="A8:C8"/>
    <mergeCell ref="D8:O8"/>
    <mergeCell ref="A9:C9"/>
    <mergeCell ref="D9:O9"/>
    <mergeCell ref="A5:C5"/>
    <mergeCell ref="D5:O5"/>
    <mergeCell ref="A68:B68"/>
    <mergeCell ref="C68:D68"/>
    <mergeCell ref="A6:C6"/>
    <mergeCell ref="D6:O6"/>
    <mergeCell ref="A7:C7"/>
    <mergeCell ref="D7:O7"/>
    <mergeCell ref="A10:C11"/>
    <mergeCell ref="D10:O10"/>
    <mergeCell ref="D11:E11"/>
    <mergeCell ref="F11:G11"/>
    <mergeCell ref="H11:I11"/>
    <mergeCell ref="J11:K11"/>
    <mergeCell ref="L11:M11"/>
    <mergeCell ref="N11:O11"/>
    <mergeCell ref="D32:H32"/>
    <mergeCell ref="I32:O32"/>
    <mergeCell ref="D42:H42"/>
    <mergeCell ref="J56:O56"/>
    <mergeCell ref="J65:O66"/>
    <mergeCell ref="A44:O44"/>
    <mergeCell ref="A45:C5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46282-73AC-4391-B366-B055329270B3}">
  <dimension ref="A1:O145"/>
  <sheetViews>
    <sheetView topLeftCell="A38" zoomScaleNormal="100" workbookViewId="0">
      <selection activeCell="C50" sqref="C50:O53"/>
    </sheetView>
  </sheetViews>
  <sheetFormatPr defaultColWidth="8.796875" defaultRowHeight="14.25" x14ac:dyDescent="0.45"/>
  <cols>
    <col min="1" max="16384" width="8.796875" style="22"/>
  </cols>
  <sheetData>
    <row r="1" spans="1:15" ht="21.4" thickBot="1" x14ac:dyDescent="0.7">
      <c r="A1" s="283" t="s">
        <v>67</v>
      </c>
      <c r="B1" s="284"/>
      <c r="C1" s="284"/>
      <c r="D1" s="284"/>
      <c r="E1" s="284"/>
      <c r="F1" s="284"/>
      <c r="G1" s="284"/>
      <c r="H1" s="284"/>
      <c r="I1" s="284"/>
      <c r="J1" s="284"/>
      <c r="K1" s="284"/>
      <c r="L1" s="284"/>
      <c r="M1" s="284"/>
      <c r="N1" s="284"/>
      <c r="O1" s="285"/>
    </row>
    <row r="2" spans="1:15" ht="16.149999999999999" customHeight="1" x14ac:dyDescent="0.45">
      <c r="A2" s="298" t="s">
        <v>17</v>
      </c>
      <c r="B2" s="299"/>
      <c r="C2" s="299"/>
      <c r="D2" s="300" t="s">
        <v>127</v>
      </c>
      <c r="E2" s="300"/>
      <c r="F2" s="300"/>
      <c r="G2" s="300"/>
      <c r="H2" s="300"/>
      <c r="I2" s="300"/>
      <c r="J2" s="300"/>
      <c r="K2" s="300"/>
      <c r="L2" s="300"/>
      <c r="M2" s="300"/>
      <c r="N2" s="300"/>
      <c r="O2" s="301"/>
    </row>
    <row r="3" spans="1:15" ht="16.149999999999999" customHeight="1" x14ac:dyDescent="0.45">
      <c r="A3" s="290"/>
      <c r="B3" s="291"/>
      <c r="C3" s="291"/>
      <c r="D3" s="294"/>
      <c r="E3" s="294"/>
      <c r="F3" s="294"/>
      <c r="G3" s="294"/>
      <c r="H3" s="294"/>
      <c r="I3" s="294"/>
      <c r="J3" s="294"/>
      <c r="K3" s="294"/>
      <c r="L3" s="294"/>
      <c r="M3" s="294"/>
      <c r="N3" s="294"/>
      <c r="O3" s="295"/>
    </row>
    <row r="4" spans="1:15" ht="16.149999999999999" customHeight="1" x14ac:dyDescent="0.45">
      <c r="A4" s="290"/>
      <c r="B4" s="291"/>
      <c r="C4" s="291"/>
      <c r="D4" s="294"/>
      <c r="E4" s="294"/>
      <c r="F4" s="294"/>
      <c r="G4" s="294"/>
      <c r="H4" s="294"/>
      <c r="I4" s="294"/>
      <c r="J4" s="294"/>
      <c r="K4" s="294"/>
      <c r="L4" s="294"/>
      <c r="M4" s="294"/>
      <c r="N4" s="294"/>
      <c r="O4" s="295"/>
    </row>
    <row r="5" spans="1:15" ht="16.149999999999999" customHeight="1" x14ac:dyDescent="0.45">
      <c r="A5" s="290"/>
      <c r="B5" s="291"/>
      <c r="C5" s="291"/>
      <c r="D5" s="294"/>
      <c r="E5" s="294"/>
      <c r="F5" s="294"/>
      <c r="G5" s="294"/>
      <c r="H5" s="294"/>
      <c r="I5" s="294"/>
      <c r="J5" s="294"/>
      <c r="K5" s="294"/>
      <c r="L5" s="294"/>
      <c r="M5" s="294"/>
      <c r="N5" s="294"/>
      <c r="O5" s="295"/>
    </row>
    <row r="6" spans="1:15" ht="16.149999999999999" customHeight="1" x14ac:dyDescent="0.45">
      <c r="A6" s="290"/>
      <c r="B6" s="291"/>
      <c r="C6" s="291"/>
      <c r="D6" s="294"/>
      <c r="E6" s="294"/>
      <c r="F6" s="294"/>
      <c r="G6" s="294"/>
      <c r="H6" s="294"/>
      <c r="I6" s="294"/>
      <c r="J6" s="294"/>
      <c r="K6" s="294"/>
      <c r="L6" s="294"/>
      <c r="M6" s="294"/>
      <c r="N6" s="294"/>
      <c r="O6" s="295"/>
    </row>
    <row r="7" spans="1:15" ht="16.149999999999999" customHeight="1" x14ac:dyDescent="0.45">
      <c r="A7" s="290"/>
      <c r="B7" s="291"/>
      <c r="C7" s="291"/>
      <c r="D7" s="294"/>
      <c r="E7" s="294"/>
      <c r="F7" s="294"/>
      <c r="G7" s="294"/>
      <c r="H7" s="294"/>
      <c r="I7" s="294"/>
      <c r="J7" s="294"/>
      <c r="K7" s="294"/>
      <c r="L7" s="294"/>
      <c r="M7" s="294"/>
      <c r="N7" s="294"/>
      <c r="O7" s="295"/>
    </row>
    <row r="8" spans="1:15" ht="16.149999999999999" customHeight="1" x14ac:dyDescent="0.45">
      <c r="A8" s="290"/>
      <c r="B8" s="291"/>
      <c r="C8" s="291"/>
      <c r="D8" s="294"/>
      <c r="E8" s="294"/>
      <c r="F8" s="294"/>
      <c r="G8" s="294"/>
      <c r="H8" s="294"/>
      <c r="I8" s="294"/>
      <c r="J8" s="294"/>
      <c r="K8" s="294"/>
      <c r="L8" s="294"/>
      <c r="M8" s="294"/>
      <c r="N8" s="294"/>
      <c r="O8" s="295"/>
    </row>
    <row r="9" spans="1:15" ht="5.25" customHeight="1" x14ac:dyDescent="0.45">
      <c r="A9" s="290"/>
      <c r="B9" s="291"/>
      <c r="C9" s="291"/>
      <c r="D9" s="294"/>
      <c r="E9" s="294"/>
      <c r="F9" s="294"/>
      <c r="G9" s="294"/>
      <c r="H9" s="294"/>
      <c r="I9" s="294"/>
      <c r="J9" s="294"/>
      <c r="K9" s="294"/>
      <c r="L9" s="294"/>
      <c r="M9" s="294"/>
      <c r="N9" s="294"/>
      <c r="O9" s="295"/>
    </row>
    <row r="10" spans="1:15" ht="16.149999999999999" customHeight="1" x14ac:dyDescent="0.45">
      <c r="A10" s="290" t="s">
        <v>68</v>
      </c>
      <c r="B10" s="291"/>
      <c r="C10" s="291"/>
      <c r="D10" s="294" t="s">
        <v>69</v>
      </c>
      <c r="E10" s="294"/>
      <c r="F10" s="294"/>
      <c r="G10" s="294" t="s">
        <v>128</v>
      </c>
      <c r="H10" s="294"/>
      <c r="I10" s="294"/>
      <c r="J10" s="294"/>
      <c r="K10" s="294"/>
      <c r="L10" s="294"/>
      <c r="M10" s="294"/>
      <c r="N10" s="294"/>
      <c r="O10" s="295"/>
    </row>
    <row r="11" spans="1:15" ht="16.149999999999999" customHeight="1" x14ac:dyDescent="0.45">
      <c r="A11" s="290"/>
      <c r="B11" s="291"/>
      <c r="C11" s="291"/>
      <c r="D11" s="294"/>
      <c r="E11" s="294"/>
      <c r="F11" s="294"/>
      <c r="G11" s="294"/>
      <c r="H11" s="294"/>
      <c r="I11" s="294"/>
      <c r="J11" s="294"/>
      <c r="K11" s="294"/>
      <c r="L11" s="294"/>
      <c r="M11" s="294"/>
      <c r="N11" s="294"/>
      <c r="O11" s="295"/>
    </row>
    <row r="12" spans="1:15" ht="16.149999999999999" customHeight="1" x14ac:dyDescent="0.45">
      <c r="A12" s="290"/>
      <c r="B12" s="291"/>
      <c r="C12" s="291"/>
      <c r="D12" s="294"/>
      <c r="E12" s="294"/>
      <c r="F12" s="294"/>
      <c r="G12" s="294"/>
      <c r="H12" s="294"/>
      <c r="I12" s="294"/>
      <c r="J12" s="294"/>
      <c r="K12" s="294"/>
      <c r="L12" s="294"/>
      <c r="M12" s="294"/>
      <c r="N12" s="294"/>
      <c r="O12" s="295"/>
    </row>
    <row r="13" spans="1:15" ht="16.149999999999999" customHeight="1" x14ac:dyDescent="0.45">
      <c r="A13" s="290"/>
      <c r="B13" s="291"/>
      <c r="C13" s="291"/>
      <c r="D13" s="294"/>
      <c r="E13" s="294"/>
      <c r="F13" s="294"/>
      <c r="G13" s="294"/>
      <c r="H13" s="294"/>
      <c r="I13" s="294"/>
      <c r="J13" s="294"/>
      <c r="K13" s="294"/>
      <c r="L13" s="294"/>
      <c r="M13" s="294"/>
      <c r="N13" s="294"/>
      <c r="O13" s="295"/>
    </row>
    <row r="14" spans="1:15" ht="16.149999999999999" customHeight="1" x14ac:dyDescent="0.45">
      <c r="A14" s="290"/>
      <c r="B14" s="291"/>
      <c r="C14" s="291"/>
      <c r="D14" s="294"/>
      <c r="E14" s="294"/>
      <c r="F14" s="294"/>
      <c r="G14" s="294"/>
      <c r="H14" s="294"/>
      <c r="I14" s="294"/>
      <c r="J14" s="294"/>
      <c r="K14" s="294"/>
      <c r="L14" s="294"/>
      <c r="M14" s="294"/>
      <c r="N14" s="294"/>
      <c r="O14" s="295"/>
    </row>
    <row r="15" spans="1:15" ht="16.149999999999999" customHeight="1" x14ac:dyDescent="0.45">
      <c r="A15" s="290"/>
      <c r="B15" s="291"/>
      <c r="C15" s="291"/>
      <c r="D15" s="294"/>
      <c r="E15" s="294"/>
      <c r="F15" s="294"/>
      <c r="G15" s="294"/>
      <c r="H15" s="294"/>
      <c r="I15" s="294"/>
      <c r="J15" s="294"/>
      <c r="K15" s="294"/>
      <c r="L15" s="294"/>
      <c r="M15" s="294"/>
      <c r="N15" s="294"/>
      <c r="O15" s="295"/>
    </row>
    <row r="16" spans="1:15" ht="16.149999999999999" customHeight="1" x14ac:dyDescent="0.45">
      <c r="A16" s="290"/>
      <c r="B16" s="291"/>
      <c r="C16" s="291"/>
      <c r="D16" s="294"/>
      <c r="E16" s="294"/>
      <c r="F16" s="294"/>
      <c r="G16" s="294"/>
      <c r="H16" s="294"/>
      <c r="I16" s="294"/>
      <c r="J16" s="294"/>
      <c r="K16" s="294"/>
      <c r="L16" s="294"/>
      <c r="M16" s="294"/>
      <c r="N16" s="294"/>
      <c r="O16" s="295"/>
    </row>
    <row r="17" spans="1:15" ht="16.149999999999999" customHeight="1" x14ac:dyDescent="0.45">
      <c r="A17" s="290"/>
      <c r="B17" s="291"/>
      <c r="C17" s="291"/>
      <c r="D17" s="302" t="s">
        <v>70</v>
      </c>
      <c r="E17" s="303"/>
      <c r="F17" s="304"/>
      <c r="G17" s="302" t="s">
        <v>133</v>
      </c>
      <c r="H17" s="303"/>
      <c r="I17" s="303"/>
      <c r="J17" s="303"/>
      <c r="K17" s="303"/>
      <c r="L17" s="303"/>
      <c r="M17" s="303"/>
      <c r="N17" s="303"/>
      <c r="O17" s="308"/>
    </row>
    <row r="18" spans="1:15" ht="16.149999999999999" customHeight="1" x14ac:dyDescent="0.45">
      <c r="A18" s="290"/>
      <c r="B18" s="291"/>
      <c r="C18" s="291"/>
      <c r="D18" s="305"/>
      <c r="E18" s="306"/>
      <c r="F18" s="307"/>
      <c r="G18" s="305"/>
      <c r="H18" s="306"/>
      <c r="I18" s="306"/>
      <c r="J18" s="306"/>
      <c r="K18" s="306"/>
      <c r="L18" s="306"/>
      <c r="M18" s="306"/>
      <c r="N18" s="306"/>
      <c r="O18" s="309"/>
    </row>
    <row r="19" spans="1:15" ht="16.149999999999999" customHeight="1" x14ac:dyDescent="0.45">
      <c r="A19" s="290"/>
      <c r="B19" s="291"/>
      <c r="C19" s="291"/>
      <c r="D19" s="305"/>
      <c r="E19" s="306"/>
      <c r="F19" s="307"/>
      <c r="G19" s="305"/>
      <c r="H19" s="306"/>
      <c r="I19" s="306"/>
      <c r="J19" s="306"/>
      <c r="K19" s="306"/>
      <c r="L19" s="306"/>
      <c r="M19" s="306"/>
      <c r="N19" s="306"/>
      <c r="O19" s="309"/>
    </row>
    <row r="20" spans="1:15" ht="16.149999999999999" customHeight="1" x14ac:dyDescent="0.45">
      <c r="A20" s="290" t="s">
        <v>10</v>
      </c>
      <c r="B20" s="291"/>
      <c r="C20" s="291"/>
      <c r="D20" s="294" t="s">
        <v>12</v>
      </c>
      <c r="E20" s="294"/>
      <c r="F20" s="294"/>
      <c r="G20" s="294" t="s">
        <v>129</v>
      </c>
      <c r="H20" s="294"/>
      <c r="I20" s="294"/>
      <c r="J20" s="294"/>
      <c r="K20" s="294"/>
      <c r="L20" s="294"/>
      <c r="M20" s="294"/>
      <c r="N20" s="294"/>
      <c r="O20" s="295"/>
    </row>
    <row r="21" spans="1:15" ht="16.149999999999999" customHeight="1" x14ac:dyDescent="0.45">
      <c r="A21" s="290"/>
      <c r="B21" s="291"/>
      <c r="C21" s="291"/>
      <c r="D21" s="294"/>
      <c r="E21" s="294"/>
      <c r="F21" s="294"/>
      <c r="G21" s="294"/>
      <c r="H21" s="294"/>
      <c r="I21" s="294"/>
      <c r="J21" s="294"/>
      <c r="K21" s="294"/>
      <c r="L21" s="294"/>
      <c r="M21" s="294"/>
      <c r="N21" s="294"/>
      <c r="O21" s="295"/>
    </row>
    <row r="22" spans="1:15" ht="16.149999999999999" customHeight="1" x14ac:dyDescent="0.45">
      <c r="A22" s="290"/>
      <c r="B22" s="291"/>
      <c r="C22" s="291"/>
      <c r="D22" s="294"/>
      <c r="E22" s="294"/>
      <c r="F22" s="294"/>
      <c r="G22" s="294"/>
      <c r="H22" s="294"/>
      <c r="I22" s="294"/>
      <c r="J22" s="294"/>
      <c r="K22" s="294"/>
      <c r="L22" s="294"/>
      <c r="M22" s="294"/>
      <c r="N22" s="294"/>
      <c r="O22" s="295"/>
    </row>
    <row r="23" spans="1:15" ht="16.149999999999999" customHeight="1" x14ac:dyDescent="0.45">
      <c r="A23" s="290"/>
      <c r="B23" s="291"/>
      <c r="C23" s="291"/>
      <c r="D23" s="294" t="s">
        <v>13</v>
      </c>
      <c r="E23" s="294"/>
      <c r="F23" s="294"/>
      <c r="G23" s="294" t="s">
        <v>78</v>
      </c>
      <c r="H23" s="294"/>
      <c r="I23" s="294"/>
      <c r="J23" s="294"/>
      <c r="K23" s="294"/>
      <c r="L23" s="294"/>
      <c r="M23" s="294"/>
      <c r="N23" s="294"/>
      <c r="O23" s="295"/>
    </row>
    <row r="24" spans="1:15" ht="16.149999999999999" customHeight="1" x14ac:dyDescent="0.45">
      <c r="A24" s="290"/>
      <c r="B24" s="291"/>
      <c r="C24" s="291"/>
      <c r="D24" s="294"/>
      <c r="E24" s="294"/>
      <c r="F24" s="294"/>
      <c r="G24" s="294"/>
      <c r="H24" s="294"/>
      <c r="I24" s="294"/>
      <c r="J24" s="294"/>
      <c r="K24" s="294"/>
      <c r="L24" s="294"/>
      <c r="M24" s="294"/>
      <c r="N24" s="294"/>
      <c r="O24" s="295"/>
    </row>
    <row r="25" spans="1:15" ht="16.149999999999999" customHeight="1" x14ac:dyDescent="0.45">
      <c r="A25" s="290"/>
      <c r="B25" s="291"/>
      <c r="C25" s="291"/>
      <c r="D25" s="294"/>
      <c r="E25" s="294"/>
      <c r="F25" s="294"/>
      <c r="G25" s="294"/>
      <c r="H25" s="294"/>
      <c r="I25" s="294"/>
      <c r="J25" s="294"/>
      <c r="K25" s="294"/>
      <c r="L25" s="294"/>
      <c r="M25" s="294"/>
      <c r="N25" s="294"/>
      <c r="O25" s="295"/>
    </row>
    <row r="26" spans="1:15" ht="16.149999999999999" customHeight="1" x14ac:dyDescent="0.45">
      <c r="A26" s="290"/>
      <c r="B26" s="291"/>
      <c r="C26" s="291"/>
      <c r="D26" s="294" t="s">
        <v>14</v>
      </c>
      <c r="E26" s="294"/>
      <c r="F26" s="294"/>
      <c r="G26" s="294" t="s">
        <v>79</v>
      </c>
      <c r="H26" s="294"/>
      <c r="I26" s="294"/>
      <c r="J26" s="294"/>
      <c r="K26" s="294"/>
      <c r="L26" s="294"/>
      <c r="M26" s="294"/>
      <c r="N26" s="294"/>
      <c r="O26" s="295"/>
    </row>
    <row r="27" spans="1:15" ht="33" customHeight="1" thickBot="1" x14ac:dyDescent="0.5">
      <c r="A27" s="292"/>
      <c r="B27" s="293"/>
      <c r="C27" s="293"/>
      <c r="D27" s="296"/>
      <c r="E27" s="296"/>
      <c r="F27" s="296"/>
      <c r="G27" s="296"/>
      <c r="H27" s="296"/>
      <c r="I27" s="296"/>
      <c r="J27" s="296"/>
      <c r="K27" s="296"/>
      <c r="L27" s="296"/>
      <c r="M27" s="296"/>
      <c r="N27" s="296"/>
      <c r="O27" s="297"/>
    </row>
    <row r="28" spans="1:15" ht="21.4" thickBot="1" x14ac:dyDescent="0.7">
      <c r="A28" s="283" t="s">
        <v>71</v>
      </c>
      <c r="B28" s="284"/>
      <c r="C28" s="284"/>
      <c r="D28" s="284"/>
      <c r="E28" s="284"/>
      <c r="F28" s="284"/>
      <c r="G28" s="284"/>
      <c r="H28" s="284"/>
      <c r="I28" s="284"/>
      <c r="J28" s="284"/>
      <c r="K28" s="284"/>
      <c r="L28" s="284"/>
      <c r="M28" s="284"/>
      <c r="N28" s="284"/>
      <c r="O28" s="285"/>
    </row>
    <row r="29" spans="1:15" ht="16.149999999999999" thickBot="1" x14ac:dyDescent="0.55000000000000004">
      <c r="A29" s="271" t="s">
        <v>17</v>
      </c>
      <c r="B29" s="272"/>
      <c r="C29" s="272"/>
      <c r="D29" s="272"/>
      <c r="E29" s="272"/>
      <c r="F29" s="272"/>
      <c r="G29" s="272"/>
      <c r="H29" s="272"/>
      <c r="I29" s="272"/>
      <c r="J29" s="272"/>
      <c r="K29" s="272"/>
      <c r="L29" s="272"/>
      <c r="M29" s="272"/>
      <c r="N29" s="272"/>
      <c r="O29" s="273"/>
    </row>
    <row r="30" spans="1:15" ht="16.149999999999999" customHeight="1" x14ac:dyDescent="0.45">
      <c r="A30" s="279">
        <v>5</v>
      </c>
      <c r="B30" s="280"/>
      <c r="C30" s="260" t="s">
        <v>139</v>
      </c>
      <c r="D30" s="260"/>
      <c r="E30" s="260"/>
      <c r="F30" s="260"/>
      <c r="G30" s="260"/>
      <c r="H30" s="260"/>
      <c r="I30" s="260"/>
      <c r="J30" s="260"/>
      <c r="K30" s="260"/>
      <c r="L30" s="260"/>
      <c r="M30" s="260"/>
      <c r="N30" s="260"/>
      <c r="O30" s="261"/>
    </row>
    <row r="31" spans="1:15" ht="16.149999999999999" customHeight="1" x14ac:dyDescent="0.45">
      <c r="A31" s="279"/>
      <c r="B31" s="280"/>
      <c r="C31" s="244"/>
      <c r="D31" s="244"/>
      <c r="E31" s="244"/>
      <c r="F31" s="244"/>
      <c r="G31" s="244"/>
      <c r="H31" s="244"/>
      <c r="I31" s="244"/>
      <c r="J31" s="244"/>
      <c r="K31" s="244"/>
      <c r="L31" s="244"/>
      <c r="M31" s="244"/>
      <c r="N31" s="244"/>
      <c r="O31" s="245"/>
    </row>
    <row r="32" spans="1:15" ht="16.149999999999999" customHeight="1" x14ac:dyDescent="0.45">
      <c r="A32" s="279"/>
      <c r="B32" s="280"/>
      <c r="C32" s="244"/>
      <c r="D32" s="244"/>
      <c r="E32" s="244"/>
      <c r="F32" s="244"/>
      <c r="G32" s="244"/>
      <c r="H32" s="244"/>
      <c r="I32" s="244"/>
      <c r="J32" s="244"/>
      <c r="K32" s="244"/>
      <c r="L32" s="244"/>
      <c r="M32" s="244"/>
      <c r="N32" s="244"/>
      <c r="O32" s="245"/>
    </row>
    <row r="33" spans="1:15" ht="16.149999999999999" customHeight="1" x14ac:dyDescent="0.45">
      <c r="A33" s="279"/>
      <c r="B33" s="280"/>
      <c r="C33" s="244"/>
      <c r="D33" s="244"/>
      <c r="E33" s="244"/>
      <c r="F33" s="244"/>
      <c r="G33" s="244"/>
      <c r="H33" s="244"/>
      <c r="I33" s="244"/>
      <c r="J33" s="244"/>
      <c r="K33" s="244"/>
      <c r="L33" s="244"/>
      <c r="M33" s="244"/>
      <c r="N33" s="244"/>
      <c r="O33" s="245"/>
    </row>
    <row r="34" spans="1:15" ht="16.149999999999999" customHeight="1" x14ac:dyDescent="0.45">
      <c r="A34" s="286">
        <v>4</v>
      </c>
      <c r="B34" s="287"/>
      <c r="C34" s="244" t="s">
        <v>140</v>
      </c>
      <c r="D34" s="244"/>
      <c r="E34" s="244"/>
      <c r="F34" s="244"/>
      <c r="G34" s="244"/>
      <c r="H34" s="244"/>
      <c r="I34" s="244"/>
      <c r="J34" s="244"/>
      <c r="K34" s="244"/>
      <c r="L34" s="244"/>
      <c r="M34" s="244"/>
      <c r="N34" s="244"/>
      <c r="O34" s="245"/>
    </row>
    <row r="35" spans="1:15" ht="16.149999999999999" customHeight="1" x14ac:dyDescent="0.45">
      <c r="A35" s="288"/>
      <c r="B35" s="289"/>
      <c r="C35" s="244"/>
      <c r="D35" s="244"/>
      <c r="E35" s="244"/>
      <c r="F35" s="244"/>
      <c r="G35" s="244"/>
      <c r="H35" s="244"/>
      <c r="I35" s="244"/>
      <c r="J35" s="244"/>
      <c r="K35" s="244"/>
      <c r="L35" s="244"/>
      <c r="M35" s="244"/>
      <c r="N35" s="244"/>
      <c r="O35" s="245"/>
    </row>
    <row r="36" spans="1:15" ht="16.149999999999999" customHeight="1" x14ac:dyDescent="0.45">
      <c r="A36" s="288"/>
      <c r="B36" s="289"/>
      <c r="C36" s="244"/>
      <c r="D36" s="244"/>
      <c r="E36" s="244"/>
      <c r="F36" s="244"/>
      <c r="G36" s="244"/>
      <c r="H36" s="244"/>
      <c r="I36" s="244"/>
      <c r="J36" s="244"/>
      <c r="K36" s="244"/>
      <c r="L36" s="244"/>
      <c r="M36" s="244"/>
      <c r="N36" s="244"/>
      <c r="O36" s="245"/>
    </row>
    <row r="37" spans="1:15" ht="16.149999999999999" customHeight="1" x14ac:dyDescent="0.45">
      <c r="A37" s="288"/>
      <c r="B37" s="289"/>
      <c r="C37" s="244"/>
      <c r="D37" s="244"/>
      <c r="E37" s="244"/>
      <c r="F37" s="244"/>
      <c r="G37" s="244"/>
      <c r="H37" s="244"/>
      <c r="I37" s="244"/>
      <c r="J37" s="244"/>
      <c r="K37" s="244"/>
      <c r="L37" s="244"/>
      <c r="M37" s="244"/>
      <c r="N37" s="244"/>
      <c r="O37" s="245"/>
    </row>
    <row r="38" spans="1:15" ht="16.149999999999999" customHeight="1" x14ac:dyDescent="0.45">
      <c r="A38" s="277">
        <v>3</v>
      </c>
      <c r="B38" s="278"/>
      <c r="C38" s="244" t="s">
        <v>141</v>
      </c>
      <c r="D38" s="244"/>
      <c r="E38" s="244"/>
      <c r="F38" s="244"/>
      <c r="G38" s="244"/>
      <c r="H38" s="244"/>
      <c r="I38" s="244"/>
      <c r="J38" s="244"/>
      <c r="K38" s="244"/>
      <c r="L38" s="244"/>
      <c r="M38" s="244"/>
      <c r="N38" s="244"/>
      <c r="O38" s="245"/>
    </row>
    <row r="39" spans="1:15" ht="16.149999999999999" customHeight="1" x14ac:dyDescent="0.45">
      <c r="A39" s="279"/>
      <c r="B39" s="280"/>
      <c r="C39" s="244"/>
      <c r="D39" s="244"/>
      <c r="E39" s="244"/>
      <c r="F39" s="244"/>
      <c r="G39" s="244"/>
      <c r="H39" s="244"/>
      <c r="I39" s="244"/>
      <c r="J39" s="244"/>
      <c r="K39" s="244"/>
      <c r="L39" s="244"/>
      <c r="M39" s="244"/>
      <c r="N39" s="244"/>
      <c r="O39" s="245"/>
    </row>
    <row r="40" spans="1:15" ht="16.149999999999999" customHeight="1" x14ac:dyDescent="0.45">
      <c r="A40" s="279"/>
      <c r="B40" s="280"/>
      <c r="C40" s="244"/>
      <c r="D40" s="244"/>
      <c r="E40" s="244"/>
      <c r="F40" s="244"/>
      <c r="G40" s="244"/>
      <c r="H40" s="244"/>
      <c r="I40" s="244"/>
      <c r="J40" s="244"/>
      <c r="K40" s="244"/>
      <c r="L40" s="244"/>
      <c r="M40" s="244"/>
      <c r="N40" s="244"/>
      <c r="O40" s="245"/>
    </row>
    <row r="41" spans="1:15" ht="16.149999999999999" customHeight="1" x14ac:dyDescent="0.45">
      <c r="A41" s="279"/>
      <c r="B41" s="280"/>
      <c r="C41" s="244"/>
      <c r="D41" s="244"/>
      <c r="E41" s="244"/>
      <c r="F41" s="244"/>
      <c r="G41" s="244"/>
      <c r="H41" s="244"/>
      <c r="I41" s="244"/>
      <c r="J41" s="244"/>
      <c r="K41" s="244"/>
      <c r="L41" s="244"/>
      <c r="M41" s="244"/>
      <c r="N41" s="244"/>
      <c r="O41" s="245"/>
    </row>
    <row r="42" spans="1:15" ht="16.149999999999999" customHeight="1" x14ac:dyDescent="0.45">
      <c r="A42" s="277">
        <v>2</v>
      </c>
      <c r="B42" s="278"/>
      <c r="C42" s="244" t="s">
        <v>142</v>
      </c>
      <c r="D42" s="244"/>
      <c r="E42" s="244"/>
      <c r="F42" s="244"/>
      <c r="G42" s="244"/>
      <c r="H42" s="244"/>
      <c r="I42" s="244"/>
      <c r="J42" s="244"/>
      <c r="K42" s="244"/>
      <c r="L42" s="244"/>
      <c r="M42" s="244"/>
      <c r="N42" s="244"/>
      <c r="O42" s="245"/>
    </row>
    <row r="43" spans="1:15" ht="16.149999999999999" customHeight="1" x14ac:dyDescent="0.45">
      <c r="A43" s="279"/>
      <c r="B43" s="280"/>
      <c r="C43" s="244"/>
      <c r="D43" s="244"/>
      <c r="E43" s="244"/>
      <c r="F43" s="244"/>
      <c r="G43" s="244"/>
      <c r="H43" s="244"/>
      <c r="I43" s="244"/>
      <c r="J43" s="244"/>
      <c r="K43" s="244"/>
      <c r="L43" s="244"/>
      <c r="M43" s="244"/>
      <c r="N43" s="244"/>
      <c r="O43" s="245"/>
    </row>
    <row r="44" spans="1:15" ht="16.149999999999999" customHeight="1" x14ac:dyDescent="0.45">
      <c r="A44" s="279"/>
      <c r="B44" s="280"/>
      <c r="C44" s="244"/>
      <c r="D44" s="244"/>
      <c r="E44" s="244"/>
      <c r="F44" s="244"/>
      <c r="G44" s="244"/>
      <c r="H44" s="244"/>
      <c r="I44" s="244"/>
      <c r="J44" s="244"/>
      <c r="K44" s="244"/>
      <c r="L44" s="244"/>
      <c r="M44" s="244"/>
      <c r="N44" s="244"/>
      <c r="O44" s="245"/>
    </row>
    <row r="45" spans="1:15" ht="16.149999999999999" customHeight="1" x14ac:dyDescent="0.45">
      <c r="A45" s="279"/>
      <c r="B45" s="280"/>
      <c r="C45" s="244"/>
      <c r="D45" s="244"/>
      <c r="E45" s="244"/>
      <c r="F45" s="244"/>
      <c r="G45" s="244"/>
      <c r="H45" s="244"/>
      <c r="I45" s="244"/>
      <c r="J45" s="244"/>
      <c r="K45" s="244"/>
      <c r="L45" s="244"/>
      <c r="M45" s="244"/>
      <c r="N45" s="244"/>
      <c r="O45" s="245"/>
    </row>
    <row r="46" spans="1:15" ht="16.149999999999999" customHeight="1" x14ac:dyDescent="0.45">
      <c r="A46" s="277">
        <v>1</v>
      </c>
      <c r="B46" s="278"/>
      <c r="C46" s="244" t="s">
        <v>143</v>
      </c>
      <c r="D46" s="244"/>
      <c r="E46" s="244"/>
      <c r="F46" s="244"/>
      <c r="G46" s="244"/>
      <c r="H46" s="244"/>
      <c r="I46" s="244"/>
      <c r="J46" s="244"/>
      <c r="K46" s="244"/>
      <c r="L46" s="244"/>
      <c r="M46" s="244"/>
      <c r="N46" s="244"/>
      <c r="O46" s="245"/>
    </row>
    <row r="47" spans="1:15" ht="16.149999999999999" customHeight="1" x14ac:dyDescent="0.45">
      <c r="A47" s="279"/>
      <c r="B47" s="280"/>
      <c r="C47" s="244"/>
      <c r="D47" s="244"/>
      <c r="E47" s="244"/>
      <c r="F47" s="244"/>
      <c r="G47" s="244"/>
      <c r="H47" s="244"/>
      <c r="I47" s="244"/>
      <c r="J47" s="244"/>
      <c r="K47" s="244"/>
      <c r="L47" s="244"/>
      <c r="M47" s="244"/>
      <c r="N47" s="244"/>
      <c r="O47" s="245"/>
    </row>
    <row r="48" spans="1:15" ht="16.149999999999999" customHeight="1" x14ac:dyDescent="0.45">
      <c r="A48" s="279"/>
      <c r="B48" s="280"/>
      <c r="C48" s="244"/>
      <c r="D48" s="244"/>
      <c r="E48" s="244"/>
      <c r="F48" s="244"/>
      <c r="G48" s="244"/>
      <c r="H48" s="244"/>
      <c r="I48" s="244"/>
      <c r="J48" s="244"/>
      <c r="K48" s="244"/>
      <c r="L48" s="244"/>
      <c r="M48" s="244"/>
      <c r="N48" s="244"/>
      <c r="O48" s="245"/>
    </row>
    <row r="49" spans="1:15" ht="16.149999999999999" customHeight="1" x14ac:dyDescent="0.45">
      <c r="A49" s="279"/>
      <c r="B49" s="280"/>
      <c r="C49" s="244"/>
      <c r="D49" s="244"/>
      <c r="E49" s="244"/>
      <c r="F49" s="244"/>
      <c r="G49" s="244"/>
      <c r="H49" s="244"/>
      <c r="I49" s="244"/>
      <c r="J49" s="244"/>
      <c r="K49" s="244"/>
      <c r="L49" s="244"/>
      <c r="M49" s="244"/>
      <c r="N49" s="244"/>
      <c r="O49" s="245"/>
    </row>
    <row r="50" spans="1:15" ht="16.149999999999999" customHeight="1" x14ac:dyDescent="0.45">
      <c r="A50" s="277">
        <v>0</v>
      </c>
      <c r="B50" s="278"/>
      <c r="C50" s="244" t="s">
        <v>144</v>
      </c>
      <c r="D50" s="244"/>
      <c r="E50" s="244"/>
      <c r="F50" s="244"/>
      <c r="G50" s="244"/>
      <c r="H50" s="244"/>
      <c r="I50" s="244"/>
      <c r="J50" s="244"/>
      <c r="K50" s="244"/>
      <c r="L50" s="244"/>
      <c r="M50" s="244"/>
      <c r="N50" s="244"/>
      <c r="O50" s="245"/>
    </row>
    <row r="51" spans="1:15" ht="16.149999999999999" customHeight="1" x14ac:dyDescent="0.45">
      <c r="A51" s="279"/>
      <c r="B51" s="280"/>
      <c r="C51" s="244"/>
      <c r="D51" s="244"/>
      <c r="E51" s="244"/>
      <c r="F51" s="244"/>
      <c r="G51" s="244"/>
      <c r="H51" s="244"/>
      <c r="I51" s="244"/>
      <c r="J51" s="244"/>
      <c r="K51" s="244"/>
      <c r="L51" s="244"/>
      <c r="M51" s="244"/>
      <c r="N51" s="244"/>
      <c r="O51" s="245"/>
    </row>
    <row r="52" spans="1:15" ht="16.149999999999999" customHeight="1" x14ac:dyDescent="0.45">
      <c r="A52" s="279"/>
      <c r="B52" s="280"/>
      <c r="C52" s="244"/>
      <c r="D52" s="244"/>
      <c r="E52" s="244"/>
      <c r="F52" s="244"/>
      <c r="G52" s="244"/>
      <c r="H52" s="244"/>
      <c r="I52" s="244"/>
      <c r="J52" s="244"/>
      <c r="K52" s="244"/>
      <c r="L52" s="244"/>
      <c r="M52" s="244"/>
      <c r="N52" s="244"/>
      <c r="O52" s="245"/>
    </row>
    <row r="53" spans="1:15" ht="16.149999999999999" customHeight="1" thickBot="1" x14ac:dyDescent="0.5">
      <c r="A53" s="279"/>
      <c r="B53" s="280"/>
      <c r="C53" s="281"/>
      <c r="D53" s="281"/>
      <c r="E53" s="281"/>
      <c r="F53" s="281"/>
      <c r="G53" s="281"/>
      <c r="H53" s="281"/>
      <c r="I53" s="281"/>
      <c r="J53" s="281"/>
      <c r="K53" s="281"/>
      <c r="L53" s="281"/>
      <c r="M53" s="281"/>
      <c r="N53" s="281"/>
      <c r="O53" s="282"/>
    </row>
    <row r="54" spans="1:15" ht="16.149999999999999" thickBot="1" x14ac:dyDescent="0.55000000000000004">
      <c r="A54" s="271" t="s">
        <v>10</v>
      </c>
      <c r="B54" s="272"/>
      <c r="C54" s="272"/>
      <c r="D54" s="272"/>
      <c r="E54" s="272"/>
      <c r="F54" s="272"/>
      <c r="G54" s="272"/>
      <c r="H54" s="272"/>
      <c r="I54" s="272"/>
      <c r="J54" s="272"/>
      <c r="K54" s="272"/>
      <c r="L54" s="272"/>
      <c r="M54" s="272"/>
      <c r="N54" s="272"/>
      <c r="O54" s="273"/>
    </row>
    <row r="55" spans="1:15" ht="16.149999999999999" customHeight="1" x14ac:dyDescent="0.5">
      <c r="A55" s="258" t="s">
        <v>12</v>
      </c>
      <c r="B55" s="259"/>
      <c r="C55" s="260" t="s">
        <v>88</v>
      </c>
      <c r="D55" s="260"/>
      <c r="E55" s="260"/>
      <c r="F55" s="260"/>
      <c r="G55" s="260"/>
      <c r="H55" s="260"/>
      <c r="I55" s="260"/>
      <c r="J55" s="260"/>
      <c r="K55" s="260"/>
      <c r="L55" s="260"/>
      <c r="M55" s="260"/>
      <c r="N55" s="260"/>
      <c r="O55" s="261"/>
    </row>
    <row r="56" spans="1:15" ht="16.149999999999999" customHeight="1" x14ac:dyDescent="0.45">
      <c r="A56" s="252">
        <v>5</v>
      </c>
      <c r="B56" s="253"/>
      <c r="C56" s="244"/>
      <c r="D56" s="244"/>
      <c r="E56" s="244"/>
      <c r="F56" s="244"/>
      <c r="G56" s="244"/>
      <c r="H56" s="244"/>
      <c r="I56" s="244"/>
      <c r="J56" s="244"/>
      <c r="K56" s="244"/>
      <c r="L56" s="244"/>
      <c r="M56" s="244"/>
      <c r="N56" s="244"/>
      <c r="O56" s="245"/>
    </row>
    <row r="57" spans="1:15" ht="16.149999999999999" customHeight="1" x14ac:dyDescent="0.5">
      <c r="A57" s="242" t="s">
        <v>12</v>
      </c>
      <c r="B57" s="243"/>
      <c r="C57" s="244" t="s">
        <v>89</v>
      </c>
      <c r="D57" s="244"/>
      <c r="E57" s="244"/>
      <c r="F57" s="244"/>
      <c r="G57" s="244"/>
      <c r="H57" s="244"/>
      <c r="I57" s="244"/>
      <c r="J57" s="244"/>
      <c r="K57" s="244"/>
      <c r="L57" s="244"/>
      <c r="M57" s="244"/>
      <c r="N57" s="244"/>
      <c r="O57" s="245"/>
    </row>
    <row r="58" spans="1:15" ht="16.149999999999999" customHeight="1" x14ac:dyDescent="0.45">
      <c r="A58" s="252">
        <v>4</v>
      </c>
      <c r="B58" s="253"/>
      <c r="C58" s="244"/>
      <c r="D58" s="244"/>
      <c r="E58" s="244"/>
      <c r="F58" s="244"/>
      <c r="G58" s="244"/>
      <c r="H58" s="244"/>
      <c r="I58" s="244"/>
      <c r="J58" s="244"/>
      <c r="K58" s="244"/>
      <c r="L58" s="244"/>
      <c r="M58" s="244"/>
      <c r="N58" s="244"/>
      <c r="O58" s="245"/>
    </row>
    <row r="59" spans="1:15" ht="16.149999999999999" customHeight="1" x14ac:dyDescent="0.5">
      <c r="A59" s="242" t="s">
        <v>12</v>
      </c>
      <c r="B59" s="243"/>
      <c r="C59" s="244" t="s">
        <v>130</v>
      </c>
      <c r="D59" s="244"/>
      <c r="E59" s="244"/>
      <c r="F59" s="244"/>
      <c r="G59" s="244"/>
      <c r="H59" s="244"/>
      <c r="I59" s="244"/>
      <c r="J59" s="244"/>
      <c r="K59" s="244"/>
      <c r="L59" s="244"/>
      <c r="M59" s="244"/>
      <c r="N59" s="244"/>
      <c r="O59" s="245"/>
    </row>
    <row r="60" spans="1:15" ht="16.149999999999999" customHeight="1" x14ac:dyDescent="0.45">
      <c r="A60" s="252">
        <v>3</v>
      </c>
      <c r="B60" s="253"/>
      <c r="C60" s="244"/>
      <c r="D60" s="244"/>
      <c r="E60" s="244"/>
      <c r="F60" s="244"/>
      <c r="G60" s="244"/>
      <c r="H60" s="244"/>
      <c r="I60" s="244"/>
      <c r="J60" s="244"/>
      <c r="K60" s="244"/>
      <c r="L60" s="244"/>
      <c r="M60" s="244"/>
      <c r="N60" s="244"/>
      <c r="O60" s="245"/>
    </row>
    <row r="61" spans="1:15" ht="16.149999999999999" customHeight="1" x14ac:dyDescent="0.5">
      <c r="A61" s="242" t="s">
        <v>12</v>
      </c>
      <c r="B61" s="243"/>
      <c r="C61" s="244" t="s">
        <v>90</v>
      </c>
      <c r="D61" s="244"/>
      <c r="E61" s="244"/>
      <c r="F61" s="244"/>
      <c r="G61" s="244"/>
      <c r="H61" s="244"/>
      <c r="I61" s="244"/>
      <c r="J61" s="244"/>
      <c r="K61" s="244"/>
      <c r="L61" s="244"/>
      <c r="M61" s="244"/>
      <c r="N61" s="244"/>
      <c r="O61" s="245"/>
    </row>
    <row r="62" spans="1:15" ht="16.149999999999999" customHeight="1" x14ac:dyDescent="0.45">
      <c r="A62" s="252">
        <v>2</v>
      </c>
      <c r="B62" s="253"/>
      <c r="C62" s="244"/>
      <c r="D62" s="244"/>
      <c r="E62" s="244"/>
      <c r="F62" s="244"/>
      <c r="G62" s="244"/>
      <c r="H62" s="244"/>
      <c r="I62" s="244"/>
      <c r="J62" s="244"/>
      <c r="K62" s="244"/>
      <c r="L62" s="244"/>
      <c r="M62" s="244"/>
      <c r="N62" s="244"/>
      <c r="O62" s="245"/>
    </row>
    <row r="63" spans="1:15" ht="16.149999999999999" customHeight="1" x14ac:dyDescent="0.5">
      <c r="A63" s="242" t="s">
        <v>12</v>
      </c>
      <c r="B63" s="243"/>
      <c r="C63" s="244" t="s">
        <v>91</v>
      </c>
      <c r="D63" s="244"/>
      <c r="E63" s="244"/>
      <c r="F63" s="244"/>
      <c r="G63" s="244"/>
      <c r="H63" s="244"/>
      <c r="I63" s="244"/>
      <c r="J63" s="244"/>
      <c r="K63" s="244"/>
      <c r="L63" s="244"/>
      <c r="M63" s="244"/>
      <c r="N63" s="244"/>
      <c r="O63" s="245"/>
    </row>
    <row r="64" spans="1:15" ht="16.149999999999999" customHeight="1" x14ac:dyDescent="0.45">
      <c r="A64" s="252">
        <v>1</v>
      </c>
      <c r="B64" s="253"/>
      <c r="C64" s="244"/>
      <c r="D64" s="244"/>
      <c r="E64" s="244"/>
      <c r="F64" s="244"/>
      <c r="G64" s="244"/>
      <c r="H64" s="244"/>
      <c r="I64" s="244"/>
      <c r="J64" s="244"/>
      <c r="K64" s="244"/>
      <c r="L64" s="244"/>
      <c r="M64" s="244"/>
      <c r="N64" s="244"/>
      <c r="O64" s="245"/>
    </row>
    <row r="65" spans="1:15" ht="16.149999999999999" customHeight="1" x14ac:dyDescent="0.5">
      <c r="A65" s="242" t="s">
        <v>12</v>
      </c>
      <c r="B65" s="243"/>
      <c r="C65" s="244" t="s">
        <v>72</v>
      </c>
      <c r="D65" s="244"/>
      <c r="E65" s="244"/>
      <c r="F65" s="244"/>
      <c r="G65" s="244"/>
      <c r="H65" s="244"/>
      <c r="I65" s="244"/>
      <c r="J65" s="244"/>
      <c r="K65" s="244"/>
      <c r="L65" s="244"/>
      <c r="M65" s="244"/>
      <c r="N65" s="244"/>
      <c r="O65" s="245"/>
    </row>
    <row r="66" spans="1:15" ht="16.149999999999999" customHeight="1" thickBot="1" x14ac:dyDescent="0.5">
      <c r="A66" s="256">
        <v>0</v>
      </c>
      <c r="B66" s="257"/>
      <c r="C66" s="254"/>
      <c r="D66" s="254"/>
      <c r="E66" s="254"/>
      <c r="F66" s="254"/>
      <c r="G66" s="254"/>
      <c r="H66" s="254"/>
      <c r="I66" s="254"/>
      <c r="J66" s="254"/>
      <c r="K66" s="254"/>
      <c r="L66" s="254"/>
      <c r="M66" s="254"/>
      <c r="N66" s="254"/>
      <c r="O66" s="255"/>
    </row>
    <row r="67" spans="1:15" ht="16.149999999999999" customHeight="1" thickTop="1" x14ac:dyDescent="0.45">
      <c r="A67" s="258" t="s">
        <v>13</v>
      </c>
      <c r="B67" s="259"/>
      <c r="C67" s="260" t="s">
        <v>92</v>
      </c>
      <c r="D67" s="260"/>
      <c r="E67" s="260"/>
      <c r="F67" s="260"/>
      <c r="G67" s="260"/>
      <c r="H67" s="260"/>
      <c r="I67" s="260"/>
      <c r="J67" s="260"/>
      <c r="K67" s="260"/>
      <c r="L67" s="260"/>
      <c r="M67" s="260"/>
      <c r="N67" s="260"/>
      <c r="O67" s="261"/>
    </row>
    <row r="68" spans="1:15" ht="16.149999999999999" customHeight="1" x14ac:dyDescent="0.45">
      <c r="A68" s="258"/>
      <c r="B68" s="259"/>
      <c r="C68" s="244"/>
      <c r="D68" s="244"/>
      <c r="E68" s="244"/>
      <c r="F68" s="244"/>
      <c r="G68" s="244"/>
      <c r="H68" s="244"/>
      <c r="I68" s="244"/>
      <c r="J68" s="244"/>
      <c r="K68" s="244"/>
      <c r="L68" s="244"/>
      <c r="M68" s="244"/>
      <c r="N68" s="244"/>
      <c r="O68" s="245"/>
    </row>
    <row r="69" spans="1:15" ht="16.149999999999999" customHeight="1" x14ac:dyDescent="0.45">
      <c r="A69" s="252">
        <v>5</v>
      </c>
      <c r="B69" s="253"/>
      <c r="C69" s="244"/>
      <c r="D69" s="244"/>
      <c r="E69" s="244"/>
      <c r="F69" s="244"/>
      <c r="G69" s="244"/>
      <c r="H69" s="244"/>
      <c r="I69" s="244"/>
      <c r="J69" s="244"/>
      <c r="K69" s="244"/>
      <c r="L69" s="244"/>
      <c r="M69" s="244"/>
      <c r="N69" s="244"/>
      <c r="O69" s="245"/>
    </row>
    <row r="70" spans="1:15" ht="16.149999999999999" customHeight="1" x14ac:dyDescent="0.45">
      <c r="A70" s="242" t="s">
        <v>13</v>
      </c>
      <c r="B70" s="243"/>
      <c r="C70" s="244" t="s">
        <v>93</v>
      </c>
      <c r="D70" s="244"/>
      <c r="E70" s="244"/>
      <c r="F70" s="244"/>
      <c r="G70" s="244"/>
      <c r="H70" s="244"/>
      <c r="I70" s="244"/>
      <c r="J70" s="244"/>
      <c r="K70" s="244"/>
      <c r="L70" s="244"/>
      <c r="M70" s="244"/>
      <c r="N70" s="244"/>
      <c r="O70" s="245"/>
    </row>
    <row r="71" spans="1:15" ht="16.149999999999999" customHeight="1" x14ac:dyDescent="0.45">
      <c r="A71" s="258"/>
      <c r="B71" s="259"/>
      <c r="C71" s="244"/>
      <c r="D71" s="244"/>
      <c r="E71" s="244"/>
      <c r="F71" s="244"/>
      <c r="G71" s="244"/>
      <c r="H71" s="244"/>
      <c r="I71" s="244"/>
      <c r="J71" s="244"/>
      <c r="K71" s="244"/>
      <c r="L71" s="244"/>
      <c r="M71" s="244"/>
      <c r="N71" s="244"/>
      <c r="O71" s="245"/>
    </row>
    <row r="72" spans="1:15" ht="16.149999999999999" customHeight="1" x14ac:dyDescent="0.45">
      <c r="A72" s="252">
        <v>4</v>
      </c>
      <c r="B72" s="253"/>
      <c r="C72" s="244"/>
      <c r="D72" s="244"/>
      <c r="E72" s="244"/>
      <c r="F72" s="244"/>
      <c r="G72" s="244"/>
      <c r="H72" s="244"/>
      <c r="I72" s="244"/>
      <c r="J72" s="244"/>
      <c r="K72" s="244"/>
      <c r="L72" s="244"/>
      <c r="M72" s="244"/>
      <c r="N72" s="244"/>
      <c r="O72" s="245"/>
    </row>
    <row r="73" spans="1:15" ht="16.149999999999999" customHeight="1" x14ac:dyDescent="0.45">
      <c r="A73" s="258" t="s">
        <v>13</v>
      </c>
      <c r="B73" s="259"/>
      <c r="C73" s="244" t="s">
        <v>94</v>
      </c>
      <c r="D73" s="244"/>
      <c r="E73" s="244"/>
      <c r="F73" s="244"/>
      <c r="G73" s="244"/>
      <c r="H73" s="244"/>
      <c r="I73" s="244"/>
      <c r="J73" s="244"/>
      <c r="K73" s="244"/>
      <c r="L73" s="244"/>
      <c r="M73" s="244"/>
      <c r="N73" s="244"/>
      <c r="O73" s="245"/>
    </row>
    <row r="74" spans="1:15" ht="16.149999999999999" customHeight="1" x14ac:dyDescent="0.45">
      <c r="A74" s="258"/>
      <c r="B74" s="259"/>
      <c r="C74" s="244"/>
      <c r="D74" s="244"/>
      <c r="E74" s="244"/>
      <c r="F74" s="244"/>
      <c r="G74" s="244"/>
      <c r="H74" s="244"/>
      <c r="I74" s="244"/>
      <c r="J74" s="244"/>
      <c r="K74" s="244"/>
      <c r="L74" s="244"/>
      <c r="M74" s="244"/>
      <c r="N74" s="244"/>
      <c r="O74" s="245"/>
    </row>
    <row r="75" spans="1:15" ht="16.149999999999999" customHeight="1" x14ac:dyDescent="0.45">
      <c r="A75" s="252">
        <v>3</v>
      </c>
      <c r="B75" s="253"/>
      <c r="C75" s="244"/>
      <c r="D75" s="244"/>
      <c r="E75" s="244"/>
      <c r="F75" s="244"/>
      <c r="G75" s="244"/>
      <c r="H75" s="244"/>
      <c r="I75" s="244"/>
      <c r="J75" s="244"/>
      <c r="K75" s="244"/>
      <c r="L75" s="244"/>
      <c r="M75" s="244"/>
      <c r="N75" s="244"/>
      <c r="O75" s="245"/>
    </row>
    <row r="76" spans="1:15" ht="16.149999999999999" customHeight="1" x14ac:dyDescent="0.45">
      <c r="A76" s="242" t="s">
        <v>13</v>
      </c>
      <c r="B76" s="243"/>
      <c r="C76" s="244" t="s">
        <v>95</v>
      </c>
      <c r="D76" s="244"/>
      <c r="E76" s="244"/>
      <c r="F76" s="244"/>
      <c r="G76" s="244"/>
      <c r="H76" s="244"/>
      <c r="I76" s="244"/>
      <c r="J76" s="244"/>
      <c r="K76" s="244"/>
      <c r="L76" s="244"/>
      <c r="M76" s="244"/>
      <c r="N76" s="244"/>
      <c r="O76" s="245"/>
    </row>
    <row r="77" spans="1:15" ht="16.149999999999999" customHeight="1" x14ac:dyDescent="0.45">
      <c r="A77" s="258"/>
      <c r="B77" s="259"/>
      <c r="C77" s="244"/>
      <c r="D77" s="244"/>
      <c r="E77" s="244"/>
      <c r="F77" s="244"/>
      <c r="G77" s="244"/>
      <c r="H77" s="244"/>
      <c r="I77" s="244"/>
      <c r="J77" s="244"/>
      <c r="K77" s="244"/>
      <c r="L77" s="244"/>
      <c r="M77" s="244"/>
      <c r="N77" s="244"/>
      <c r="O77" s="245"/>
    </row>
    <row r="78" spans="1:15" ht="16.149999999999999" customHeight="1" x14ac:dyDescent="0.45">
      <c r="A78" s="252">
        <v>2</v>
      </c>
      <c r="B78" s="253"/>
      <c r="C78" s="244"/>
      <c r="D78" s="244"/>
      <c r="E78" s="244"/>
      <c r="F78" s="244"/>
      <c r="G78" s="244"/>
      <c r="H78" s="244"/>
      <c r="I78" s="244"/>
      <c r="J78" s="244"/>
      <c r="K78" s="244"/>
      <c r="L78" s="244"/>
      <c r="M78" s="244"/>
      <c r="N78" s="244"/>
      <c r="O78" s="245"/>
    </row>
    <row r="79" spans="1:15" ht="16.149999999999999" customHeight="1" x14ac:dyDescent="0.45">
      <c r="A79" s="242" t="s">
        <v>13</v>
      </c>
      <c r="B79" s="243"/>
      <c r="C79" s="244" t="s">
        <v>96</v>
      </c>
      <c r="D79" s="244"/>
      <c r="E79" s="244"/>
      <c r="F79" s="244"/>
      <c r="G79" s="244"/>
      <c r="H79" s="244"/>
      <c r="I79" s="244"/>
      <c r="J79" s="244"/>
      <c r="K79" s="244"/>
      <c r="L79" s="244"/>
      <c r="M79" s="244"/>
      <c r="N79" s="244"/>
      <c r="O79" s="245"/>
    </row>
    <row r="80" spans="1:15" ht="16.149999999999999" customHeight="1" x14ac:dyDescent="0.45">
      <c r="A80" s="258"/>
      <c r="B80" s="259"/>
      <c r="C80" s="244"/>
      <c r="D80" s="244"/>
      <c r="E80" s="244"/>
      <c r="F80" s="244"/>
      <c r="G80" s="244"/>
      <c r="H80" s="244"/>
      <c r="I80" s="244"/>
      <c r="J80" s="244"/>
      <c r="K80" s="244"/>
      <c r="L80" s="244"/>
      <c r="M80" s="244"/>
      <c r="N80" s="244"/>
      <c r="O80" s="245"/>
    </row>
    <row r="81" spans="1:15" ht="16.149999999999999" customHeight="1" x14ac:dyDescent="0.45">
      <c r="A81" s="252">
        <v>1</v>
      </c>
      <c r="B81" s="253"/>
      <c r="C81" s="244"/>
      <c r="D81" s="244"/>
      <c r="E81" s="244"/>
      <c r="F81" s="244"/>
      <c r="G81" s="244"/>
      <c r="H81" s="244"/>
      <c r="I81" s="244"/>
      <c r="J81" s="244"/>
      <c r="K81" s="244"/>
      <c r="L81" s="244"/>
      <c r="M81" s="244"/>
      <c r="N81" s="244"/>
      <c r="O81" s="245"/>
    </row>
    <row r="82" spans="1:15" ht="16.149999999999999" customHeight="1" x14ac:dyDescent="0.45">
      <c r="A82" s="242" t="s">
        <v>13</v>
      </c>
      <c r="B82" s="243"/>
      <c r="C82" s="244" t="s">
        <v>72</v>
      </c>
      <c r="D82" s="244"/>
      <c r="E82" s="244"/>
      <c r="F82" s="244"/>
      <c r="G82" s="244"/>
      <c r="H82" s="244"/>
      <c r="I82" s="244"/>
      <c r="J82" s="244"/>
      <c r="K82" s="244"/>
      <c r="L82" s="244"/>
      <c r="M82" s="244"/>
      <c r="N82" s="244"/>
      <c r="O82" s="245"/>
    </row>
    <row r="83" spans="1:15" ht="16.149999999999999" customHeight="1" x14ac:dyDescent="0.45">
      <c r="A83" s="258"/>
      <c r="B83" s="259"/>
      <c r="C83" s="244"/>
      <c r="D83" s="244"/>
      <c r="E83" s="244"/>
      <c r="F83" s="244"/>
      <c r="G83" s="244"/>
      <c r="H83" s="244"/>
      <c r="I83" s="244"/>
      <c r="J83" s="244"/>
      <c r="K83" s="244"/>
      <c r="L83" s="244"/>
      <c r="M83" s="244"/>
      <c r="N83" s="244"/>
      <c r="O83" s="245"/>
    </row>
    <row r="84" spans="1:15" ht="16.149999999999999" customHeight="1" thickBot="1" x14ac:dyDescent="0.5">
      <c r="A84" s="256">
        <v>0</v>
      </c>
      <c r="B84" s="257"/>
      <c r="C84" s="254"/>
      <c r="D84" s="254"/>
      <c r="E84" s="254"/>
      <c r="F84" s="254"/>
      <c r="G84" s="254"/>
      <c r="H84" s="254"/>
      <c r="I84" s="254"/>
      <c r="J84" s="254"/>
      <c r="K84" s="254"/>
      <c r="L84" s="254"/>
      <c r="M84" s="254"/>
      <c r="N84" s="254"/>
      <c r="O84" s="255"/>
    </row>
    <row r="85" spans="1:15" ht="16.149999999999999" customHeight="1" thickTop="1" x14ac:dyDescent="0.5">
      <c r="A85" s="258" t="s">
        <v>73</v>
      </c>
      <c r="B85" s="259"/>
      <c r="C85" s="260" t="s">
        <v>97</v>
      </c>
      <c r="D85" s="260"/>
      <c r="E85" s="260"/>
      <c r="F85" s="260"/>
      <c r="G85" s="260"/>
      <c r="H85" s="260"/>
      <c r="I85" s="260"/>
      <c r="J85" s="260"/>
      <c r="K85" s="260"/>
      <c r="L85" s="260"/>
      <c r="M85" s="260"/>
      <c r="N85" s="260"/>
      <c r="O85" s="261"/>
    </row>
    <row r="86" spans="1:15" ht="16.149999999999999" customHeight="1" x14ac:dyDescent="0.45">
      <c r="A86" s="252">
        <v>5</v>
      </c>
      <c r="B86" s="253"/>
      <c r="C86" s="244"/>
      <c r="D86" s="244"/>
      <c r="E86" s="244"/>
      <c r="F86" s="244"/>
      <c r="G86" s="244"/>
      <c r="H86" s="244"/>
      <c r="I86" s="244"/>
      <c r="J86" s="244"/>
      <c r="K86" s="244"/>
      <c r="L86" s="244"/>
      <c r="M86" s="244"/>
      <c r="N86" s="244"/>
      <c r="O86" s="245"/>
    </row>
    <row r="87" spans="1:15" ht="16.149999999999999" customHeight="1" x14ac:dyDescent="0.5">
      <c r="A87" s="242" t="s">
        <v>73</v>
      </c>
      <c r="B87" s="243"/>
      <c r="C87" s="244" t="s">
        <v>98</v>
      </c>
      <c r="D87" s="244"/>
      <c r="E87" s="244"/>
      <c r="F87" s="244"/>
      <c r="G87" s="244"/>
      <c r="H87" s="244"/>
      <c r="I87" s="244"/>
      <c r="J87" s="244"/>
      <c r="K87" s="244"/>
      <c r="L87" s="244"/>
      <c r="M87" s="244"/>
      <c r="N87" s="244"/>
      <c r="O87" s="245"/>
    </row>
    <row r="88" spans="1:15" ht="16.149999999999999" customHeight="1" x14ac:dyDescent="0.45">
      <c r="A88" s="250">
        <v>4</v>
      </c>
      <c r="B88" s="251"/>
      <c r="C88" s="244"/>
      <c r="D88" s="244"/>
      <c r="E88" s="244"/>
      <c r="F88" s="244"/>
      <c r="G88" s="244"/>
      <c r="H88" s="244"/>
      <c r="I88" s="244"/>
      <c r="J88" s="244"/>
      <c r="K88" s="244"/>
      <c r="L88" s="244"/>
      <c r="M88" s="244"/>
      <c r="N88" s="244"/>
      <c r="O88" s="245"/>
    </row>
    <row r="89" spans="1:15" ht="16.149999999999999" customHeight="1" x14ac:dyDescent="0.5">
      <c r="A89" s="242" t="s">
        <v>73</v>
      </c>
      <c r="B89" s="243"/>
      <c r="C89" s="244" t="s">
        <v>99</v>
      </c>
      <c r="D89" s="244"/>
      <c r="E89" s="244"/>
      <c r="F89" s="244"/>
      <c r="G89" s="244"/>
      <c r="H89" s="244"/>
      <c r="I89" s="244"/>
      <c r="J89" s="244"/>
      <c r="K89" s="244"/>
      <c r="L89" s="244"/>
      <c r="M89" s="244"/>
      <c r="N89" s="244"/>
      <c r="O89" s="245"/>
    </row>
    <row r="90" spans="1:15" ht="16.149999999999999" customHeight="1" x14ac:dyDescent="0.45">
      <c r="A90" s="250">
        <v>3</v>
      </c>
      <c r="B90" s="251"/>
      <c r="C90" s="244"/>
      <c r="D90" s="244"/>
      <c r="E90" s="244"/>
      <c r="F90" s="244"/>
      <c r="G90" s="244"/>
      <c r="H90" s="244"/>
      <c r="I90" s="244"/>
      <c r="J90" s="244"/>
      <c r="K90" s="244"/>
      <c r="L90" s="244"/>
      <c r="M90" s="244"/>
      <c r="N90" s="244"/>
      <c r="O90" s="245"/>
    </row>
    <row r="91" spans="1:15" ht="16.149999999999999" customHeight="1" x14ac:dyDescent="0.5">
      <c r="A91" s="242" t="s">
        <v>73</v>
      </c>
      <c r="B91" s="243"/>
      <c r="C91" s="244" t="s">
        <v>100</v>
      </c>
      <c r="D91" s="244"/>
      <c r="E91" s="244"/>
      <c r="F91" s="244"/>
      <c r="G91" s="244"/>
      <c r="H91" s="244"/>
      <c r="I91" s="244"/>
      <c r="J91" s="244"/>
      <c r="K91" s="244"/>
      <c r="L91" s="244"/>
      <c r="M91" s="244"/>
      <c r="N91" s="244"/>
      <c r="O91" s="245"/>
    </row>
    <row r="92" spans="1:15" ht="16.149999999999999" customHeight="1" x14ac:dyDescent="0.45">
      <c r="A92" s="250">
        <v>2</v>
      </c>
      <c r="B92" s="251"/>
      <c r="C92" s="244"/>
      <c r="D92" s="244"/>
      <c r="E92" s="244"/>
      <c r="F92" s="244"/>
      <c r="G92" s="244"/>
      <c r="H92" s="244"/>
      <c r="I92" s="244"/>
      <c r="J92" s="244"/>
      <c r="K92" s="244"/>
      <c r="L92" s="244"/>
      <c r="M92" s="244"/>
      <c r="N92" s="244"/>
      <c r="O92" s="245"/>
    </row>
    <row r="93" spans="1:15" ht="16.149999999999999" customHeight="1" x14ac:dyDescent="0.5">
      <c r="A93" s="242" t="s">
        <v>73</v>
      </c>
      <c r="B93" s="243"/>
      <c r="C93" s="244" t="s">
        <v>101</v>
      </c>
      <c r="D93" s="244"/>
      <c r="E93" s="244"/>
      <c r="F93" s="244"/>
      <c r="G93" s="244"/>
      <c r="H93" s="244"/>
      <c r="I93" s="244"/>
      <c r="J93" s="244"/>
      <c r="K93" s="244"/>
      <c r="L93" s="244"/>
      <c r="M93" s="244"/>
      <c r="N93" s="244"/>
      <c r="O93" s="245"/>
    </row>
    <row r="94" spans="1:15" ht="16.149999999999999" customHeight="1" x14ac:dyDescent="0.45">
      <c r="A94" s="252">
        <v>1</v>
      </c>
      <c r="B94" s="253"/>
      <c r="C94" s="244"/>
      <c r="D94" s="244"/>
      <c r="E94" s="244"/>
      <c r="F94" s="244"/>
      <c r="G94" s="244"/>
      <c r="H94" s="244"/>
      <c r="I94" s="244"/>
      <c r="J94" s="244"/>
      <c r="K94" s="244"/>
      <c r="L94" s="244"/>
      <c r="M94" s="244"/>
      <c r="N94" s="244"/>
      <c r="O94" s="245"/>
    </row>
    <row r="95" spans="1:15" ht="16.149999999999999" customHeight="1" x14ac:dyDescent="0.5">
      <c r="A95" s="242" t="s">
        <v>73</v>
      </c>
      <c r="B95" s="243"/>
      <c r="C95" s="244" t="s">
        <v>72</v>
      </c>
      <c r="D95" s="244"/>
      <c r="E95" s="244"/>
      <c r="F95" s="244"/>
      <c r="G95" s="244"/>
      <c r="H95" s="244"/>
      <c r="I95" s="244"/>
      <c r="J95" s="244"/>
      <c r="K95" s="244"/>
      <c r="L95" s="244"/>
      <c r="M95" s="244"/>
      <c r="N95" s="244"/>
      <c r="O95" s="245"/>
    </row>
    <row r="96" spans="1:15" ht="16.149999999999999" customHeight="1" thickBot="1" x14ac:dyDescent="0.5">
      <c r="A96" s="248">
        <v>0</v>
      </c>
      <c r="B96" s="249"/>
      <c r="C96" s="246"/>
      <c r="D96" s="246"/>
      <c r="E96" s="246"/>
      <c r="F96" s="246"/>
      <c r="G96" s="246"/>
      <c r="H96" s="246"/>
      <c r="I96" s="246"/>
      <c r="J96" s="246"/>
      <c r="K96" s="246"/>
      <c r="L96" s="246"/>
      <c r="M96" s="246"/>
      <c r="N96" s="246"/>
      <c r="O96" s="247"/>
    </row>
    <row r="97" spans="1:15" ht="16.149999999999999" thickBot="1" x14ac:dyDescent="0.55000000000000004">
      <c r="A97" s="271" t="s">
        <v>11</v>
      </c>
      <c r="B97" s="272"/>
      <c r="C97" s="272"/>
      <c r="D97" s="272"/>
      <c r="E97" s="272"/>
      <c r="F97" s="272"/>
      <c r="G97" s="272"/>
      <c r="H97" s="272"/>
      <c r="I97" s="272"/>
      <c r="J97" s="272"/>
      <c r="K97" s="272"/>
      <c r="L97" s="272"/>
      <c r="M97" s="272"/>
      <c r="N97" s="272"/>
      <c r="O97" s="273"/>
    </row>
    <row r="98" spans="1:15" ht="16.149999999999999" customHeight="1" x14ac:dyDescent="0.5">
      <c r="A98" s="258" t="s">
        <v>74</v>
      </c>
      <c r="B98" s="259"/>
      <c r="C98" s="274" t="s">
        <v>102</v>
      </c>
      <c r="D98" s="275"/>
      <c r="E98" s="275"/>
      <c r="F98" s="275"/>
      <c r="G98" s="275"/>
      <c r="H98" s="275"/>
      <c r="I98" s="275"/>
      <c r="J98" s="275"/>
      <c r="K98" s="275"/>
      <c r="L98" s="275"/>
      <c r="M98" s="275"/>
      <c r="N98" s="275"/>
      <c r="O98" s="276"/>
    </row>
    <row r="99" spans="1:15" ht="16.149999999999999" customHeight="1" x14ac:dyDescent="0.45">
      <c r="A99" s="250">
        <v>5</v>
      </c>
      <c r="B99" s="251"/>
      <c r="C99" s="265"/>
      <c r="D99" s="266"/>
      <c r="E99" s="266"/>
      <c r="F99" s="266"/>
      <c r="G99" s="266"/>
      <c r="H99" s="266"/>
      <c r="I99" s="266"/>
      <c r="J99" s="266"/>
      <c r="K99" s="266"/>
      <c r="L99" s="266"/>
      <c r="M99" s="266"/>
      <c r="N99" s="266"/>
      <c r="O99" s="267"/>
    </row>
    <row r="100" spans="1:15" ht="16.149999999999999" customHeight="1" x14ac:dyDescent="0.5">
      <c r="A100" s="242" t="s">
        <v>74</v>
      </c>
      <c r="B100" s="243"/>
      <c r="C100" s="262" t="s">
        <v>103</v>
      </c>
      <c r="D100" s="263"/>
      <c r="E100" s="263"/>
      <c r="F100" s="263"/>
      <c r="G100" s="263"/>
      <c r="H100" s="263"/>
      <c r="I100" s="263"/>
      <c r="J100" s="263"/>
      <c r="K100" s="263"/>
      <c r="L100" s="263"/>
      <c r="M100" s="263"/>
      <c r="N100" s="263"/>
      <c r="O100" s="264"/>
    </row>
    <row r="101" spans="1:15" ht="16.149999999999999" customHeight="1" x14ac:dyDescent="0.45">
      <c r="A101" s="250">
        <v>4</v>
      </c>
      <c r="B101" s="251"/>
      <c r="C101" s="265"/>
      <c r="D101" s="266"/>
      <c r="E101" s="266"/>
      <c r="F101" s="266"/>
      <c r="G101" s="266"/>
      <c r="H101" s="266"/>
      <c r="I101" s="266"/>
      <c r="J101" s="266"/>
      <c r="K101" s="266"/>
      <c r="L101" s="266"/>
      <c r="M101" s="266"/>
      <c r="N101" s="266"/>
      <c r="O101" s="267"/>
    </row>
    <row r="102" spans="1:15" ht="16.149999999999999" customHeight="1" x14ac:dyDescent="0.45">
      <c r="A102" s="250"/>
      <c r="B102" s="251"/>
      <c r="C102" s="268"/>
      <c r="D102" s="269"/>
      <c r="E102" s="269"/>
      <c r="F102" s="269"/>
      <c r="G102" s="269"/>
      <c r="H102" s="269"/>
      <c r="I102" s="269"/>
      <c r="J102" s="269"/>
      <c r="K102" s="269"/>
      <c r="L102" s="269"/>
      <c r="M102" s="269"/>
      <c r="N102" s="269"/>
      <c r="O102" s="270"/>
    </row>
    <row r="103" spans="1:15" ht="16.149999999999999" customHeight="1" x14ac:dyDescent="0.5">
      <c r="A103" s="242" t="s">
        <v>74</v>
      </c>
      <c r="B103" s="243"/>
      <c r="C103" s="262" t="s">
        <v>132</v>
      </c>
      <c r="D103" s="263"/>
      <c r="E103" s="263"/>
      <c r="F103" s="263"/>
      <c r="G103" s="263"/>
      <c r="H103" s="263"/>
      <c r="I103" s="263"/>
      <c r="J103" s="263"/>
      <c r="K103" s="263"/>
      <c r="L103" s="263"/>
      <c r="M103" s="263"/>
      <c r="N103" s="263"/>
      <c r="O103" s="264"/>
    </row>
    <row r="104" spans="1:15" ht="16.149999999999999" customHeight="1" x14ac:dyDescent="0.45">
      <c r="A104" s="250">
        <v>3</v>
      </c>
      <c r="B104" s="251"/>
      <c r="C104" s="265"/>
      <c r="D104" s="266"/>
      <c r="E104" s="266"/>
      <c r="F104" s="266"/>
      <c r="G104" s="266"/>
      <c r="H104" s="266"/>
      <c r="I104" s="266"/>
      <c r="J104" s="266"/>
      <c r="K104" s="266"/>
      <c r="L104" s="266"/>
      <c r="M104" s="266"/>
      <c r="N104" s="266"/>
      <c r="O104" s="267"/>
    </row>
    <row r="105" spans="1:15" ht="16.149999999999999" customHeight="1" x14ac:dyDescent="0.45">
      <c r="A105" s="250"/>
      <c r="B105" s="251"/>
      <c r="C105" s="268"/>
      <c r="D105" s="269"/>
      <c r="E105" s="269"/>
      <c r="F105" s="269"/>
      <c r="G105" s="269"/>
      <c r="H105" s="269"/>
      <c r="I105" s="269"/>
      <c r="J105" s="269"/>
      <c r="K105" s="269"/>
      <c r="L105" s="269"/>
      <c r="M105" s="269"/>
      <c r="N105" s="269"/>
      <c r="O105" s="270"/>
    </row>
    <row r="106" spans="1:15" ht="16.149999999999999" customHeight="1" x14ac:dyDescent="0.5">
      <c r="A106" s="242" t="s">
        <v>74</v>
      </c>
      <c r="B106" s="243"/>
      <c r="C106" s="262" t="s">
        <v>131</v>
      </c>
      <c r="D106" s="263"/>
      <c r="E106" s="263"/>
      <c r="F106" s="263"/>
      <c r="G106" s="263"/>
      <c r="H106" s="263"/>
      <c r="I106" s="263"/>
      <c r="J106" s="263"/>
      <c r="K106" s="263"/>
      <c r="L106" s="263"/>
      <c r="M106" s="263"/>
      <c r="N106" s="263"/>
      <c r="O106" s="264"/>
    </row>
    <row r="107" spans="1:15" ht="16.149999999999999" customHeight="1" x14ac:dyDescent="0.45">
      <c r="A107" s="250">
        <v>2</v>
      </c>
      <c r="B107" s="251"/>
      <c r="C107" s="265"/>
      <c r="D107" s="266"/>
      <c r="E107" s="266"/>
      <c r="F107" s="266"/>
      <c r="G107" s="266"/>
      <c r="H107" s="266"/>
      <c r="I107" s="266"/>
      <c r="J107" s="266"/>
      <c r="K107" s="266"/>
      <c r="L107" s="266"/>
      <c r="M107" s="266"/>
      <c r="N107" s="266"/>
      <c r="O107" s="267"/>
    </row>
    <row r="108" spans="1:15" ht="16.149999999999999" customHeight="1" x14ac:dyDescent="0.45">
      <c r="A108" s="250"/>
      <c r="B108" s="251"/>
      <c r="C108" s="268"/>
      <c r="D108" s="269"/>
      <c r="E108" s="269"/>
      <c r="F108" s="269"/>
      <c r="G108" s="269"/>
      <c r="H108" s="269"/>
      <c r="I108" s="269"/>
      <c r="J108" s="269"/>
      <c r="K108" s="269"/>
      <c r="L108" s="269"/>
      <c r="M108" s="269"/>
      <c r="N108" s="269"/>
      <c r="O108" s="270"/>
    </row>
    <row r="109" spans="1:15" ht="16.149999999999999" customHeight="1" x14ac:dyDescent="0.5">
      <c r="A109" s="242" t="s">
        <v>74</v>
      </c>
      <c r="B109" s="243"/>
      <c r="C109" s="244" t="s">
        <v>75</v>
      </c>
      <c r="D109" s="244"/>
      <c r="E109" s="244"/>
      <c r="F109" s="244"/>
      <c r="G109" s="244"/>
      <c r="H109" s="244"/>
      <c r="I109" s="244"/>
      <c r="J109" s="244"/>
      <c r="K109" s="244"/>
      <c r="L109" s="244"/>
      <c r="M109" s="244"/>
      <c r="N109" s="244"/>
      <c r="O109" s="245"/>
    </row>
    <row r="110" spans="1:15" ht="16.149999999999999" customHeight="1" x14ac:dyDescent="0.45">
      <c r="A110" s="250">
        <v>1</v>
      </c>
      <c r="B110" s="251"/>
      <c r="C110" s="244"/>
      <c r="D110" s="244"/>
      <c r="E110" s="244"/>
      <c r="F110" s="244"/>
      <c r="G110" s="244"/>
      <c r="H110" s="244"/>
      <c r="I110" s="244"/>
      <c r="J110" s="244"/>
      <c r="K110" s="244"/>
      <c r="L110" s="244"/>
      <c r="M110" s="244"/>
      <c r="N110" s="244"/>
      <c r="O110" s="245"/>
    </row>
    <row r="111" spans="1:15" ht="16.149999999999999" customHeight="1" x14ac:dyDescent="0.45">
      <c r="A111" s="250"/>
      <c r="B111" s="251"/>
      <c r="C111" s="244"/>
      <c r="D111" s="244"/>
      <c r="E111" s="244"/>
      <c r="F111" s="244"/>
      <c r="G111" s="244"/>
      <c r="H111" s="244"/>
      <c r="I111" s="244"/>
      <c r="J111" s="244"/>
      <c r="K111" s="244"/>
      <c r="L111" s="244"/>
      <c r="M111" s="244"/>
      <c r="N111" s="244"/>
      <c r="O111" s="245"/>
    </row>
    <row r="112" spans="1:15" ht="16.149999999999999" customHeight="1" x14ac:dyDescent="0.5">
      <c r="A112" s="242" t="s">
        <v>74</v>
      </c>
      <c r="B112" s="243"/>
      <c r="C112" s="244" t="s">
        <v>72</v>
      </c>
      <c r="D112" s="244"/>
      <c r="E112" s="244"/>
      <c r="F112" s="244"/>
      <c r="G112" s="244"/>
      <c r="H112" s="244"/>
      <c r="I112" s="244"/>
      <c r="J112" s="244"/>
      <c r="K112" s="244"/>
      <c r="L112" s="244"/>
      <c r="M112" s="244"/>
      <c r="N112" s="244"/>
      <c r="O112" s="245"/>
    </row>
    <row r="113" spans="1:15" ht="16.149999999999999" customHeight="1" thickBot="1" x14ac:dyDescent="0.5">
      <c r="A113" s="256">
        <v>0</v>
      </c>
      <c r="B113" s="257"/>
      <c r="C113" s="254"/>
      <c r="D113" s="254"/>
      <c r="E113" s="254"/>
      <c r="F113" s="254"/>
      <c r="G113" s="254"/>
      <c r="H113" s="254"/>
      <c r="I113" s="254"/>
      <c r="J113" s="254"/>
      <c r="K113" s="254"/>
      <c r="L113" s="254"/>
      <c r="M113" s="254"/>
      <c r="N113" s="254"/>
      <c r="O113" s="255"/>
    </row>
    <row r="114" spans="1:15" ht="16.149999999999999" customHeight="1" thickTop="1" x14ac:dyDescent="0.5">
      <c r="A114" s="258" t="s">
        <v>16</v>
      </c>
      <c r="B114" s="259"/>
      <c r="C114" s="260" t="s">
        <v>134</v>
      </c>
      <c r="D114" s="260"/>
      <c r="E114" s="260"/>
      <c r="F114" s="260"/>
      <c r="G114" s="260"/>
      <c r="H114" s="260"/>
      <c r="I114" s="260"/>
      <c r="J114" s="260"/>
      <c r="K114" s="260"/>
      <c r="L114" s="260"/>
      <c r="M114" s="260"/>
      <c r="N114" s="260"/>
      <c r="O114" s="261"/>
    </row>
    <row r="115" spans="1:15" ht="16.149999999999999" customHeight="1" x14ac:dyDescent="0.45">
      <c r="A115" s="250">
        <v>5</v>
      </c>
      <c r="B115" s="251"/>
      <c r="C115" s="244"/>
      <c r="D115" s="244"/>
      <c r="E115" s="244"/>
      <c r="F115" s="244"/>
      <c r="G115" s="244"/>
      <c r="H115" s="244"/>
      <c r="I115" s="244"/>
      <c r="J115" s="244"/>
      <c r="K115" s="244"/>
      <c r="L115" s="244"/>
      <c r="M115" s="244"/>
      <c r="N115" s="244"/>
      <c r="O115" s="245"/>
    </row>
    <row r="116" spans="1:15" ht="16.149999999999999" customHeight="1" x14ac:dyDescent="0.45">
      <c r="A116" s="250"/>
      <c r="B116" s="251"/>
      <c r="C116" s="244"/>
      <c r="D116" s="244"/>
      <c r="E116" s="244"/>
      <c r="F116" s="244"/>
      <c r="G116" s="244"/>
      <c r="H116" s="244"/>
      <c r="I116" s="244"/>
      <c r="J116" s="244"/>
      <c r="K116" s="244"/>
      <c r="L116" s="244"/>
      <c r="M116" s="244"/>
      <c r="N116" s="244"/>
      <c r="O116" s="245"/>
    </row>
    <row r="117" spans="1:15" ht="16.149999999999999" customHeight="1" x14ac:dyDescent="0.45">
      <c r="A117" s="250"/>
      <c r="B117" s="251"/>
      <c r="C117" s="244"/>
      <c r="D117" s="244"/>
      <c r="E117" s="244"/>
      <c r="F117" s="244"/>
      <c r="G117" s="244"/>
      <c r="H117" s="244"/>
      <c r="I117" s="244"/>
      <c r="J117" s="244"/>
      <c r="K117" s="244"/>
      <c r="L117" s="244"/>
      <c r="M117" s="244"/>
      <c r="N117" s="244"/>
      <c r="O117" s="245"/>
    </row>
    <row r="118" spans="1:15" ht="16.149999999999999" customHeight="1" x14ac:dyDescent="0.45">
      <c r="A118" s="250"/>
      <c r="B118" s="251"/>
      <c r="C118" s="244"/>
      <c r="D118" s="244"/>
      <c r="E118" s="244"/>
      <c r="F118" s="244"/>
      <c r="G118" s="244"/>
      <c r="H118" s="244"/>
      <c r="I118" s="244"/>
      <c r="J118" s="244"/>
      <c r="K118" s="244"/>
      <c r="L118" s="244"/>
      <c r="M118" s="244"/>
      <c r="N118" s="244"/>
      <c r="O118" s="245"/>
    </row>
    <row r="119" spans="1:15" ht="16.149999999999999" customHeight="1" x14ac:dyDescent="0.45">
      <c r="A119" s="252"/>
      <c r="B119" s="253"/>
      <c r="C119" s="244"/>
      <c r="D119" s="244"/>
      <c r="E119" s="244"/>
      <c r="F119" s="244"/>
      <c r="G119" s="244"/>
      <c r="H119" s="244"/>
      <c r="I119" s="244"/>
      <c r="J119" s="244"/>
      <c r="K119" s="244"/>
      <c r="L119" s="244"/>
      <c r="M119" s="244"/>
      <c r="N119" s="244"/>
      <c r="O119" s="245"/>
    </row>
    <row r="120" spans="1:15" ht="16.149999999999999" customHeight="1" x14ac:dyDescent="0.5">
      <c r="A120" s="242" t="s">
        <v>16</v>
      </c>
      <c r="B120" s="243"/>
      <c r="C120" s="244" t="s">
        <v>135</v>
      </c>
      <c r="D120" s="244"/>
      <c r="E120" s="244"/>
      <c r="F120" s="244"/>
      <c r="G120" s="244"/>
      <c r="H120" s="244"/>
      <c r="I120" s="244"/>
      <c r="J120" s="244"/>
      <c r="K120" s="244"/>
      <c r="L120" s="244"/>
      <c r="M120" s="244"/>
      <c r="N120" s="244"/>
      <c r="O120" s="245"/>
    </row>
    <row r="121" spans="1:15" ht="16.149999999999999" customHeight="1" x14ac:dyDescent="0.45">
      <c r="A121" s="250">
        <v>4</v>
      </c>
      <c r="B121" s="251"/>
      <c r="C121" s="244"/>
      <c r="D121" s="244"/>
      <c r="E121" s="244"/>
      <c r="F121" s="244"/>
      <c r="G121" s="244"/>
      <c r="H121" s="244"/>
      <c r="I121" s="244"/>
      <c r="J121" s="244"/>
      <c r="K121" s="244"/>
      <c r="L121" s="244"/>
      <c r="M121" s="244"/>
      <c r="N121" s="244"/>
      <c r="O121" s="245"/>
    </row>
    <row r="122" spans="1:15" ht="16.149999999999999" customHeight="1" x14ac:dyDescent="0.45">
      <c r="A122" s="250"/>
      <c r="B122" s="251"/>
      <c r="C122" s="244"/>
      <c r="D122" s="244"/>
      <c r="E122" s="244"/>
      <c r="F122" s="244"/>
      <c r="G122" s="244"/>
      <c r="H122" s="244"/>
      <c r="I122" s="244"/>
      <c r="J122" s="244"/>
      <c r="K122" s="244"/>
      <c r="L122" s="244"/>
      <c r="M122" s="244"/>
      <c r="N122" s="244"/>
      <c r="O122" s="245"/>
    </row>
    <row r="123" spans="1:15" ht="16.149999999999999" customHeight="1" x14ac:dyDescent="0.45">
      <c r="A123" s="250"/>
      <c r="B123" s="251"/>
      <c r="C123" s="244"/>
      <c r="D123" s="244"/>
      <c r="E123" s="244"/>
      <c r="F123" s="244"/>
      <c r="G123" s="244"/>
      <c r="H123" s="244"/>
      <c r="I123" s="244"/>
      <c r="J123" s="244"/>
      <c r="K123" s="244"/>
      <c r="L123" s="244"/>
      <c r="M123" s="244"/>
      <c r="N123" s="244"/>
      <c r="O123" s="245"/>
    </row>
    <row r="124" spans="1:15" ht="16.149999999999999" customHeight="1" x14ac:dyDescent="0.45">
      <c r="A124" s="250"/>
      <c r="B124" s="251"/>
      <c r="C124" s="244"/>
      <c r="D124" s="244"/>
      <c r="E124" s="244"/>
      <c r="F124" s="244"/>
      <c r="G124" s="244"/>
      <c r="H124" s="244"/>
      <c r="I124" s="244"/>
      <c r="J124" s="244"/>
      <c r="K124" s="244"/>
      <c r="L124" s="244"/>
      <c r="M124" s="244"/>
      <c r="N124" s="244"/>
      <c r="O124" s="245"/>
    </row>
    <row r="125" spans="1:15" ht="16.149999999999999" customHeight="1" x14ac:dyDescent="0.45">
      <c r="A125" s="252"/>
      <c r="B125" s="253"/>
      <c r="C125" s="244"/>
      <c r="D125" s="244"/>
      <c r="E125" s="244"/>
      <c r="F125" s="244"/>
      <c r="G125" s="244"/>
      <c r="H125" s="244"/>
      <c r="I125" s="244"/>
      <c r="J125" s="244"/>
      <c r="K125" s="244"/>
      <c r="L125" s="244"/>
      <c r="M125" s="244"/>
      <c r="N125" s="244"/>
      <c r="O125" s="245"/>
    </row>
    <row r="126" spans="1:15" ht="16.149999999999999" customHeight="1" x14ac:dyDescent="0.5">
      <c r="A126" s="242" t="s">
        <v>16</v>
      </c>
      <c r="B126" s="243"/>
      <c r="C126" s="244" t="s">
        <v>136</v>
      </c>
      <c r="D126" s="244"/>
      <c r="E126" s="244"/>
      <c r="F126" s="244"/>
      <c r="G126" s="244"/>
      <c r="H126" s="244"/>
      <c r="I126" s="244"/>
      <c r="J126" s="244"/>
      <c r="K126" s="244"/>
      <c r="L126" s="244"/>
      <c r="M126" s="244"/>
      <c r="N126" s="244"/>
      <c r="O126" s="245"/>
    </row>
    <row r="127" spans="1:15" ht="16.149999999999999" customHeight="1" x14ac:dyDescent="0.45">
      <c r="A127" s="250">
        <v>3</v>
      </c>
      <c r="B127" s="251"/>
      <c r="C127" s="244"/>
      <c r="D127" s="244"/>
      <c r="E127" s="244"/>
      <c r="F127" s="244"/>
      <c r="G127" s="244"/>
      <c r="H127" s="244"/>
      <c r="I127" s="244"/>
      <c r="J127" s="244"/>
      <c r="K127" s="244"/>
      <c r="L127" s="244"/>
      <c r="M127" s="244"/>
      <c r="N127" s="244"/>
      <c r="O127" s="245"/>
    </row>
    <row r="128" spans="1:15" ht="16.149999999999999" customHeight="1" x14ac:dyDescent="0.45">
      <c r="A128" s="250"/>
      <c r="B128" s="251"/>
      <c r="C128" s="244"/>
      <c r="D128" s="244"/>
      <c r="E128" s="244"/>
      <c r="F128" s="244"/>
      <c r="G128" s="244"/>
      <c r="H128" s="244"/>
      <c r="I128" s="244"/>
      <c r="J128" s="244"/>
      <c r="K128" s="244"/>
      <c r="L128" s="244"/>
      <c r="M128" s="244"/>
      <c r="N128" s="244"/>
      <c r="O128" s="245"/>
    </row>
    <row r="129" spans="1:15" ht="16.149999999999999" customHeight="1" x14ac:dyDescent="0.45">
      <c r="A129" s="250"/>
      <c r="B129" s="251"/>
      <c r="C129" s="244"/>
      <c r="D129" s="244"/>
      <c r="E129" s="244"/>
      <c r="F129" s="244"/>
      <c r="G129" s="244"/>
      <c r="H129" s="244"/>
      <c r="I129" s="244"/>
      <c r="J129" s="244"/>
      <c r="K129" s="244"/>
      <c r="L129" s="244"/>
      <c r="M129" s="244"/>
      <c r="N129" s="244"/>
      <c r="O129" s="245"/>
    </row>
    <row r="130" spans="1:15" ht="16.149999999999999" customHeight="1" x14ac:dyDescent="0.45">
      <c r="A130" s="250"/>
      <c r="B130" s="251"/>
      <c r="C130" s="244"/>
      <c r="D130" s="244"/>
      <c r="E130" s="244"/>
      <c r="F130" s="244"/>
      <c r="G130" s="244"/>
      <c r="H130" s="244"/>
      <c r="I130" s="244"/>
      <c r="J130" s="244"/>
      <c r="K130" s="244"/>
      <c r="L130" s="244"/>
      <c r="M130" s="244"/>
      <c r="N130" s="244"/>
      <c r="O130" s="245"/>
    </row>
    <row r="131" spans="1:15" ht="16.149999999999999" customHeight="1" x14ac:dyDescent="0.45">
      <c r="A131" s="250"/>
      <c r="B131" s="251"/>
      <c r="C131" s="244"/>
      <c r="D131" s="244"/>
      <c r="E131" s="244"/>
      <c r="F131" s="244"/>
      <c r="G131" s="244"/>
      <c r="H131" s="244"/>
      <c r="I131" s="244"/>
      <c r="J131" s="244"/>
      <c r="K131" s="244"/>
      <c r="L131" s="244"/>
      <c r="M131" s="244"/>
      <c r="N131" s="244"/>
      <c r="O131" s="245"/>
    </row>
    <row r="132" spans="1:15" ht="16.149999999999999" customHeight="1" x14ac:dyDescent="0.5">
      <c r="A132" s="242" t="s">
        <v>16</v>
      </c>
      <c r="B132" s="243"/>
      <c r="C132" s="244" t="s">
        <v>137</v>
      </c>
      <c r="D132" s="244"/>
      <c r="E132" s="244"/>
      <c r="F132" s="244"/>
      <c r="G132" s="244"/>
      <c r="H132" s="244"/>
      <c r="I132" s="244"/>
      <c r="J132" s="244"/>
      <c r="K132" s="244"/>
      <c r="L132" s="244"/>
      <c r="M132" s="244"/>
      <c r="N132" s="244"/>
      <c r="O132" s="245"/>
    </row>
    <row r="133" spans="1:15" ht="16.149999999999999" customHeight="1" x14ac:dyDescent="0.5">
      <c r="A133" s="31"/>
      <c r="B133" s="32"/>
      <c r="C133" s="244"/>
      <c r="D133" s="244"/>
      <c r="E133" s="244"/>
      <c r="F133" s="244"/>
      <c r="G133" s="244"/>
      <c r="H133" s="244"/>
      <c r="I133" s="244"/>
      <c r="J133" s="244"/>
      <c r="K133" s="244"/>
      <c r="L133" s="244"/>
      <c r="M133" s="244"/>
      <c r="N133" s="244"/>
      <c r="O133" s="245"/>
    </row>
    <row r="134" spans="1:15" ht="16.149999999999999" customHeight="1" x14ac:dyDescent="0.5">
      <c r="A134" s="31"/>
      <c r="B134" s="32"/>
      <c r="C134" s="244"/>
      <c r="D134" s="244"/>
      <c r="E134" s="244"/>
      <c r="F134" s="244"/>
      <c r="G134" s="244"/>
      <c r="H134" s="244"/>
      <c r="I134" s="244"/>
      <c r="J134" s="244"/>
      <c r="K134" s="244"/>
      <c r="L134" s="244"/>
      <c r="M134" s="244"/>
      <c r="N134" s="244"/>
      <c r="O134" s="245"/>
    </row>
    <row r="135" spans="1:15" ht="16.149999999999999" customHeight="1" x14ac:dyDescent="0.5">
      <c r="A135" s="31"/>
      <c r="B135" s="32"/>
      <c r="C135" s="244"/>
      <c r="D135" s="244"/>
      <c r="E135" s="244"/>
      <c r="F135" s="244"/>
      <c r="G135" s="244"/>
      <c r="H135" s="244"/>
      <c r="I135" s="244"/>
      <c r="J135" s="244"/>
      <c r="K135" s="244"/>
      <c r="L135" s="244"/>
      <c r="M135" s="244"/>
      <c r="N135" s="244"/>
      <c r="O135" s="245"/>
    </row>
    <row r="136" spans="1:15" ht="16.149999999999999" customHeight="1" x14ac:dyDescent="0.45">
      <c r="A136" s="250">
        <v>2</v>
      </c>
      <c r="B136" s="251"/>
      <c r="C136" s="244"/>
      <c r="D136" s="244"/>
      <c r="E136" s="244"/>
      <c r="F136" s="244"/>
      <c r="G136" s="244"/>
      <c r="H136" s="244"/>
      <c r="I136" s="244"/>
      <c r="J136" s="244"/>
      <c r="K136" s="244"/>
      <c r="L136" s="244"/>
      <c r="M136" s="244"/>
      <c r="N136" s="244"/>
      <c r="O136" s="245"/>
    </row>
    <row r="137" spans="1:15" ht="16.149999999999999" customHeight="1" x14ac:dyDescent="0.45">
      <c r="A137" s="250"/>
      <c r="B137" s="251"/>
      <c r="C137" s="244"/>
      <c r="D137" s="244"/>
      <c r="E137" s="244"/>
      <c r="F137" s="244"/>
      <c r="G137" s="244"/>
      <c r="H137" s="244"/>
      <c r="I137" s="244"/>
      <c r="J137" s="244"/>
      <c r="K137" s="244"/>
      <c r="L137" s="244"/>
      <c r="M137" s="244"/>
      <c r="N137" s="244"/>
      <c r="O137" s="245"/>
    </row>
    <row r="138" spans="1:15" ht="16.149999999999999" customHeight="1" x14ac:dyDescent="0.5">
      <c r="A138" s="242" t="s">
        <v>16</v>
      </c>
      <c r="B138" s="243"/>
      <c r="C138" s="244" t="s">
        <v>138</v>
      </c>
      <c r="D138" s="244"/>
      <c r="E138" s="244"/>
      <c r="F138" s="244"/>
      <c r="G138" s="244"/>
      <c r="H138" s="244"/>
      <c r="I138" s="244"/>
      <c r="J138" s="244"/>
      <c r="K138" s="244"/>
      <c r="L138" s="244"/>
      <c r="M138" s="244"/>
      <c r="N138" s="244"/>
      <c r="O138" s="245"/>
    </row>
    <row r="139" spans="1:15" ht="16.149999999999999" customHeight="1" x14ac:dyDescent="0.45">
      <c r="A139" s="250">
        <v>1</v>
      </c>
      <c r="B139" s="251"/>
      <c r="C139" s="244"/>
      <c r="D139" s="244"/>
      <c r="E139" s="244"/>
      <c r="F139" s="244"/>
      <c r="G139" s="244"/>
      <c r="H139" s="244"/>
      <c r="I139" s="244"/>
      <c r="J139" s="244"/>
      <c r="K139" s="244"/>
      <c r="L139" s="244"/>
      <c r="M139" s="244"/>
      <c r="N139" s="244"/>
      <c r="O139" s="245"/>
    </row>
    <row r="140" spans="1:15" ht="16.149999999999999" customHeight="1" x14ac:dyDescent="0.45">
      <c r="A140" s="250"/>
      <c r="B140" s="251"/>
      <c r="C140" s="244"/>
      <c r="D140" s="244"/>
      <c r="E140" s="244"/>
      <c r="F140" s="244"/>
      <c r="G140" s="244"/>
      <c r="H140" s="244"/>
      <c r="I140" s="244"/>
      <c r="J140" s="244"/>
      <c r="K140" s="244"/>
      <c r="L140" s="244"/>
      <c r="M140" s="244"/>
      <c r="N140" s="244"/>
      <c r="O140" s="245"/>
    </row>
    <row r="141" spans="1:15" ht="16.149999999999999" customHeight="1" x14ac:dyDescent="0.45">
      <c r="A141" s="250"/>
      <c r="B141" s="251"/>
      <c r="C141" s="244"/>
      <c r="D141" s="244"/>
      <c r="E141" s="244"/>
      <c r="F141" s="244"/>
      <c r="G141" s="244"/>
      <c r="H141" s="244"/>
      <c r="I141" s="244"/>
      <c r="J141" s="244"/>
      <c r="K141" s="244"/>
      <c r="L141" s="244"/>
      <c r="M141" s="244"/>
      <c r="N141" s="244"/>
      <c r="O141" s="245"/>
    </row>
    <row r="142" spans="1:15" ht="16.149999999999999" customHeight="1" x14ac:dyDescent="0.45">
      <c r="A142" s="250"/>
      <c r="B142" s="251"/>
      <c r="C142" s="244"/>
      <c r="D142" s="244"/>
      <c r="E142" s="244"/>
      <c r="F142" s="244"/>
      <c r="G142" s="244"/>
      <c r="H142" s="244"/>
      <c r="I142" s="244"/>
      <c r="J142" s="244"/>
      <c r="K142" s="244"/>
      <c r="L142" s="244"/>
      <c r="M142" s="244"/>
      <c r="N142" s="244"/>
      <c r="O142" s="245"/>
    </row>
    <row r="143" spans="1:15" ht="16.149999999999999" customHeight="1" x14ac:dyDescent="0.45">
      <c r="A143" s="252"/>
      <c r="B143" s="253"/>
      <c r="C143" s="244"/>
      <c r="D143" s="244"/>
      <c r="E143" s="244"/>
      <c r="F143" s="244"/>
      <c r="G143" s="244"/>
      <c r="H143" s="244"/>
      <c r="I143" s="244"/>
      <c r="J143" s="244"/>
      <c r="K143" s="244"/>
      <c r="L143" s="244"/>
      <c r="M143" s="244"/>
      <c r="N143" s="244"/>
      <c r="O143" s="245"/>
    </row>
    <row r="144" spans="1:15" ht="16.149999999999999" customHeight="1" x14ac:dyDescent="0.5">
      <c r="A144" s="242" t="s">
        <v>16</v>
      </c>
      <c r="B144" s="243"/>
      <c r="C144" s="244" t="s">
        <v>72</v>
      </c>
      <c r="D144" s="244"/>
      <c r="E144" s="244"/>
      <c r="F144" s="244"/>
      <c r="G144" s="244"/>
      <c r="H144" s="244"/>
      <c r="I144" s="244"/>
      <c r="J144" s="244"/>
      <c r="K144" s="244"/>
      <c r="L144" s="244"/>
      <c r="M144" s="244"/>
      <c r="N144" s="244"/>
      <c r="O144" s="245"/>
    </row>
    <row r="145" spans="1:15" ht="16.149999999999999" customHeight="1" thickBot="1" x14ac:dyDescent="0.5">
      <c r="A145" s="248">
        <v>0</v>
      </c>
      <c r="B145" s="249"/>
      <c r="C145" s="246"/>
      <c r="D145" s="246"/>
      <c r="E145" s="246"/>
      <c r="F145" s="246"/>
      <c r="G145" s="246"/>
      <c r="H145" s="246"/>
      <c r="I145" s="246"/>
      <c r="J145" s="246"/>
      <c r="K145" s="246"/>
      <c r="L145" s="246"/>
      <c r="M145" s="246"/>
      <c r="N145" s="246"/>
      <c r="O145" s="247"/>
    </row>
  </sheetData>
  <mergeCells count="121">
    <mergeCell ref="A20:C27"/>
    <mergeCell ref="D20:F22"/>
    <mergeCell ref="G20:O22"/>
    <mergeCell ref="D23:F25"/>
    <mergeCell ref="G23:O25"/>
    <mergeCell ref="D26:F27"/>
    <mergeCell ref="G26:O27"/>
    <mergeCell ref="A1:O1"/>
    <mergeCell ref="A2:C9"/>
    <mergeCell ref="D2:O9"/>
    <mergeCell ref="A10:C19"/>
    <mergeCell ref="D10:F16"/>
    <mergeCell ref="G10:O16"/>
    <mergeCell ref="D17:F19"/>
    <mergeCell ref="G17:O19"/>
    <mergeCell ref="A38:B41"/>
    <mergeCell ref="C38:O41"/>
    <mergeCell ref="A42:B45"/>
    <mergeCell ref="C42:O45"/>
    <mergeCell ref="A46:B49"/>
    <mergeCell ref="C46:O49"/>
    <mergeCell ref="A28:O28"/>
    <mergeCell ref="A29:O29"/>
    <mergeCell ref="A30:B33"/>
    <mergeCell ref="C30:O33"/>
    <mergeCell ref="A34:B37"/>
    <mergeCell ref="C34:O37"/>
    <mergeCell ref="A57:B57"/>
    <mergeCell ref="C57:O58"/>
    <mergeCell ref="A58:B58"/>
    <mergeCell ref="A59:B59"/>
    <mergeCell ref="C59:O60"/>
    <mergeCell ref="A60:B60"/>
    <mergeCell ref="A50:B53"/>
    <mergeCell ref="C50:O53"/>
    <mergeCell ref="A54:O54"/>
    <mergeCell ref="A55:B55"/>
    <mergeCell ref="C55:O56"/>
    <mergeCell ref="A56:B56"/>
    <mergeCell ref="A65:B65"/>
    <mergeCell ref="C65:O66"/>
    <mergeCell ref="A66:B66"/>
    <mergeCell ref="A67:B68"/>
    <mergeCell ref="C67:O69"/>
    <mergeCell ref="A69:B69"/>
    <mergeCell ref="A61:B61"/>
    <mergeCell ref="C61:O62"/>
    <mergeCell ref="A62:B62"/>
    <mergeCell ref="A63:B63"/>
    <mergeCell ref="C63:O64"/>
    <mergeCell ref="A64:B64"/>
    <mergeCell ref="A76:B77"/>
    <mergeCell ref="C76:O78"/>
    <mergeCell ref="A78:B78"/>
    <mergeCell ref="A79:B80"/>
    <mergeCell ref="C79:O81"/>
    <mergeCell ref="A81:B81"/>
    <mergeCell ref="A70:B71"/>
    <mergeCell ref="C70:O72"/>
    <mergeCell ref="A72:B72"/>
    <mergeCell ref="A73:B74"/>
    <mergeCell ref="C73:O75"/>
    <mergeCell ref="A75:B75"/>
    <mergeCell ref="A87:B87"/>
    <mergeCell ref="C87:O88"/>
    <mergeCell ref="A88:B88"/>
    <mergeCell ref="A89:B89"/>
    <mergeCell ref="C89:O90"/>
    <mergeCell ref="A90:B90"/>
    <mergeCell ref="A82:B83"/>
    <mergeCell ref="C82:O84"/>
    <mergeCell ref="A84:B84"/>
    <mergeCell ref="A85:B85"/>
    <mergeCell ref="C85:O86"/>
    <mergeCell ref="A86:B86"/>
    <mergeCell ref="A95:B95"/>
    <mergeCell ref="C95:O96"/>
    <mergeCell ref="A96:B96"/>
    <mergeCell ref="A97:O97"/>
    <mergeCell ref="A98:B98"/>
    <mergeCell ref="C98:O99"/>
    <mergeCell ref="A99:B99"/>
    <mergeCell ref="A91:B91"/>
    <mergeCell ref="C91:O92"/>
    <mergeCell ref="A92:B92"/>
    <mergeCell ref="A93:B93"/>
    <mergeCell ref="C93:O94"/>
    <mergeCell ref="A94:B94"/>
    <mergeCell ref="A106:B106"/>
    <mergeCell ref="C106:O108"/>
    <mergeCell ref="A107:B108"/>
    <mergeCell ref="A109:B109"/>
    <mergeCell ref="C109:O111"/>
    <mergeCell ref="A110:B111"/>
    <mergeCell ref="A100:B100"/>
    <mergeCell ref="C100:O102"/>
    <mergeCell ref="A101:B102"/>
    <mergeCell ref="A103:B103"/>
    <mergeCell ref="C103:O105"/>
    <mergeCell ref="A104:B105"/>
    <mergeCell ref="A120:B120"/>
    <mergeCell ref="C120:O125"/>
    <mergeCell ref="A121:B125"/>
    <mergeCell ref="A126:B126"/>
    <mergeCell ref="C126:O131"/>
    <mergeCell ref="A127:B131"/>
    <mergeCell ref="A112:B112"/>
    <mergeCell ref="C112:O113"/>
    <mergeCell ref="A113:B113"/>
    <mergeCell ref="A114:B114"/>
    <mergeCell ref="C114:O119"/>
    <mergeCell ref="A115:B119"/>
    <mergeCell ref="A144:B144"/>
    <mergeCell ref="C144:O145"/>
    <mergeCell ref="A145:B145"/>
    <mergeCell ref="A132:B132"/>
    <mergeCell ref="C132:O137"/>
    <mergeCell ref="A136:B137"/>
    <mergeCell ref="A138:B138"/>
    <mergeCell ref="C138:O143"/>
    <mergeCell ref="A139:B1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6"/>
  <sheetViews>
    <sheetView workbookViewId="0">
      <selection activeCell="B3" sqref="B3"/>
    </sheetView>
  </sheetViews>
  <sheetFormatPr defaultRowHeight="14.25" x14ac:dyDescent="0.45"/>
  <cols>
    <col min="1" max="1" width="6" style="3" customWidth="1"/>
    <col min="2" max="4" width="41.73046875" customWidth="1"/>
    <col min="5" max="5" width="3.06640625" customWidth="1"/>
  </cols>
  <sheetData>
    <row r="1" spans="1:5" x14ac:dyDescent="0.45">
      <c r="A1" s="310" t="s">
        <v>56</v>
      </c>
      <c r="B1" s="310"/>
      <c r="C1" s="310"/>
      <c r="D1" s="310"/>
    </row>
    <row r="2" spans="1:5" s="3" customFormat="1" x14ac:dyDescent="0.45">
      <c r="A2" s="33" t="s">
        <v>6</v>
      </c>
      <c r="B2" s="33" t="s">
        <v>51</v>
      </c>
      <c r="C2" s="33" t="s">
        <v>5</v>
      </c>
      <c r="D2" s="33" t="s">
        <v>64</v>
      </c>
    </row>
    <row r="3" spans="1:5" ht="17.25" customHeight="1" x14ac:dyDescent="0.45">
      <c r="A3" s="33">
        <v>1</v>
      </c>
      <c r="B3" s="85" t="s">
        <v>0</v>
      </c>
      <c r="C3" s="85" t="s">
        <v>0</v>
      </c>
      <c r="D3" s="85" t="s">
        <v>0</v>
      </c>
      <c r="E3" s="2"/>
    </row>
    <row r="4" spans="1:5" ht="15.75" customHeight="1" x14ac:dyDescent="0.45">
      <c r="A4" s="33">
        <v>2</v>
      </c>
      <c r="B4" s="85" t="s">
        <v>80</v>
      </c>
      <c r="C4" s="86" t="s">
        <v>58</v>
      </c>
      <c r="D4" s="86" t="s">
        <v>57</v>
      </c>
      <c r="E4" s="1"/>
    </row>
    <row r="5" spans="1:5" ht="15.75" customHeight="1" x14ac:dyDescent="0.45">
      <c r="A5" s="33">
        <v>3</v>
      </c>
      <c r="B5" s="85" t="s">
        <v>59</v>
      </c>
      <c r="C5" s="85" t="s">
        <v>59</v>
      </c>
      <c r="D5" s="85" t="s">
        <v>59</v>
      </c>
      <c r="E5" s="1"/>
    </row>
    <row r="6" spans="1:5" ht="15.75" x14ac:dyDescent="0.45">
      <c r="A6" s="33">
        <v>4</v>
      </c>
      <c r="B6" s="85" t="s">
        <v>4</v>
      </c>
      <c r="C6" s="85" t="s">
        <v>1</v>
      </c>
      <c r="D6" s="85" t="s">
        <v>1</v>
      </c>
      <c r="E6" s="2"/>
    </row>
    <row r="7" spans="1:5" ht="15.75" x14ac:dyDescent="0.45">
      <c r="A7" s="33">
        <v>5</v>
      </c>
      <c r="B7" s="86" t="s">
        <v>54</v>
      </c>
      <c r="C7" s="86" t="s">
        <v>54</v>
      </c>
      <c r="D7" s="86" t="s">
        <v>54</v>
      </c>
      <c r="E7" s="2"/>
    </row>
    <row r="8" spans="1:5" ht="15.75" x14ac:dyDescent="0.45">
      <c r="A8" s="33">
        <v>6</v>
      </c>
      <c r="B8" s="85" t="s">
        <v>2</v>
      </c>
      <c r="C8" s="85" t="s">
        <v>2</v>
      </c>
      <c r="D8" s="85" t="s">
        <v>2</v>
      </c>
      <c r="E8" s="2"/>
    </row>
    <row r="9" spans="1:5" ht="15.75" x14ac:dyDescent="0.45">
      <c r="A9" s="33">
        <v>7</v>
      </c>
      <c r="B9" s="85" t="s">
        <v>53</v>
      </c>
      <c r="C9" s="85" t="s">
        <v>53</v>
      </c>
      <c r="D9" s="85" t="s">
        <v>53</v>
      </c>
      <c r="E9" s="2"/>
    </row>
    <row r="10" spans="1:5" ht="15.75" x14ac:dyDescent="0.5">
      <c r="A10" s="33">
        <v>8</v>
      </c>
      <c r="B10" s="87" t="s">
        <v>3</v>
      </c>
      <c r="C10" s="85" t="s">
        <v>3</v>
      </c>
      <c r="D10" s="85" t="s">
        <v>3</v>
      </c>
      <c r="E10" s="2"/>
    </row>
    <row r="11" spans="1:5" ht="15.75" x14ac:dyDescent="0.45">
      <c r="A11" s="33">
        <v>9</v>
      </c>
      <c r="B11" s="85" t="s">
        <v>25</v>
      </c>
      <c r="C11" s="85" t="s">
        <v>25</v>
      </c>
      <c r="D11" s="85" t="s">
        <v>25</v>
      </c>
      <c r="E11" s="2"/>
    </row>
    <row r="12" spans="1:5" ht="15.75" x14ac:dyDescent="0.5">
      <c r="A12" s="33">
        <v>10</v>
      </c>
      <c r="B12" s="87" t="s">
        <v>60</v>
      </c>
      <c r="C12" s="87" t="s">
        <v>115</v>
      </c>
      <c r="D12" s="87" t="s">
        <v>115</v>
      </c>
      <c r="E12" s="2"/>
    </row>
    <row r="13" spans="1:5" ht="15.75" x14ac:dyDescent="0.45">
      <c r="C13" s="2"/>
      <c r="E13" s="2"/>
    </row>
    <row r="14" spans="1:5" ht="15.75" x14ac:dyDescent="0.45">
      <c r="E14" s="2"/>
    </row>
    <row r="15" spans="1:5" ht="15.75" x14ac:dyDescent="0.45">
      <c r="B15" s="13"/>
      <c r="E15" s="2"/>
    </row>
    <row r="16" spans="1:5" ht="15.75" x14ac:dyDescent="0.45">
      <c r="B16" s="13"/>
      <c r="E16" s="2"/>
    </row>
    <row r="17" spans="2:5" ht="15.75" x14ac:dyDescent="0.45">
      <c r="B17" s="13"/>
      <c r="E17" s="1"/>
    </row>
    <row r="18" spans="2:5" ht="15.75" x14ac:dyDescent="0.45">
      <c r="B18" s="13"/>
      <c r="E18" s="1"/>
    </row>
    <row r="19" spans="2:5" ht="15.75" x14ac:dyDescent="0.45">
      <c r="D19" s="2"/>
      <c r="E19" s="2"/>
    </row>
    <row r="20" spans="2:5" ht="15.75" x14ac:dyDescent="0.45">
      <c r="D20" s="2"/>
      <c r="E20" s="2"/>
    </row>
    <row r="21" spans="2:5" ht="15.75" x14ac:dyDescent="0.45">
      <c r="D21" s="2"/>
      <c r="E21" s="2"/>
    </row>
    <row r="22" spans="2:5" ht="15.75" x14ac:dyDescent="0.45">
      <c r="D22" s="1"/>
      <c r="E22" s="1"/>
    </row>
    <row r="23" spans="2:5" ht="15.75" x14ac:dyDescent="0.45">
      <c r="D23" s="2"/>
      <c r="E23" s="2"/>
    </row>
    <row r="24" spans="2:5" ht="15.75" x14ac:dyDescent="0.45">
      <c r="D24" s="2"/>
      <c r="E24" s="2"/>
    </row>
    <row r="25" spans="2:5" ht="15.75" x14ac:dyDescent="0.45">
      <c r="D25" s="1"/>
      <c r="E25" s="1"/>
    </row>
    <row r="26" spans="2:5" ht="15.75" x14ac:dyDescent="0.45">
      <c r="D26" s="1"/>
      <c r="E26" s="1"/>
    </row>
  </sheetData>
  <mergeCells count="1">
    <mergeCell ref="A1:D1"/>
  </mergeCells>
  <pageMargins left="0.7" right="0.7" top="0.75" bottom="0.75" header="0.3" footer="0.3"/>
  <pageSetup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A2" workbookViewId="0">
      <selection activeCell="A8" sqref="A8:C8"/>
    </sheetView>
  </sheetViews>
  <sheetFormatPr defaultRowHeight="14.25" x14ac:dyDescent="0.45"/>
  <cols>
    <col min="2" max="2" width="18.59765625" customWidth="1"/>
    <col min="3" max="3" width="43.73046875" customWidth="1"/>
    <col min="4" max="4" width="20.59765625" customWidth="1"/>
    <col min="6" max="6" width="31.06640625" hidden="1" customWidth="1"/>
  </cols>
  <sheetData>
    <row r="1" spans="1:6" ht="36.75" customHeight="1" x14ac:dyDescent="0.45">
      <c r="A1" s="23" t="s">
        <v>26</v>
      </c>
      <c r="B1" s="24" t="s">
        <v>27</v>
      </c>
      <c r="C1" s="29" t="s">
        <v>65</v>
      </c>
      <c r="D1" s="25" t="s">
        <v>81</v>
      </c>
      <c r="F1" s="20"/>
    </row>
    <row r="2" spans="1:6" ht="13.5" customHeight="1" x14ac:dyDescent="0.45">
      <c r="A2" s="317" t="s">
        <v>61</v>
      </c>
      <c r="B2" s="318"/>
      <c r="C2" s="319"/>
      <c r="D2" s="82"/>
      <c r="F2" s="15"/>
    </row>
    <row r="3" spans="1:6" x14ac:dyDescent="0.45">
      <c r="A3" s="26">
        <v>1</v>
      </c>
      <c r="B3" s="314" t="s">
        <v>49</v>
      </c>
      <c r="C3" s="38" t="s">
        <v>149</v>
      </c>
      <c r="D3" s="39">
        <v>0</v>
      </c>
      <c r="F3">
        <v>0</v>
      </c>
    </row>
    <row r="4" spans="1:6" x14ac:dyDescent="0.45">
      <c r="A4" s="26">
        <f t="shared" ref="A4:A18" si="0">SUM(A3+1)</f>
        <v>2</v>
      </c>
      <c r="B4" s="314"/>
      <c r="C4" s="38" t="s">
        <v>150</v>
      </c>
      <c r="D4" s="39">
        <v>0</v>
      </c>
      <c r="F4">
        <v>1</v>
      </c>
    </row>
    <row r="5" spans="1:6" x14ac:dyDescent="0.45">
      <c r="A5" s="26">
        <f t="shared" si="0"/>
        <v>3</v>
      </c>
      <c r="B5" s="314"/>
      <c r="C5" s="38"/>
      <c r="D5" s="39"/>
      <c r="F5">
        <v>2</v>
      </c>
    </row>
    <row r="6" spans="1:6" x14ac:dyDescent="0.45">
      <c r="A6" s="26">
        <f t="shared" si="0"/>
        <v>4</v>
      </c>
      <c r="B6" s="314"/>
      <c r="C6" s="40"/>
      <c r="D6" s="39"/>
      <c r="F6">
        <v>3</v>
      </c>
    </row>
    <row r="7" spans="1:6" x14ac:dyDescent="0.45">
      <c r="A7" s="27">
        <f t="shared" si="0"/>
        <v>5</v>
      </c>
      <c r="B7" s="315"/>
      <c r="C7" s="41"/>
      <c r="D7" s="42"/>
      <c r="F7">
        <v>4</v>
      </c>
    </row>
    <row r="8" spans="1:6" ht="15" customHeight="1" x14ac:dyDescent="0.45">
      <c r="A8" s="320" t="s">
        <v>62</v>
      </c>
      <c r="B8" s="321"/>
      <c r="C8" s="322"/>
      <c r="D8" s="83"/>
      <c r="F8">
        <v>5</v>
      </c>
    </row>
    <row r="9" spans="1:6" ht="16.5" customHeight="1" x14ac:dyDescent="0.45">
      <c r="A9" s="26">
        <v>6</v>
      </c>
      <c r="B9" s="311" t="s">
        <v>28</v>
      </c>
      <c r="C9" s="89" t="s">
        <v>151</v>
      </c>
      <c r="D9" s="39">
        <v>0</v>
      </c>
    </row>
    <row r="10" spans="1:6" x14ac:dyDescent="0.45">
      <c r="A10" s="26">
        <f t="shared" si="0"/>
        <v>7</v>
      </c>
      <c r="B10" s="312"/>
      <c r="C10" s="90" t="s">
        <v>152</v>
      </c>
      <c r="D10" s="39">
        <v>0</v>
      </c>
    </row>
    <row r="11" spans="1:6" x14ac:dyDescent="0.45">
      <c r="A11" s="26">
        <v>8</v>
      </c>
      <c r="B11" s="312"/>
      <c r="C11" s="90" t="s">
        <v>153</v>
      </c>
      <c r="D11" s="39">
        <v>0</v>
      </c>
    </row>
    <row r="12" spans="1:6" x14ac:dyDescent="0.45">
      <c r="A12" s="26">
        <v>9</v>
      </c>
      <c r="B12" s="312"/>
      <c r="C12" s="43"/>
      <c r="D12" s="39"/>
    </row>
    <row r="13" spans="1:6" x14ac:dyDescent="0.45">
      <c r="A13" s="27">
        <v>10</v>
      </c>
      <c r="B13" s="316"/>
      <c r="C13" s="44"/>
      <c r="D13" s="42"/>
    </row>
    <row r="14" spans="1:6" ht="15" customHeight="1" x14ac:dyDescent="0.45">
      <c r="A14" s="323" t="s">
        <v>63</v>
      </c>
      <c r="B14" s="324"/>
      <c r="C14" s="325"/>
      <c r="D14" s="84"/>
    </row>
    <row r="15" spans="1:6" ht="15.75" customHeight="1" x14ac:dyDescent="0.45">
      <c r="A15" s="26">
        <v>11</v>
      </c>
      <c r="B15" s="311" t="s">
        <v>29</v>
      </c>
      <c r="C15" s="91" t="s">
        <v>154</v>
      </c>
      <c r="D15" s="39">
        <v>0</v>
      </c>
    </row>
    <row r="16" spans="1:6" x14ac:dyDescent="0.45">
      <c r="A16" s="26">
        <f t="shared" si="0"/>
        <v>12</v>
      </c>
      <c r="B16" s="312"/>
      <c r="C16" s="92" t="s">
        <v>155</v>
      </c>
      <c r="D16" s="39">
        <v>0</v>
      </c>
    </row>
    <row r="17" spans="1:4" x14ac:dyDescent="0.45">
      <c r="A17" s="26">
        <f t="shared" si="0"/>
        <v>13</v>
      </c>
      <c r="B17" s="312"/>
      <c r="C17" s="92" t="s">
        <v>156</v>
      </c>
      <c r="D17" s="39">
        <v>0</v>
      </c>
    </row>
    <row r="18" spans="1:4" x14ac:dyDescent="0.45">
      <c r="A18" s="26">
        <f t="shared" si="0"/>
        <v>14</v>
      </c>
      <c r="B18" s="312"/>
      <c r="C18" s="92" t="s">
        <v>157</v>
      </c>
      <c r="D18" s="39">
        <v>0</v>
      </c>
    </row>
    <row r="19" spans="1:4" ht="14.65" thickBot="1" x14ac:dyDescent="0.5">
      <c r="A19" s="28">
        <v>15</v>
      </c>
      <c r="B19" s="313"/>
      <c r="C19" s="45"/>
      <c r="D19" s="46"/>
    </row>
  </sheetData>
  <mergeCells count="6">
    <mergeCell ref="B15:B19"/>
    <mergeCell ref="B3:B7"/>
    <mergeCell ref="B9:B13"/>
    <mergeCell ref="A2:C2"/>
    <mergeCell ref="A8:C8"/>
    <mergeCell ref="A14:C14"/>
  </mergeCells>
  <dataValidations count="1">
    <dataValidation type="list" allowBlank="1" showInputMessage="1" showErrorMessage="1" sqref="D3 D4:D7 D9:D13 D15:D19" xr:uid="{FBFD7DB7-A2B8-4EF1-944E-F75C61667812}">
      <formula1>$F$3:$F$8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328"/>
  <sheetViews>
    <sheetView topLeftCell="A29" zoomScale="80" zoomScaleNormal="80" workbookViewId="0">
      <selection activeCell="B29" sqref="B29:D33"/>
    </sheetView>
  </sheetViews>
  <sheetFormatPr defaultRowHeight="15.75" customHeight="1" x14ac:dyDescent="0.45"/>
  <cols>
    <col min="25" max="25" width="1.06640625" customWidth="1"/>
  </cols>
  <sheetData>
    <row r="1" spans="1:28" ht="15.75" customHeight="1" x14ac:dyDescent="0.45">
      <c r="A1" s="363" t="s">
        <v>7</v>
      </c>
      <c r="B1" s="364"/>
      <c r="C1" s="364"/>
      <c r="D1" s="364"/>
      <c r="E1" s="364"/>
      <c r="F1" s="364"/>
      <c r="G1" s="364"/>
      <c r="H1" s="364"/>
      <c r="I1" s="364"/>
      <c r="J1" s="364"/>
      <c r="K1" s="364"/>
      <c r="L1" s="364"/>
      <c r="M1" s="364"/>
      <c r="N1" s="364"/>
      <c r="O1" s="364"/>
      <c r="P1" s="364"/>
      <c r="Q1" s="364"/>
      <c r="R1" s="364"/>
      <c r="S1" s="364"/>
      <c r="T1" s="364"/>
      <c r="U1" s="364"/>
      <c r="V1" s="364"/>
      <c r="W1" s="364"/>
      <c r="X1" s="365"/>
    </row>
    <row r="2" spans="1:28" ht="15.75" customHeight="1" x14ac:dyDescent="0.45">
      <c r="A2" s="366"/>
      <c r="B2" s="367"/>
      <c r="C2" s="367"/>
      <c r="D2" s="367"/>
      <c r="E2" s="367"/>
      <c r="F2" s="367"/>
      <c r="G2" s="367"/>
      <c r="H2" s="367"/>
      <c r="I2" s="367"/>
      <c r="J2" s="367"/>
      <c r="K2" s="367"/>
      <c r="L2" s="367"/>
      <c r="M2" s="367"/>
      <c r="N2" s="367"/>
      <c r="O2" s="367"/>
      <c r="P2" s="367"/>
      <c r="Q2" s="367"/>
      <c r="R2" s="367"/>
      <c r="S2" s="367"/>
      <c r="T2" s="367"/>
      <c r="U2" s="367"/>
      <c r="V2" s="367"/>
      <c r="W2" s="367"/>
      <c r="X2" s="368"/>
    </row>
    <row r="3" spans="1:28" ht="15.75" customHeight="1" x14ac:dyDescent="0.45">
      <c r="A3" s="366"/>
      <c r="B3" s="367"/>
      <c r="C3" s="367"/>
      <c r="D3" s="367"/>
      <c r="E3" s="367"/>
      <c r="F3" s="367"/>
      <c r="G3" s="367"/>
      <c r="H3" s="367"/>
      <c r="I3" s="367"/>
      <c r="J3" s="367"/>
      <c r="K3" s="367"/>
      <c r="L3" s="367"/>
      <c r="M3" s="367"/>
      <c r="N3" s="367"/>
      <c r="O3" s="367"/>
      <c r="P3" s="367"/>
      <c r="Q3" s="367"/>
      <c r="R3" s="367"/>
      <c r="S3" s="367"/>
      <c r="T3" s="367"/>
      <c r="U3" s="367"/>
      <c r="V3" s="367"/>
      <c r="W3" s="367"/>
      <c r="X3" s="368"/>
    </row>
    <row r="4" spans="1:28" ht="15.75" customHeight="1" thickBot="1" x14ac:dyDescent="0.5">
      <c r="A4" s="369"/>
      <c r="B4" s="370"/>
      <c r="C4" s="370"/>
      <c r="D4" s="370"/>
      <c r="E4" s="370"/>
      <c r="F4" s="370"/>
      <c r="G4" s="370"/>
      <c r="H4" s="370"/>
      <c r="I4" s="370"/>
      <c r="J4" s="370"/>
      <c r="K4" s="370"/>
      <c r="L4" s="370"/>
      <c r="M4" s="370"/>
      <c r="N4" s="370"/>
      <c r="O4" s="370"/>
      <c r="P4" s="370"/>
      <c r="Q4" s="370"/>
      <c r="R4" s="370"/>
      <c r="S4" s="370"/>
      <c r="T4" s="370"/>
      <c r="U4" s="370"/>
      <c r="V4" s="370"/>
      <c r="W4" s="370"/>
      <c r="X4" s="371"/>
    </row>
    <row r="5" spans="1:28" ht="15.75" customHeight="1" thickBot="1" x14ac:dyDescent="0.5">
      <c r="A5" s="47"/>
      <c r="B5" s="47"/>
      <c r="C5" s="47"/>
      <c r="D5" s="47"/>
      <c r="E5" s="47"/>
      <c r="F5" s="47"/>
      <c r="G5" s="47"/>
      <c r="H5" s="47"/>
      <c r="I5" s="47"/>
      <c r="J5" s="47"/>
      <c r="K5" s="47"/>
      <c r="L5" s="47"/>
      <c r="M5" s="47"/>
      <c r="N5" s="47"/>
      <c r="O5" s="47"/>
      <c r="P5" s="47"/>
      <c r="Q5" s="47"/>
      <c r="R5" s="47"/>
      <c r="S5" s="47"/>
      <c r="T5" s="47"/>
      <c r="U5" s="47"/>
      <c r="V5" s="47"/>
      <c r="W5" s="47"/>
      <c r="X5" s="47"/>
    </row>
    <row r="6" spans="1:28" ht="15.75" customHeight="1" thickBot="1" x14ac:dyDescent="0.55000000000000004">
      <c r="A6" s="375" t="s">
        <v>8</v>
      </c>
      <c r="B6" s="376"/>
      <c r="C6" s="376"/>
      <c r="D6" s="376"/>
      <c r="E6" s="376"/>
      <c r="F6" s="376"/>
      <c r="G6" s="376"/>
      <c r="H6" s="376"/>
      <c r="I6" s="376"/>
      <c r="J6" s="376"/>
      <c r="K6" s="376"/>
      <c r="L6" s="376"/>
      <c r="M6" s="376"/>
      <c r="N6" s="376"/>
      <c r="O6" s="376"/>
      <c r="P6" s="376"/>
      <c r="Q6" s="376"/>
      <c r="R6" s="376"/>
      <c r="S6" s="376"/>
      <c r="T6" s="376"/>
      <c r="U6" s="376"/>
      <c r="V6" s="376"/>
      <c r="W6" s="376"/>
      <c r="X6" s="377"/>
    </row>
    <row r="7" spans="1:28" ht="15.75" customHeight="1" thickBot="1" x14ac:dyDescent="0.55000000000000004">
      <c r="A7" s="48"/>
      <c r="B7" s="48"/>
      <c r="C7" s="48"/>
      <c r="D7" s="48"/>
      <c r="E7" s="48"/>
      <c r="F7" s="48"/>
      <c r="G7" s="48"/>
      <c r="H7" s="48"/>
      <c r="I7" s="48"/>
      <c r="J7" s="48"/>
      <c r="K7" s="48"/>
      <c r="L7" s="48"/>
      <c r="M7" s="48"/>
      <c r="N7" s="48"/>
      <c r="O7" s="48"/>
      <c r="P7" s="48"/>
      <c r="Q7" s="48"/>
      <c r="R7" s="48"/>
      <c r="S7" s="48"/>
      <c r="T7" s="48"/>
      <c r="U7" s="48"/>
      <c r="V7" s="48"/>
      <c r="W7" s="48"/>
      <c r="X7" s="48"/>
    </row>
    <row r="8" spans="1:28" ht="15.75" customHeight="1" x14ac:dyDescent="0.45">
      <c r="A8" s="378" t="s">
        <v>24</v>
      </c>
      <c r="B8" s="379"/>
      <c r="C8" s="379"/>
      <c r="D8" s="342">
        <v>1</v>
      </c>
      <c r="E8" s="342" t="str">
        <f>T(Assets!C3)</f>
        <v>XX Fixed Route</v>
      </c>
      <c r="F8" s="342"/>
      <c r="G8" s="342"/>
      <c r="H8" s="342"/>
      <c r="I8" s="342"/>
      <c r="J8" s="342"/>
      <c r="K8" s="342"/>
      <c r="L8" s="342"/>
      <c r="M8" s="342"/>
      <c r="N8" s="342"/>
      <c r="O8" s="342"/>
      <c r="P8" s="342"/>
      <c r="Q8" s="342"/>
      <c r="R8" s="342"/>
      <c r="S8" s="342"/>
      <c r="T8" s="342"/>
      <c r="U8" s="342"/>
      <c r="V8" s="342"/>
      <c r="W8" s="342"/>
      <c r="X8" s="343"/>
    </row>
    <row r="9" spans="1:28" ht="15.75" customHeight="1" thickBot="1" x14ac:dyDescent="0.5">
      <c r="A9" s="380"/>
      <c r="B9" s="381"/>
      <c r="C9" s="381"/>
      <c r="D9" s="344"/>
      <c r="E9" s="344"/>
      <c r="F9" s="344"/>
      <c r="G9" s="344"/>
      <c r="H9" s="344"/>
      <c r="I9" s="344"/>
      <c r="J9" s="344"/>
      <c r="K9" s="344"/>
      <c r="L9" s="344"/>
      <c r="M9" s="344"/>
      <c r="N9" s="344"/>
      <c r="O9" s="344"/>
      <c r="P9" s="344"/>
      <c r="Q9" s="344"/>
      <c r="R9" s="344"/>
      <c r="S9" s="344"/>
      <c r="T9" s="344"/>
      <c r="U9" s="344"/>
      <c r="V9" s="344"/>
      <c r="W9" s="344"/>
      <c r="X9" s="345"/>
    </row>
    <row r="10" spans="1:28" ht="15.75" customHeight="1" thickBot="1" x14ac:dyDescent="0.5">
      <c r="A10" s="47"/>
      <c r="B10" s="47"/>
      <c r="C10" s="47"/>
      <c r="D10" s="47"/>
      <c r="E10" s="47"/>
      <c r="F10" s="47"/>
      <c r="G10" s="47"/>
      <c r="H10" s="47"/>
      <c r="I10" s="47"/>
      <c r="J10" s="47"/>
      <c r="K10" s="47"/>
      <c r="L10" s="47"/>
      <c r="M10" s="47"/>
      <c r="N10" s="47"/>
      <c r="O10" s="47"/>
      <c r="P10" s="47"/>
      <c r="Q10" s="47"/>
      <c r="R10" s="47"/>
      <c r="S10" s="47"/>
      <c r="T10" s="47"/>
      <c r="U10" s="47"/>
      <c r="V10" s="47"/>
      <c r="W10" s="47"/>
      <c r="X10" s="47"/>
    </row>
    <row r="11" spans="1:28" ht="15.75" customHeight="1" x14ac:dyDescent="0.45">
      <c r="A11" s="346">
        <v>1</v>
      </c>
      <c r="B11" s="349" t="str">
        <f>T(Incidents!B3)</f>
        <v>Armed Assault/Active Shooter</v>
      </c>
      <c r="C11" s="349"/>
      <c r="D11" s="350"/>
      <c r="E11" s="338" t="s">
        <v>9</v>
      </c>
      <c r="F11" s="339"/>
      <c r="G11" s="338" t="s">
        <v>17</v>
      </c>
      <c r="H11" s="339"/>
      <c r="I11" s="355" t="s">
        <v>10</v>
      </c>
      <c r="J11" s="356"/>
      <c r="K11" s="356"/>
      <c r="L11" s="356"/>
      <c r="M11" s="356"/>
      <c r="N11" s="356"/>
      <c r="O11" s="356"/>
      <c r="P11" s="356"/>
      <c r="Q11" s="357"/>
      <c r="R11" s="355" t="s">
        <v>11</v>
      </c>
      <c r="S11" s="356"/>
      <c r="T11" s="356"/>
      <c r="U11" s="356"/>
      <c r="V11" s="356"/>
      <c r="W11" s="358"/>
      <c r="X11" s="326">
        <f>SUM((((I15*R15)*G15)*E15)/5)</f>
        <v>0</v>
      </c>
      <c r="AB11" s="6"/>
    </row>
    <row r="12" spans="1:28" ht="15.75" customHeight="1" x14ac:dyDescent="0.45">
      <c r="A12" s="347"/>
      <c r="B12" s="351"/>
      <c r="C12" s="351"/>
      <c r="D12" s="352"/>
      <c r="E12" s="340"/>
      <c r="F12" s="341"/>
      <c r="G12" s="340"/>
      <c r="H12" s="341"/>
      <c r="I12" s="329" t="s">
        <v>12</v>
      </c>
      <c r="J12" s="330"/>
      <c r="K12" s="331"/>
      <c r="L12" s="329" t="s">
        <v>13</v>
      </c>
      <c r="M12" s="330"/>
      <c r="N12" s="331"/>
      <c r="O12" s="329" t="s">
        <v>14</v>
      </c>
      <c r="P12" s="330"/>
      <c r="Q12" s="331"/>
      <c r="R12" s="329" t="s">
        <v>15</v>
      </c>
      <c r="S12" s="330"/>
      <c r="T12" s="331"/>
      <c r="U12" s="329" t="s">
        <v>16</v>
      </c>
      <c r="V12" s="330"/>
      <c r="W12" s="331"/>
      <c r="X12" s="327"/>
    </row>
    <row r="13" spans="1:28" ht="15.75" customHeight="1" x14ac:dyDescent="0.45">
      <c r="A13" s="347"/>
      <c r="B13" s="351"/>
      <c r="C13" s="351"/>
      <c r="D13" s="352"/>
      <c r="E13" s="359">
        <v>1</v>
      </c>
      <c r="F13" s="360"/>
      <c r="G13" s="359">
        <f>SUM(Assets!D3)</f>
        <v>0</v>
      </c>
      <c r="H13" s="360"/>
      <c r="I13" s="332">
        <v>0</v>
      </c>
      <c r="J13" s="333"/>
      <c r="K13" s="334"/>
      <c r="L13" s="332">
        <v>0</v>
      </c>
      <c r="M13" s="333"/>
      <c r="N13" s="334"/>
      <c r="O13" s="332">
        <v>0</v>
      </c>
      <c r="P13" s="333"/>
      <c r="Q13" s="334"/>
      <c r="R13" s="332">
        <v>0</v>
      </c>
      <c r="S13" s="333"/>
      <c r="T13" s="334"/>
      <c r="U13" s="332">
        <v>0</v>
      </c>
      <c r="V13" s="333"/>
      <c r="W13" s="334"/>
      <c r="X13" s="327"/>
      <c r="Y13">
        <f>SUM((((I15*R15)*G15)*E15)/5)</f>
        <v>0</v>
      </c>
    </row>
    <row r="14" spans="1:28" ht="15.75" customHeight="1" x14ac:dyDescent="0.45">
      <c r="A14" s="347"/>
      <c r="B14" s="351"/>
      <c r="C14" s="351"/>
      <c r="D14" s="352"/>
      <c r="E14" s="361"/>
      <c r="F14" s="362"/>
      <c r="G14" s="361"/>
      <c r="H14" s="362"/>
      <c r="I14" s="335"/>
      <c r="J14" s="336"/>
      <c r="K14" s="337"/>
      <c r="L14" s="335"/>
      <c r="M14" s="336"/>
      <c r="N14" s="337"/>
      <c r="O14" s="335"/>
      <c r="P14" s="336"/>
      <c r="Q14" s="337"/>
      <c r="R14" s="335"/>
      <c r="S14" s="336"/>
      <c r="T14" s="337"/>
      <c r="U14" s="335"/>
      <c r="V14" s="336"/>
      <c r="W14" s="337"/>
      <c r="X14" s="327"/>
    </row>
    <row r="15" spans="1:28" ht="15.75" customHeight="1" thickBot="1" x14ac:dyDescent="0.5">
      <c r="A15" s="348"/>
      <c r="B15" s="353"/>
      <c r="C15" s="353"/>
      <c r="D15" s="354"/>
      <c r="E15" s="373">
        <f>SUM(E13)</f>
        <v>1</v>
      </c>
      <c r="F15" s="382"/>
      <c r="G15" s="372">
        <f>SUM(G13)</f>
        <v>0</v>
      </c>
      <c r="H15" s="382"/>
      <c r="I15" s="372">
        <f>SUM((I13+L13+O13)/3)</f>
        <v>0</v>
      </c>
      <c r="J15" s="373"/>
      <c r="K15" s="373"/>
      <c r="L15" s="373"/>
      <c r="M15" s="373"/>
      <c r="N15" s="373"/>
      <c r="O15" s="373"/>
      <c r="P15" s="373"/>
      <c r="Q15" s="382"/>
      <c r="R15" s="372">
        <f>SUM((((R13*3)+U13)/4))</f>
        <v>0</v>
      </c>
      <c r="S15" s="373"/>
      <c r="T15" s="373"/>
      <c r="U15" s="373"/>
      <c r="V15" s="373"/>
      <c r="W15" s="374"/>
      <c r="X15" s="328"/>
    </row>
    <row r="16" spans="1:28" ht="15.75" customHeight="1" thickBot="1" x14ac:dyDescent="0.5">
      <c r="A16" s="49"/>
      <c r="B16" s="49"/>
      <c r="C16" s="49"/>
      <c r="D16" s="49"/>
      <c r="E16" s="47"/>
      <c r="F16" s="47"/>
      <c r="G16" s="47"/>
      <c r="H16" s="47"/>
      <c r="I16" s="47"/>
      <c r="J16" s="47"/>
      <c r="K16" s="47"/>
      <c r="L16" s="47"/>
      <c r="M16" s="47"/>
      <c r="N16" s="47"/>
      <c r="O16" s="47"/>
      <c r="P16" s="47"/>
      <c r="Q16" s="47"/>
      <c r="R16" s="47"/>
      <c r="S16" s="47"/>
      <c r="T16" s="47"/>
      <c r="U16" s="47"/>
      <c r="V16" s="47"/>
      <c r="W16" s="47"/>
      <c r="X16" s="47"/>
    </row>
    <row r="17" spans="1:24" ht="15.75" customHeight="1" x14ac:dyDescent="0.45">
      <c r="A17" s="346">
        <f>SUM(A11+1)</f>
        <v>2</v>
      </c>
      <c r="B17" s="383" t="str">
        <f>T(Incidents!B4)</f>
        <v>Improved Explosive Device</v>
      </c>
      <c r="C17" s="349"/>
      <c r="D17" s="350"/>
      <c r="E17" s="338" t="s">
        <v>9</v>
      </c>
      <c r="F17" s="339"/>
      <c r="G17" s="338" t="s">
        <v>17</v>
      </c>
      <c r="H17" s="339"/>
      <c r="I17" s="355" t="s">
        <v>10</v>
      </c>
      <c r="J17" s="356"/>
      <c r="K17" s="356"/>
      <c r="L17" s="356"/>
      <c r="M17" s="356"/>
      <c r="N17" s="356"/>
      <c r="O17" s="356"/>
      <c r="P17" s="356"/>
      <c r="Q17" s="357"/>
      <c r="R17" s="355" t="s">
        <v>11</v>
      </c>
      <c r="S17" s="356"/>
      <c r="T17" s="356"/>
      <c r="U17" s="356"/>
      <c r="V17" s="356"/>
      <c r="W17" s="358"/>
      <c r="X17" s="326">
        <f>SUM((((I21*R21)*G21)*E21)/5)</f>
        <v>0</v>
      </c>
    </row>
    <row r="18" spans="1:24" ht="15.75" customHeight="1" x14ac:dyDescent="0.45">
      <c r="A18" s="347"/>
      <c r="B18" s="384"/>
      <c r="C18" s="351"/>
      <c r="D18" s="352"/>
      <c r="E18" s="340"/>
      <c r="F18" s="341"/>
      <c r="G18" s="340"/>
      <c r="H18" s="341"/>
      <c r="I18" s="329" t="s">
        <v>12</v>
      </c>
      <c r="J18" s="330"/>
      <c r="K18" s="331"/>
      <c r="L18" s="329" t="s">
        <v>13</v>
      </c>
      <c r="M18" s="330"/>
      <c r="N18" s="331"/>
      <c r="O18" s="329" t="s">
        <v>14</v>
      </c>
      <c r="P18" s="330"/>
      <c r="Q18" s="331"/>
      <c r="R18" s="329" t="s">
        <v>15</v>
      </c>
      <c r="S18" s="330"/>
      <c r="T18" s="331"/>
      <c r="U18" s="329" t="s">
        <v>16</v>
      </c>
      <c r="V18" s="330"/>
      <c r="W18" s="331"/>
      <c r="X18" s="327"/>
    </row>
    <row r="19" spans="1:24" ht="15.75" customHeight="1" x14ac:dyDescent="0.45">
      <c r="A19" s="347"/>
      <c r="B19" s="384"/>
      <c r="C19" s="351"/>
      <c r="D19" s="352"/>
      <c r="E19" s="359">
        <v>1</v>
      </c>
      <c r="F19" s="360"/>
      <c r="G19" s="359">
        <f>SUM(G13)</f>
        <v>0</v>
      </c>
      <c r="H19" s="360"/>
      <c r="I19" s="332">
        <v>0</v>
      </c>
      <c r="J19" s="333"/>
      <c r="K19" s="334"/>
      <c r="L19" s="332">
        <v>0</v>
      </c>
      <c r="M19" s="333"/>
      <c r="N19" s="334"/>
      <c r="O19" s="332">
        <v>0</v>
      </c>
      <c r="P19" s="333"/>
      <c r="Q19" s="334"/>
      <c r="R19" s="332">
        <v>0</v>
      </c>
      <c r="S19" s="333"/>
      <c r="T19" s="334"/>
      <c r="U19" s="332">
        <v>0</v>
      </c>
      <c r="V19" s="333"/>
      <c r="W19" s="334"/>
      <c r="X19" s="327"/>
    </row>
    <row r="20" spans="1:24" ht="15.75" customHeight="1" x14ac:dyDescent="0.45">
      <c r="A20" s="347"/>
      <c r="B20" s="384"/>
      <c r="C20" s="351"/>
      <c r="D20" s="352"/>
      <c r="E20" s="361"/>
      <c r="F20" s="362"/>
      <c r="G20" s="361"/>
      <c r="H20" s="362"/>
      <c r="I20" s="335"/>
      <c r="J20" s="336"/>
      <c r="K20" s="337"/>
      <c r="L20" s="335"/>
      <c r="M20" s="336"/>
      <c r="N20" s="337"/>
      <c r="O20" s="335"/>
      <c r="P20" s="336"/>
      <c r="Q20" s="337"/>
      <c r="R20" s="335"/>
      <c r="S20" s="336"/>
      <c r="T20" s="337"/>
      <c r="U20" s="335"/>
      <c r="V20" s="336"/>
      <c r="W20" s="337"/>
      <c r="X20" s="327"/>
    </row>
    <row r="21" spans="1:24" ht="15.75" customHeight="1" thickBot="1" x14ac:dyDescent="0.5">
      <c r="A21" s="348"/>
      <c r="B21" s="385"/>
      <c r="C21" s="353"/>
      <c r="D21" s="354"/>
      <c r="E21" s="373">
        <f>SUM(E19)</f>
        <v>1</v>
      </c>
      <c r="F21" s="382"/>
      <c r="G21" s="372">
        <f>SUM(G19)</f>
        <v>0</v>
      </c>
      <c r="H21" s="382"/>
      <c r="I21" s="372">
        <f>SUM((I19+L19+O19)/3)</f>
        <v>0</v>
      </c>
      <c r="J21" s="373"/>
      <c r="K21" s="373"/>
      <c r="L21" s="373"/>
      <c r="M21" s="373"/>
      <c r="N21" s="373"/>
      <c r="O21" s="373"/>
      <c r="P21" s="373"/>
      <c r="Q21" s="382"/>
      <c r="R21" s="372">
        <f>SUM((((R19*3)+U19)/4))</f>
        <v>0</v>
      </c>
      <c r="S21" s="373"/>
      <c r="T21" s="373"/>
      <c r="U21" s="373"/>
      <c r="V21" s="373"/>
      <c r="W21" s="374"/>
      <c r="X21" s="328"/>
    </row>
    <row r="22" spans="1:24" ht="15.75" customHeight="1" thickBot="1" x14ac:dyDescent="0.5">
      <c r="A22" s="49"/>
      <c r="B22" s="49"/>
      <c r="C22" s="49"/>
      <c r="D22" s="49"/>
      <c r="E22" s="47"/>
      <c r="F22" s="47"/>
      <c r="G22" s="47"/>
      <c r="H22" s="47"/>
      <c r="I22" s="47"/>
      <c r="J22" s="47"/>
      <c r="K22" s="47"/>
      <c r="L22" s="47"/>
      <c r="M22" s="47"/>
      <c r="N22" s="47"/>
      <c r="O22" s="47"/>
      <c r="P22" s="47"/>
      <c r="Q22" s="47"/>
      <c r="R22" s="47"/>
      <c r="S22" s="47"/>
      <c r="T22" s="47"/>
      <c r="U22" s="47"/>
      <c r="V22" s="47"/>
      <c r="W22" s="47"/>
      <c r="X22" s="47"/>
    </row>
    <row r="23" spans="1:24" ht="15.75" customHeight="1" x14ac:dyDescent="0.45">
      <c r="A23" s="346">
        <f>SUM(A17+1)</f>
        <v>3</v>
      </c>
      <c r="B23" s="383" t="str">
        <f>T(Incidents!B5)</f>
        <v>Vehicle Borne Improvised Explosive Device</v>
      </c>
      <c r="C23" s="349"/>
      <c r="D23" s="350"/>
      <c r="E23" s="338" t="s">
        <v>9</v>
      </c>
      <c r="F23" s="339"/>
      <c r="G23" s="338" t="s">
        <v>17</v>
      </c>
      <c r="H23" s="339"/>
      <c r="I23" s="355" t="s">
        <v>10</v>
      </c>
      <c r="J23" s="356"/>
      <c r="K23" s="356"/>
      <c r="L23" s="356"/>
      <c r="M23" s="356"/>
      <c r="N23" s="356"/>
      <c r="O23" s="356"/>
      <c r="P23" s="356"/>
      <c r="Q23" s="357"/>
      <c r="R23" s="355" t="s">
        <v>11</v>
      </c>
      <c r="S23" s="356"/>
      <c r="T23" s="356"/>
      <c r="U23" s="356"/>
      <c r="V23" s="356"/>
      <c r="W23" s="358"/>
      <c r="X23" s="326">
        <f>SUM((((I27*R27)*G27)*E27)/5)</f>
        <v>0</v>
      </c>
    </row>
    <row r="24" spans="1:24" ht="15.75" customHeight="1" x14ac:dyDescent="0.45">
      <c r="A24" s="347"/>
      <c r="B24" s="384"/>
      <c r="C24" s="351"/>
      <c r="D24" s="352"/>
      <c r="E24" s="340"/>
      <c r="F24" s="341"/>
      <c r="G24" s="340"/>
      <c r="H24" s="341"/>
      <c r="I24" s="329" t="s">
        <v>12</v>
      </c>
      <c r="J24" s="330"/>
      <c r="K24" s="331"/>
      <c r="L24" s="329" t="s">
        <v>13</v>
      </c>
      <c r="M24" s="330"/>
      <c r="N24" s="331"/>
      <c r="O24" s="329" t="s">
        <v>14</v>
      </c>
      <c r="P24" s="330"/>
      <c r="Q24" s="331"/>
      <c r="R24" s="329" t="s">
        <v>15</v>
      </c>
      <c r="S24" s="330"/>
      <c r="T24" s="331"/>
      <c r="U24" s="329" t="s">
        <v>16</v>
      </c>
      <c r="V24" s="330"/>
      <c r="W24" s="331"/>
      <c r="X24" s="327"/>
    </row>
    <row r="25" spans="1:24" ht="15.75" customHeight="1" x14ac:dyDescent="0.45">
      <c r="A25" s="347"/>
      <c r="B25" s="384"/>
      <c r="C25" s="351"/>
      <c r="D25" s="352"/>
      <c r="E25" s="359">
        <v>1</v>
      </c>
      <c r="F25" s="360"/>
      <c r="G25" s="359">
        <f>SUM(G19)</f>
        <v>0</v>
      </c>
      <c r="H25" s="360"/>
      <c r="I25" s="332">
        <v>0</v>
      </c>
      <c r="J25" s="333"/>
      <c r="K25" s="334"/>
      <c r="L25" s="332">
        <v>0</v>
      </c>
      <c r="M25" s="333"/>
      <c r="N25" s="334"/>
      <c r="O25" s="332">
        <v>0</v>
      </c>
      <c r="P25" s="333"/>
      <c r="Q25" s="334"/>
      <c r="R25" s="332">
        <v>0</v>
      </c>
      <c r="S25" s="333"/>
      <c r="T25" s="334"/>
      <c r="U25" s="332">
        <v>0</v>
      </c>
      <c r="V25" s="333"/>
      <c r="W25" s="334"/>
      <c r="X25" s="327"/>
    </row>
    <row r="26" spans="1:24" ht="15.75" customHeight="1" x14ac:dyDescent="0.45">
      <c r="A26" s="347"/>
      <c r="B26" s="384"/>
      <c r="C26" s="351"/>
      <c r="D26" s="352"/>
      <c r="E26" s="361"/>
      <c r="F26" s="362"/>
      <c r="G26" s="361"/>
      <c r="H26" s="362"/>
      <c r="I26" s="335"/>
      <c r="J26" s="336"/>
      <c r="K26" s="337"/>
      <c r="L26" s="335"/>
      <c r="M26" s="336"/>
      <c r="N26" s="337"/>
      <c r="O26" s="335"/>
      <c r="P26" s="336"/>
      <c r="Q26" s="337"/>
      <c r="R26" s="335"/>
      <c r="S26" s="336"/>
      <c r="T26" s="337"/>
      <c r="U26" s="335"/>
      <c r="V26" s="336"/>
      <c r="W26" s="337"/>
      <c r="X26" s="327"/>
    </row>
    <row r="27" spans="1:24" ht="15.75" customHeight="1" thickBot="1" x14ac:dyDescent="0.5">
      <c r="A27" s="348"/>
      <c r="B27" s="385"/>
      <c r="C27" s="353"/>
      <c r="D27" s="354"/>
      <c r="E27" s="373">
        <f>SUM(E25)</f>
        <v>1</v>
      </c>
      <c r="F27" s="382"/>
      <c r="G27" s="372">
        <f>SUM(G25)</f>
        <v>0</v>
      </c>
      <c r="H27" s="382"/>
      <c r="I27" s="372">
        <f>SUM((I25+L25+O25)/3)</f>
        <v>0</v>
      </c>
      <c r="J27" s="373"/>
      <c r="K27" s="373"/>
      <c r="L27" s="373"/>
      <c r="M27" s="373"/>
      <c r="N27" s="373"/>
      <c r="O27" s="373"/>
      <c r="P27" s="373"/>
      <c r="Q27" s="382"/>
      <c r="R27" s="372">
        <f>SUM((((R25*3)+U25)/4))</f>
        <v>0</v>
      </c>
      <c r="S27" s="373"/>
      <c r="T27" s="373"/>
      <c r="U27" s="373"/>
      <c r="V27" s="373"/>
      <c r="W27" s="374"/>
      <c r="X27" s="328"/>
    </row>
    <row r="28" spans="1:24" ht="15.75" customHeight="1" thickBot="1" x14ac:dyDescent="0.5">
      <c r="A28" s="49"/>
      <c r="B28" s="49"/>
      <c r="C28" s="49"/>
      <c r="D28" s="49"/>
      <c r="E28" s="47"/>
      <c r="F28" s="47"/>
      <c r="G28" s="47"/>
      <c r="H28" s="47"/>
      <c r="I28" s="47"/>
      <c r="J28" s="47"/>
      <c r="K28" s="47"/>
      <c r="L28" s="47"/>
      <c r="M28" s="47"/>
      <c r="N28" s="47"/>
      <c r="O28" s="47"/>
      <c r="P28" s="47"/>
      <c r="Q28" s="47"/>
      <c r="R28" s="47"/>
      <c r="S28" s="47"/>
      <c r="T28" s="47"/>
      <c r="U28" s="47"/>
      <c r="V28" s="47"/>
      <c r="W28" s="47"/>
      <c r="X28" s="47"/>
    </row>
    <row r="29" spans="1:24" ht="15.75" customHeight="1" x14ac:dyDescent="0.45">
      <c r="A29" s="346">
        <f>SUM(A23+1)</f>
        <v>4</v>
      </c>
      <c r="B29" s="383" t="str">
        <f>T(Incidents!B6)</f>
        <v>Hijack/Hostages</v>
      </c>
      <c r="C29" s="349"/>
      <c r="D29" s="350"/>
      <c r="E29" s="338" t="s">
        <v>9</v>
      </c>
      <c r="F29" s="339"/>
      <c r="G29" s="338" t="s">
        <v>17</v>
      </c>
      <c r="H29" s="339"/>
      <c r="I29" s="355" t="s">
        <v>10</v>
      </c>
      <c r="J29" s="356"/>
      <c r="K29" s="356"/>
      <c r="L29" s="356"/>
      <c r="M29" s="356"/>
      <c r="N29" s="356"/>
      <c r="O29" s="356"/>
      <c r="P29" s="356"/>
      <c r="Q29" s="357"/>
      <c r="R29" s="355" t="s">
        <v>11</v>
      </c>
      <c r="S29" s="356"/>
      <c r="T29" s="356"/>
      <c r="U29" s="356"/>
      <c r="V29" s="356"/>
      <c r="W29" s="358"/>
      <c r="X29" s="326">
        <f>SUM((((I33*R33)*G33)*E33)/5)</f>
        <v>0</v>
      </c>
    </row>
    <row r="30" spans="1:24" ht="15.75" customHeight="1" x14ac:dyDescent="0.45">
      <c r="A30" s="347"/>
      <c r="B30" s="384"/>
      <c r="C30" s="351"/>
      <c r="D30" s="352"/>
      <c r="E30" s="340"/>
      <c r="F30" s="341"/>
      <c r="G30" s="340"/>
      <c r="H30" s="341"/>
      <c r="I30" s="329" t="s">
        <v>12</v>
      </c>
      <c r="J30" s="330"/>
      <c r="K30" s="331"/>
      <c r="L30" s="329" t="s">
        <v>13</v>
      </c>
      <c r="M30" s="330"/>
      <c r="N30" s="331"/>
      <c r="O30" s="329" t="s">
        <v>14</v>
      </c>
      <c r="P30" s="330"/>
      <c r="Q30" s="331"/>
      <c r="R30" s="329" t="s">
        <v>15</v>
      </c>
      <c r="S30" s="330"/>
      <c r="T30" s="331"/>
      <c r="U30" s="329" t="s">
        <v>16</v>
      </c>
      <c r="V30" s="330"/>
      <c r="W30" s="331"/>
      <c r="X30" s="327"/>
    </row>
    <row r="31" spans="1:24" ht="15.75" customHeight="1" x14ac:dyDescent="0.45">
      <c r="A31" s="347"/>
      <c r="B31" s="384"/>
      <c r="C31" s="351"/>
      <c r="D31" s="352"/>
      <c r="E31" s="359">
        <v>1</v>
      </c>
      <c r="F31" s="360"/>
      <c r="G31" s="359">
        <f>SUM(G25)</f>
        <v>0</v>
      </c>
      <c r="H31" s="360"/>
      <c r="I31" s="332">
        <v>0</v>
      </c>
      <c r="J31" s="333"/>
      <c r="K31" s="334"/>
      <c r="L31" s="332">
        <v>0</v>
      </c>
      <c r="M31" s="333"/>
      <c r="N31" s="334"/>
      <c r="O31" s="332">
        <v>0</v>
      </c>
      <c r="P31" s="333"/>
      <c r="Q31" s="334"/>
      <c r="R31" s="332">
        <v>0</v>
      </c>
      <c r="S31" s="333"/>
      <c r="T31" s="334"/>
      <c r="U31" s="332">
        <v>0</v>
      </c>
      <c r="V31" s="333"/>
      <c r="W31" s="334"/>
      <c r="X31" s="327"/>
    </row>
    <row r="32" spans="1:24" ht="15.75" customHeight="1" x14ac:dyDescent="0.45">
      <c r="A32" s="347"/>
      <c r="B32" s="384"/>
      <c r="C32" s="351"/>
      <c r="D32" s="352"/>
      <c r="E32" s="361"/>
      <c r="F32" s="362"/>
      <c r="G32" s="361"/>
      <c r="H32" s="362"/>
      <c r="I32" s="335"/>
      <c r="J32" s="336"/>
      <c r="K32" s="337"/>
      <c r="L32" s="335"/>
      <c r="M32" s="336"/>
      <c r="N32" s="337"/>
      <c r="O32" s="335"/>
      <c r="P32" s="336"/>
      <c r="Q32" s="337"/>
      <c r="R32" s="335"/>
      <c r="S32" s="336"/>
      <c r="T32" s="337"/>
      <c r="U32" s="335"/>
      <c r="V32" s="336"/>
      <c r="W32" s="337"/>
      <c r="X32" s="327"/>
    </row>
    <row r="33" spans="1:24" ht="15.75" customHeight="1" thickBot="1" x14ac:dyDescent="0.5">
      <c r="A33" s="348"/>
      <c r="B33" s="385"/>
      <c r="C33" s="353"/>
      <c r="D33" s="354"/>
      <c r="E33" s="373">
        <f>SUM(E31)</f>
        <v>1</v>
      </c>
      <c r="F33" s="382"/>
      <c r="G33" s="372">
        <f>SUM(G31)</f>
        <v>0</v>
      </c>
      <c r="H33" s="382"/>
      <c r="I33" s="372">
        <f>SUM((I31+L31+O31)/3)</f>
        <v>0</v>
      </c>
      <c r="J33" s="373"/>
      <c r="K33" s="373"/>
      <c r="L33" s="373"/>
      <c r="M33" s="373"/>
      <c r="N33" s="373"/>
      <c r="O33" s="373"/>
      <c r="P33" s="373"/>
      <c r="Q33" s="382"/>
      <c r="R33" s="372">
        <f>SUM((((R31*3)+U31)/4))</f>
        <v>0</v>
      </c>
      <c r="S33" s="373"/>
      <c r="T33" s="373"/>
      <c r="U33" s="373"/>
      <c r="V33" s="373"/>
      <c r="W33" s="374"/>
      <c r="X33" s="328"/>
    </row>
    <row r="34" spans="1:24" ht="15.75" customHeight="1" thickBot="1" x14ac:dyDescent="0.5">
      <c r="A34" s="49"/>
      <c r="B34" s="49"/>
      <c r="C34" s="49"/>
      <c r="D34" s="49"/>
      <c r="E34" s="47"/>
      <c r="F34" s="47"/>
      <c r="G34" s="47"/>
      <c r="H34" s="47"/>
      <c r="I34" s="47"/>
      <c r="J34" s="47"/>
      <c r="K34" s="47"/>
      <c r="L34" s="47"/>
      <c r="M34" s="47"/>
      <c r="N34" s="47"/>
      <c r="O34" s="47"/>
      <c r="P34" s="47"/>
      <c r="Q34" s="47"/>
      <c r="R34" s="47"/>
      <c r="S34" s="47"/>
      <c r="T34" s="47"/>
      <c r="U34" s="47"/>
      <c r="V34" s="47"/>
      <c r="W34" s="47"/>
      <c r="X34" s="47"/>
    </row>
    <row r="35" spans="1:24" ht="15.75" customHeight="1" x14ac:dyDescent="0.45">
      <c r="A35" s="346">
        <f>SUM(A29+1)</f>
        <v>5</v>
      </c>
      <c r="B35" s="383" t="str">
        <f>T(Incidents!B7)</f>
        <v>Natural Disaster</v>
      </c>
      <c r="C35" s="349"/>
      <c r="D35" s="350"/>
      <c r="E35" s="338" t="s">
        <v>9</v>
      </c>
      <c r="F35" s="339"/>
      <c r="G35" s="338" t="s">
        <v>17</v>
      </c>
      <c r="H35" s="339"/>
      <c r="I35" s="355" t="s">
        <v>10</v>
      </c>
      <c r="J35" s="356"/>
      <c r="K35" s="356"/>
      <c r="L35" s="356"/>
      <c r="M35" s="356"/>
      <c r="N35" s="356"/>
      <c r="O35" s="356"/>
      <c r="P35" s="356"/>
      <c r="Q35" s="357"/>
      <c r="R35" s="355" t="s">
        <v>11</v>
      </c>
      <c r="S35" s="356"/>
      <c r="T35" s="356"/>
      <c r="U35" s="356"/>
      <c r="V35" s="356"/>
      <c r="W35" s="358"/>
      <c r="X35" s="326">
        <f>SUM((((I39*R39)*G39)*E39)/5)</f>
        <v>0</v>
      </c>
    </row>
    <row r="36" spans="1:24" ht="15.75" customHeight="1" x14ac:dyDescent="0.45">
      <c r="A36" s="347"/>
      <c r="B36" s="384"/>
      <c r="C36" s="351"/>
      <c r="D36" s="352"/>
      <c r="E36" s="340"/>
      <c r="F36" s="341"/>
      <c r="G36" s="340"/>
      <c r="H36" s="341"/>
      <c r="I36" s="329" t="s">
        <v>12</v>
      </c>
      <c r="J36" s="330"/>
      <c r="K36" s="331"/>
      <c r="L36" s="329" t="s">
        <v>13</v>
      </c>
      <c r="M36" s="330"/>
      <c r="N36" s="331"/>
      <c r="O36" s="329" t="s">
        <v>14</v>
      </c>
      <c r="P36" s="330"/>
      <c r="Q36" s="331"/>
      <c r="R36" s="329" t="s">
        <v>15</v>
      </c>
      <c r="S36" s="330"/>
      <c r="T36" s="331"/>
      <c r="U36" s="329" t="s">
        <v>16</v>
      </c>
      <c r="V36" s="330"/>
      <c r="W36" s="331"/>
      <c r="X36" s="327"/>
    </row>
    <row r="37" spans="1:24" ht="15.75" customHeight="1" x14ac:dyDescent="0.45">
      <c r="A37" s="347"/>
      <c r="B37" s="384"/>
      <c r="C37" s="351"/>
      <c r="D37" s="352"/>
      <c r="E37" s="359">
        <v>1</v>
      </c>
      <c r="F37" s="360"/>
      <c r="G37" s="359">
        <f>SUM(G31)</f>
        <v>0</v>
      </c>
      <c r="H37" s="360"/>
      <c r="I37" s="332">
        <v>0</v>
      </c>
      <c r="J37" s="333"/>
      <c r="K37" s="334"/>
      <c r="L37" s="332">
        <v>0</v>
      </c>
      <c r="M37" s="333"/>
      <c r="N37" s="334"/>
      <c r="O37" s="332">
        <v>0</v>
      </c>
      <c r="P37" s="333"/>
      <c r="Q37" s="334"/>
      <c r="R37" s="332">
        <v>0</v>
      </c>
      <c r="S37" s="333"/>
      <c r="T37" s="334"/>
      <c r="U37" s="332">
        <v>0</v>
      </c>
      <c r="V37" s="333"/>
      <c r="W37" s="334"/>
      <c r="X37" s="327"/>
    </row>
    <row r="38" spans="1:24" ht="15.75" customHeight="1" x14ac:dyDescent="0.45">
      <c r="A38" s="347"/>
      <c r="B38" s="384"/>
      <c r="C38" s="351"/>
      <c r="D38" s="352"/>
      <c r="E38" s="361"/>
      <c r="F38" s="362"/>
      <c r="G38" s="361"/>
      <c r="H38" s="362"/>
      <c r="I38" s="335"/>
      <c r="J38" s="336"/>
      <c r="K38" s="337"/>
      <c r="L38" s="335"/>
      <c r="M38" s="336"/>
      <c r="N38" s="337"/>
      <c r="O38" s="335"/>
      <c r="P38" s="336"/>
      <c r="Q38" s="337"/>
      <c r="R38" s="335"/>
      <c r="S38" s="336"/>
      <c r="T38" s="337"/>
      <c r="U38" s="335"/>
      <c r="V38" s="336"/>
      <c r="W38" s="337"/>
      <c r="X38" s="327"/>
    </row>
    <row r="39" spans="1:24" ht="15.75" customHeight="1" thickBot="1" x14ac:dyDescent="0.5">
      <c r="A39" s="348"/>
      <c r="B39" s="385"/>
      <c r="C39" s="353"/>
      <c r="D39" s="354"/>
      <c r="E39" s="373">
        <f>SUM(E37)</f>
        <v>1</v>
      </c>
      <c r="F39" s="382"/>
      <c r="G39" s="372">
        <f>SUM(G37)</f>
        <v>0</v>
      </c>
      <c r="H39" s="382"/>
      <c r="I39" s="372">
        <f>SUM((I37+L37+O37)/3)</f>
        <v>0</v>
      </c>
      <c r="J39" s="373"/>
      <c r="K39" s="373"/>
      <c r="L39" s="373"/>
      <c r="M39" s="373"/>
      <c r="N39" s="373"/>
      <c r="O39" s="373"/>
      <c r="P39" s="373"/>
      <c r="Q39" s="382"/>
      <c r="R39" s="372">
        <f>SUM((((R37*3)+U37)/4))</f>
        <v>0</v>
      </c>
      <c r="S39" s="373"/>
      <c r="T39" s="373"/>
      <c r="U39" s="373"/>
      <c r="V39" s="373"/>
      <c r="W39" s="374"/>
      <c r="X39" s="328"/>
    </row>
    <row r="40" spans="1:24" ht="15.75" customHeight="1" thickBot="1" x14ac:dyDescent="0.5">
      <c r="A40" s="49"/>
      <c r="B40" s="49"/>
      <c r="C40" s="49"/>
      <c r="D40" s="49"/>
      <c r="E40" s="47"/>
      <c r="F40" s="47"/>
      <c r="G40" s="47"/>
      <c r="H40" s="47"/>
      <c r="I40" s="47"/>
      <c r="J40" s="47"/>
      <c r="K40" s="47"/>
      <c r="L40" s="47"/>
      <c r="M40" s="47"/>
      <c r="N40" s="47"/>
      <c r="O40" s="47"/>
      <c r="P40" s="47"/>
      <c r="Q40" s="47"/>
      <c r="R40" s="47"/>
      <c r="S40" s="47"/>
      <c r="T40" s="47"/>
      <c r="U40" s="47"/>
      <c r="V40" s="47"/>
      <c r="W40" s="47"/>
      <c r="X40" s="47"/>
    </row>
    <row r="41" spans="1:24" ht="15.75" customHeight="1" x14ac:dyDescent="0.45">
      <c r="A41" s="346">
        <f>SUM(A35+1)</f>
        <v>6</v>
      </c>
      <c r="B41" s="383" t="str">
        <f>T(Incidents!B8)</f>
        <v>Cyber Attack</v>
      </c>
      <c r="C41" s="349"/>
      <c r="D41" s="350"/>
      <c r="E41" s="338" t="s">
        <v>9</v>
      </c>
      <c r="F41" s="339"/>
      <c r="G41" s="338" t="s">
        <v>17</v>
      </c>
      <c r="H41" s="339"/>
      <c r="I41" s="355" t="s">
        <v>10</v>
      </c>
      <c r="J41" s="356"/>
      <c r="K41" s="356"/>
      <c r="L41" s="356"/>
      <c r="M41" s="356"/>
      <c r="N41" s="356"/>
      <c r="O41" s="356"/>
      <c r="P41" s="356"/>
      <c r="Q41" s="357"/>
      <c r="R41" s="355" t="s">
        <v>11</v>
      </c>
      <c r="S41" s="356"/>
      <c r="T41" s="356"/>
      <c r="U41" s="356"/>
      <c r="V41" s="356"/>
      <c r="W41" s="358"/>
      <c r="X41" s="326">
        <f>SUM((((I45*R45)*G45)*E45)/5)</f>
        <v>0</v>
      </c>
    </row>
    <row r="42" spans="1:24" ht="15.75" customHeight="1" x14ac:dyDescent="0.45">
      <c r="A42" s="347"/>
      <c r="B42" s="384"/>
      <c r="C42" s="351"/>
      <c r="D42" s="352"/>
      <c r="E42" s="340"/>
      <c r="F42" s="341"/>
      <c r="G42" s="340"/>
      <c r="H42" s="341"/>
      <c r="I42" s="329" t="s">
        <v>12</v>
      </c>
      <c r="J42" s="330"/>
      <c r="K42" s="331"/>
      <c r="L42" s="329" t="s">
        <v>13</v>
      </c>
      <c r="M42" s="330"/>
      <c r="N42" s="331"/>
      <c r="O42" s="329" t="s">
        <v>14</v>
      </c>
      <c r="P42" s="330"/>
      <c r="Q42" s="331"/>
      <c r="R42" s="329" t="s">
        <v>15</v>
      </c>
      <c r="S42" s="330"/>
      <c r="T42" s="331"/>
      <c r="U42" s="329" t="s">
        <v>16</v>
      </c>
      <c r="V42" s="330"/>
      <c r="W42" s="331"/>
      <c r="X42" s="327"/>
    </row>
    <row r="43" spans="1:24" ht="15.75" customHeight="1" x14ac:dyDescent="0.45">
      <c r="A43" s="347"/>
      <c r="B43" s="384"/>
      <c r="C43" s="351"/>
      <c r="D43" s="352"/>
      <c r="E43" s="359">
        <v>1</v>
      </c>
      <c r="F43" s="360"/>
      <c r="G43" s="359">
        <f>SUM(G37)</f>
        <v>0</v>
      </c>
      <c r="H43" s="360"/>
      <c r="I43" s="332">
        <v>0</v>
      </c>
      <c r="J43" s="333"/>
      <c r="K43" s="334"/>
      <c r="L43" s="332">
        <v>0</v>
      </c>
      <c r="M43" s="333"/>
      <c r="N43" s="334"/>
      <c r="O43" s="332">
        <v>0</v>
      </c>
      <c r="P43" s="333"/>
      <c r="Q43" s="334"/>
      <c r="R43" s="332">
        <v>0</v>
      </c>
      <c r="S43" s="333"/>
      <c r="T43" s="334"/>
      <c r="U43" s="332">
        <v>0</v>
      </c>
      <c r="V43" s="333"/>
      <c r="W43" s="334"/>
      <c r="X43" s="327"/>
    </row>
    <row r="44" spans="1:24" ht="15.75" customHeight="1" x14ac:dyDescent="0.45">
      <c r="A44" s="347"/>
      <c r="B44" s="384"/>
      <c r="C44" s="351"/>
      <c r="D44" s="352"/>
      <c r="E44" s="361"/>
      <c r="F44" s="362"/>
      <c r="G44" s="361"/>
      <c r="H44" s="362"/>
      <c r="I44" s="335"/>
      <c r="J44" s="336"/>
      <c r="K44" s="337"/>
      <c r="L44" s="335"/>
      <c r="M44" s="336"/>
      <c r="N44" s="337"/>
      <c r="O44" s="335"/>
      <c r="P44" s="336"/>
      <c r="Q44" s="337"/>
      <c r="R44" s="335"/>
      <c r="S44" s="336"/>
      <c r="T44" s="337"/>
      <c r="U44" s="335"/>
      <c r="V44" s="336"/>
      <c r="W44" s="337"/>
      <c r="X44" s="327"/>
    </row>
    <row r="45" spans="1:24" ht="15.75" customHeight="1" thickBot="1" x14ac:dyDescent="0.5">
      <c r="A45" s="348"/>
      <c r="B45" s="385"/>
      <c r="C45" s="353"/>
      <c r="D45" s="354"/>
      <c r="E45" s="373">
        <f>SUM(E43)</f>
        <v>1</v>
      </c>
      <c r="F45" s="382"/>
      <c r="G45" s="372">
        <f>SUM(G43)</f>
        <v>0</v>
      </c>
      <c r="H45" s="382"/>
      <c r="I45" s="372">
        <f>SUM((I43+L43+O43)/3)</f>
        <v>0</v>
      </c>
      <c r="J45" s="373"/>
      <c r="K45" s="373"/>
      <c r="L45" s="373"/>
      <c r="M45" s="373"/>
      <c r="N45" s="373"/>
      <c r="O45" s="373"/>
      <c r="P45" s="373"/>
      <c r="Q45" s="382"/>
      <c r="R45" s="372">
        <f>SUM((((R43*3)+U43)/4))</f>
        <v>0</v>
      </c>
      <c r="S45" s="373"/>
      <c r="T45" s="373"/>
      <c r="U45" s="373"/>
      <c r="V45" s="373"/>
      <c r="W45" s="374"/>
      <c r="X45" s="328"/>
    </row>
    <row r="46" spans="1:24" ht="15.75" customHeight="1" thickBot="1" x14ac:dyDescent="0.5">
      <c r="A46" s="50"/>
      <c r="B46" s="51"/>
      <c r="C46" s="51"/>
      <c r="D46" s="51"/>
      <c r="E46" s="52"/>
      <c r="F46" s="52"/>
      <c r="G46" s="52"/>
      <c r="H46" s="52"/>
      <c r="I46" s="52"/>
      <c r="J46" s="52"/>
      <c r="K46" s="52"/>
      <c r="L46" s="52"/>
      <c r="M46" s="52"/>
      <c r="N46" s="52"/>
      <c r="O46" s="52"/>
      <c r="P46" s="52"/>
      <c r="Q46" s="52"/>
      <c r="R46" s="52"/>
      <c r="S46" s="52"/>
      <c r="T46" s="52"/>
      <c r="U46" s="52"/>
      <c r="V46" s="52"/>
      <c r="W46" s="52"/>
      <c r="X46" s="53"/>
    </row>
    <row r="47" spans="1:24" ht="15.75" customHeight="1" x14ac:dyDescent="0.45">
      <c r="A47" s="346">
        <f>SUM(A41+1)</f>
        <v>7</v>
      </c>
      <c r="B47" s="383" t="str">
        <f>T(Incidents!B9)</f>
        <v>Chemical Attack</v>
      </c>
      <c r="C47" s="349"/>
      <c r="D47" s="350"/>
      <c r="E47" s="338" t="s">
        <v>9</v>
      </c>
      <c r="F47" s="339"/>
      <c r="G47" s="338" t="s">
        <v>17</v>
      </c>
      <c r="H47" s="339"/>
      <c r="I47" s="355" t="s">
        <v>10</v>
      </c>
      <c r="J47" s="356"/>
      <c r="K47" s="356"/>
      <c r="L47" s="356"/>
      <c r="M47" s="356"/>
      <c r="N47" s="356"/>
      <c r="O47" s="356"/>
      <c r="P47" s="356"/>
      <c r="Q47" s="357"/>
      <c r="R47" s="355" t="s">
        <v>11</v>
      </c>
      <c r="S47" s="356"/>
      <c r="T47" s="356"/>
      <c r="U47" s="356"/>
      <c r="V47" s="356"/>
      <c r="W47" s="358"/>
      <c r="X47" s="326">
        <f>SUM((((I51*R51)*G51)*E51)/5)</f>
        <v>0</v>
      </c>
    </row>
    <row r="48" spans="1:24" ht="15.75" customHeight="1" x14ac:dyDescent="0.45">
      <c r="A48" s="347"/>
      <c r="B48" s="384"/>
      <c r="C48" s="351"/>
      <c r="D48" s="352"/>
      <c r="E48" s="340"/>
      <c r="F48" s="341"/>
      <c r="G48" s="340"/>
      <c r="H48" s="341"/>
      <c r="I48" s="329" t="s">
        <v>12</v>
      </c>
      <c r="J48" s="330"/>
      <c r="K48" s="331"/>
      <c r="L48" s="329" t="s">
        <v>13</v>
      </c>
      <c r="M48" s="330"/>
      <c r="N48" s="331"/>
      <c r="O48" s="329" t="s">
        <v>14</v>
      </c>
      <c r="P48" s="330"/>
      <c r="Q48" s="331"/>
      <c r="R48" s="329" t="s">
        <v>15</v>
      </c>
      <c r="S48" s="330"/>
      <c r="T48" s="331"/>
      <c r="U48" s="329" t="s">
        <v>16</v>
      </c>
      <c r="V48" s="330"/>
      <c r="W48" s="331"/>
      <c r="X48" s="327"/>
    </row>
    <row r="49" spans="1:24" ht="15.75" customHeight="1" x14ac:dyDescent="0.45">
      <c r="A49" s="347"/>
      <c r="B49" s="384"/>
      <c r="C49" s="351"/>
      <c r="D49" s="352"/>
      <c r="E49" s="359">
        <v>1</v>
      </c>
      <c r="F49" s="360"/>
      <c r="G49" s="359">
        <f>SUM(G43)</f>
        <v>0</v>
      </c>
      <c r="H49" s="360"/>
      <c r="I49" s="332">
        <v>0</v>
      </c>
      <c r="J49" s="333"/>
      <c r="K49" s="334"/>
      <c r="L49" s="332">
        <v>0</v>
      </c>
      <c r="M49" s="333"/>
      <c r="N49" s="334"/>
      <c r="O49" s="332">
        <v>0</v>
      </c>
      <c r="P49" s="333"/>
      <c r="Q49" s="334"/>
      <c r="R49" s="332">
        <v>0</v>
      </c>
      <c r="S49" s="333"/>
      <c r="T49" s="334"/>
      <c r="U49" s="332">
        <v>0</v>
      </c>
      <c r="V49" s="333"/>
      <c r="W49" s="334"/>
      <c r="X49" s="327"/>
    </row>
    <row r="50" spans="1:24" ht="15.75" customHeight="1" x14ac:dyDescent="0.45">
      <c r="A50" s="347"/>
      <c r="B50" s="384"/>
      <c r="C50" s="351"/>
      <c r="D50" s="352"/>
      <c r="E50" s="361"/>
      <c r="F50" s="362"/>
      <c r="G50" s="361"/>
      <c r="H50" s="362"/>
      <c r="I50" s="335"/>
      <c r="J50" s="336"/>
      <c r="K50" s="337"/>
      <c r="L50" s="335"/>
      <c r="M50" s="336"/>
      <c r="N50" s="337"/>
      <c r="O50" s="335"/>
      <c r="P50" s="336"/>
      <c r="Q50" s="337"/>
      <c r="R50" s="335"/>
      <c r="S50" s="336"/>
      <c r="T50" s="337"/>
      <c r="U50" s="335"/>
      <c r="V50" s="336"/>
      <c r="W50" s="337"/>
      <c r="X50" s="327"/>
    </row>
    <row r="51" spans="1:24" ht="15.75" customHeight="1" thickBot="1" x14ac:dyDescent="0.5">
      <c r="A51" s="348"/>
      <c r="B51" s="385"/>
      <c r="C51" s="353"/>
      <c r="D51" s="354"/>
      <c r="E51" s="373">
        <f>SUM(E49)</f>
        <v>1</v>
      </c>
      <c r="F51" s="382"/>
      <c r="G51" s="372">
        <f>SUM(G49)</f>
        <v>0</v>
      </c>
      <c r="H51" s="382"/>
      <c r="I51" s="372">
        <f>SUM((I49+L49+O49)/3)</f>
        <v>0</v>
      </c>
      <c r="J51" s="373"/>
      <c r="K51" s="373"/>
      <c r="L51" s="373"/>
      <c r="M51" s="373"/>
      <c r="N51" s="373"/>
      <c r="O51" s="373"/>
      <c r="P51" s="373"/>
      <c r="Q51" s="382"/>
      <c r="R51" s="372">
        <f>SUM((((R49*3)+U49)/4))</f>
        <v>0</v>
      </c>
      <c r="S51" s="373"/>
      <c r="T51" s="373"/>
      <c r="U51" s="373"/>
      <c r="V51" s="373"/>
      <c r="W51" s="374"/>
      <c r="X51" s="328"/>
    </row>
    <row r="52" spans="1:24" ht="15.75" customHeight="1" thickBot="1" x14ac:dyDescent="0.5">
      <c r="A52" s="50"/>
      <c r="B52" s="51"/>
      <c r="C52" s="51"/>
      <c r="D52" s="51"/>
      <c r="E52" s="52"/>
      <c r="F52" s="52"/>
      <c r="G52" s="52"/>
      <c r="H52" s="52"/>
      <c r="I52" s="52"/>
      <c r="J52" s="52"/>
      <c r="K52" s="52"/>
      <c r="L52" s="52"/>
      <c r="M52" s="52"/>
      <c r="N52" s="52"/>
      <c r="O52" s="52"/>
      <c r="P52" s="52"/>
      <c r="Q52" s="52"/>
      <c r="R52" s="52"/>
      <c r="S52" s="52"/>
      <c r="T52" s="52"/>
      <c r="U52" s="52"/>
      <c r="V52" s="52"/>
      <c r="W52" s="52"/>
      <c r="X52" s="53"/>
    </row>
    <row r="53" spans="1:24" ht="15.75" customHeight="1" x14ac:dyDescent="0.45">
      <c r="A53" s="346">
        <f>SUM(A47+1)</f>
        <v>8</v>
      </c>
      <c r="B53" s="383" t="str">
        <f>T(Incidents!B10)</f>
        <v xml:space="preserve">Biological Weapon Attack </v>
      </c>
      <c r="C53" s="349"/>
      <c r="D53" s="350"/>
      <c r="E53" s="338" t="s">
        <v>9</v>
      </c>
      <c r="F53" s="339"/>
      <c r="G53" s="338" t="s">
        <v>17</v>
      </c>
      <c r="H53" s="339"/>
      <c r="I53" s="355" t="s">
        <v>10</v>
      </c>
      <c r="J53" s="356"/>
      <c r="K53" s="356"/>
      <c r="L53" s="356"/>
      <c r="M53" s="356"/>
      <c r="N53" s="356"/>
      <c r="O53" s="356"/>
      <c r="P53" s="356"/>
      <c r="Q53" s="357"/>
      <c r="R53" s="355" t="s">
        <v>11</v>
      </c>
      <c r="S53" s="356"/>
      <c r="T53" s="356"/>
      <c r="U53" s="356"/>
      <c r="V53" s="356"/>
      <c r="W53" s="358"/>
      <c r="X53" s="326">
        <f>SUM((((I57*R57)*G57)*E57)/5)</f>
        <v>0</v>
      </c>
    </row>
    <row r="54" spans="1:24" ht="15.75" customHeight="1" x14ac:dyDescent="0.45">
      <c r="A54" s="347"/>
      <c r="B54" s="384"/>
      <c r="C54" s="351"/>
      <c r="D54" s="352"/>
      <c r="E54" s="340"/>
      <c r="F54" s="341"/>
      <c r="G54" s="340"/>
      <c r="H54" s="341"/>
      <c r="I54" s="329" t="s">
        <v>12</v>
      </c>
      <c r="J54" s="330"/>
      <c r="K54" s="331"/>
      <c r="L54" s="329" t="s">
        <v>13</v>
      </c>
      <c r="M54" s="330"/>
      <c r="N54" s="331"/>
      <c r="O54" s="329" t="s">
        <v>14</v>
      </c>
      <c r="P54" s="330"/>
      <c r="Q54" s="331"/>
      <c r="R54" s="329" t="s">
        <v>15</v>
      </c>
      <c r="S54" s="330"/>
      <c r="T54" s="331"/>
      <c r="U54" s="329" t="s">
        <v>16</v>
      </c>
      <c r="V54" s="330"/>
      <c r="W54" s="331"/>
      <c r="X54" s="327"/>
    </row>
    <row r="55" spans="1:24" ht="15.75" customHeight="1" x14ac:dyDescent="0.45">
      <c r="A55" s="347"/>
      <c r="B55" s="384"/>
      <c r="C55" s="351"/>
      <c r="D55" s="352"/>
      <c r="E55" s="359">
        <v>1</v>
      </c>
      <c r="F55" s="360"/>
      <c r="G55" s="359">
        <f>SUM(G49)</f>
        <v>0</v>
      </c>
      <c r="H55" s="360"/>
      <c r="I55" s="332">
        <v>0</v>
      </c>
      <c r="J55" s="333"/>
      <c r="K55" s="334"/>
      <c r="L55" s="332">
        <v>0</v>
      </c>
      <c r="M55" s="333"/>
      <c r="N55" s="334"/>
      <c r="O55" s="332">
        <v>0</v>
      </c>
      <c r="P55" s="333"/>
      <c r="Q55" s="334"/>
      <c r="R55" s="332">
        <v>0</v>
      </c>
      <c r="S55" s="333"/>
      <c r="T55" s="334"/>
      <c r="U55" s="332">
        <v>0</v>
      </c>
      <c r="V55" s="333"/>
      <c r="W55" s="334"/>
      <c r="X55" s="327"/>
    </row>
    <row r="56" spans="1:24" ht="15.75" customHeight="1" x14ac:dyDescent="0.45">
      <c r="A56" s="347"/>
      <c r="B56" s="384"/>
      <c r="C56" s="351"/>
      <c r="D56" s="352"/>
      <c r="E56" s="361"/>
      <c r="F56" s="362"/>
      <c r="G56" s="361"/>
      <c r="H56" s="362"/>
      <c r="I56" s="335"/>
      <c r="J56" s="336"/>
      <c r="K56" s="337"/>
      <c r="L56" s="335"/>
      <c r="M56" s="336"/>
      <c r="N56" s="337"/>
      <c r="O56" s="335"/>
      <c r="P56" s="336"/>
      <c r="Q56" s="337"/>
      <c r="R56" s="335"/>
      <c r="S56" s="336"/>
      <c r="T56" s="337"/>
      <c r="U56" s="335"/>
      <c r="V56" s="336"/>
      <c r="W56" s="337"/>
      <c r="X56" s="327"/>
    </row>
    <row r="57" spans="1:24" ht="15.75" customHeight="1" thickBot="1" x14ac:dyDescent="0.5">
      <c r="A57" s="348"/>
      <c r="B57" s="385"/>
      <c r="C57" s="353"/>
      <c r="D57" s="354"/>
      <c r="E57" s="373">
        <f>SUM(E55)</f>
        <v>1</v>
      </c>
      <c r="F57" s="382"/>
      <c r="G57" s="372">
        <f>SUM(G55)</f>
        <v>0</v>
      </c>
      <c r="H57" s="382"/>
      <c r="I57" s="372">
        <f>SUM((I55+L55+O55)/3)</f>
        <v>0</v>
      </c>
      <c r="J57" s="373"/>
      <c r="K57" s="373"/>
      <c r="L57" s="373"/>
      <c r="M57" s="373"/>
      <c r="N57" s="373"/>
      <c r="O57" s="373"/>
      <c r="P57" s="373"/>
      <c r="Q57" s="382"/>
      <c r="R57" s="372">
        <f>SUM((((R55*3)+U55)/4))</f>
        <v>0</v>
      </c>
      <c r="S57" s="373"/>
      <c r="T57" s="373"/>
      <c r="U57" s="373"/>
      <c r="V57" s="373"/>
      <c r="W57" s="374"/>
      <c r="X57" s="328"/>
    </row>
    <row r="58" spans="1:24" ht="15.75" customHeight="1" thickBot="1" x14ac:dyDescent="0.5">
      <c r="A58" s="50"/>
      <c r="B58" s="51"/>
      <c r="C58" s="51"/>
      <c r="D58" s="51"/>
      <c r="E58" s="52"/>
      <c r="F58" s="52"/>
      <c r="G58" s="52"/>
      <c r="H58" s="52"/>
      <c r="I58" s="52"/>
      <c r="J58" s="52"/>
      <c r="K58" s="52"/>
      <c r="L58" s="52"/>
      <c r="M58" s="52"/>
      <c r="N58" s="52"/>
      <c r="O58" s="52"/>
      <c r="P58" s="52"/>
      <c r="Q58" s="52"/>
      <c r="R58" s="52"/>
      <c r="S58" s="52"/>
      <c r="T58" s="52"/>
      <c r="U58" s="52"/>
      <c r="V58" s="52"/>
      <c r="W58" s="52"/>
      <c r="X58" s="53"/>
    </row>
    <row r="59" spans="1:24" ht="15.75" customHeight="1" x14ac:dyDescent="0.45">
      <c r="A59" s="346">
        <f>SUM(A53+1)</f>
        <v>9</v>
      </c>
      <c r="B59" s="383" t="str">
        <f>T(Incidents!B11)</f>
        <v>Radiological Weapon (RDD)</v>
      </c>
      <c r="C59" s="349"/>
      <c r="D59" s="350"/>
      <c r="E59" s="338" t="s">
        <v>9</v>
      </c>
      <c r="F59" s="339"/>
      <c r="G59" s="338" t="s">
        <v>17</v>
      </c>
      <c r="H59" s="339"/>
      <c r="I59" s="355" t="s">
        <v>10</v>
      </c>
      <c r="J59" s="356"/>
      <c r="K59" s="356"/>
      <c r="L59" s="356"/>
      <c r="M59" s="356"/>
      <c r="N59" s="356"/>
      <c r="O59" s="356"/>
      <c r="P59" s="356"/>
      <c r="Q59" s="357"/>
      <c r="R59" s="355" t="s">
        <v>11</v>
      </c>
      <c r="S59" s="356"/>
      <c r="T59" s="356"/>
      <c r="U59" s="356"/>
      <c r="V59" s="356"/>
      <c r="W59" s="358"/>
      <c r="X59" s="326">
        <f>SUM((((I63*R63)*G63)*E63)/5)</f>
        <v>0</v>
      </c>
    </row>
    <row r="60" spans="1:24" ht="15.75" customHeight="1" x14ac:dyDescent="0.45">
      <c r="A60" s="347"/>
      <c r="B60" s="384"/>
      <c r="C60" s="351"/>
      <c r="D60" s="352"/>
      <c r="E60" s="340"/>
      <c r="F60" s="341"/>
      <c r="G60" s="340"/>
      <c r="H60" s="341"/>
      <c r="I60" s="329" t="s">
        <v>12</v>
      </c>
      <c r="J60" s="330"/>
      <c r="K60" s="331"/>
      <c r="L60" s="329" t="s">
        <v>13</v>
      </c>
      <c r="M60" s="330"/>
      <c r="N60" s="331"/>
      <c r="O60" s="329" t="s">
        <v>14</v>
      </c>
      <c r="P60" s="330"/>
      <c r="Q60" s="331"/>
      <c r="R60" s="329" t="s">
        <v>15</v>
      </c>
      <c r="S60" s="330"/>
      <c r="T60" s="331"/>
      <c r="U60" s="329" t="s">
        <v>16</v>
      </c>
      <c r="V60" s="330"/>
      <c r="W60" s="331"/>
      <c r="X60" s="327"/>
    </row>
    <row r="61" spans="1:24" ht="15.75" customHeight="1" x14ac:dyDescent="0.45">
      <c r="A61" s="347"/>
      <c r="B61" s="384"/>
      <c r="C61" s="351"/>
      <c r="D61" s="352"/>
      <c r="E61" s="359">
        <v>1</v>
      </c>
      <c r="F61" s="360"/>
      <c r="G61" s="359">
        <f>SUM(G55)</f>
        <v>0</v>
      </c>
      <c r="H61" s="360"/>
      <c r="I61" s="332">
        <v>0</v>
      </c>
      <c r="J61" s="333"/>
      <c r="K61" s="334"/>
      <c r="L61" s="332">
        <v>0</v>
      </c>
      <c r="M61" s="333"/>
      <c r="N61" s="334"/>
      <c r="O61" s="332">
        <v>0</v>
      </c>
      <c r="P61" s="333"/>
      <c r="Q61" s="334"/>
      <c r="R61" s="332">
        <v>0</v>
      </c>
      <c r="S61" s="333"/>
      <c r="T61" s="334"/>
      <c r="U61" s="332">
        <v>0</v>
      </c>
      <c r="V61" s="333"/>
      <c r="W61" s="334"/>
      <c r="X61" s="327"/>
    </row>
    <row r="62" spans="1:24" ht="15.75" customHeight="1" x14ac:dyDescent="0.45">
      <c r="A62" s="347"/>
      <c r="B62" s="384"/>
      <c r="C62" s="351"/>
      <c r="D62" s="352"/>
      <c r="E62" s="361"/>
      <c r="F62" s="362"/>
      <c r="G62" s="361"/>
      <c r="H62" s="362"/>
      <c r="I62" s="335"/>
      <c r="J62" s="336"/>
      <c r="K62" s="337"/>
      <c r="L62" s="335"/>
      <c r="M62" s="336"/>
      <c r="N62" s="337"/>
      <c r="O62" s="335"/>
      <c r="P62" s="336"/>
      <c r="Q62" s="337"/>
      <c r="R62" s="335"/>
      <c r="S62" s="336"/>
      <c r="T62" s="337"/>
      <c r="U62" s="335"/>
      <c r="V62" s="336"/>
      <c r="W62" s="337"/>
      <c r="X62" s="327"/>
    </row>
    <row r="63" spans="1:24" ht="15.75" customHeight="1" thickBot="1" x14ac:dyDescent="0.5">
      <c r="A63" s="348"/>
      <c r="B63" s="385"/>
      <c r="C63" s="353"/>
      <c r="D63" s="354"/>
      <c r="E63" s="373">
        <f>SUM(E61)</f>
        <v>1</v>
      </c>
      <c r="F63" s="382"/>
      <c r="G63" s="372">
        <f>SUM(G61)</f>
        <v>0</v>
      </c>
      <c r="H63" s="382"/>
      <c r="I63" s="372">
        <f>SUM((I61+L61+O61)/3)</f>
        <v>0</v>
      </c>
      <c r="J63" s="373"/>
      <c r="K63" s="373"/>
      <c r="L63" s="373"/>
      <c r="M63" s="373"/>
      <c r="N63" s="373"/>
      <c r="O63" s="373"/>
      <c r="P63" s="373"/>
      <c r="Q63" s="382"/>
      <c r="R63" s="372">
        <f>SUM((((R61*3)+U61)/4))</f>
        <v>0</v>
      </c>
      <c r="S63" s="373"/>
      <c r="T63" s="373"/>
      <c r="U63" s="373"/>
      <c r="V63" s="373"/>
      <c r="W63" s="374"/>
      <c r="X63" s="328"/>
    </row>
    <row r="64" spans="1:24" ht="15.75" customHeight="1" thickBot="1" x14ac:dyDescent="0.5">
      <c r="A64" s="50"/>
      <c r="B64" s="51"/>
      <c r="C64" s="51"/>
      <c r="D64" s="51"/>
      <c r="E64" s="52"/>
      <c r="F64" s="52"/>
      <c r="G64" s="52"/>
      <c r="H64" s="52"/>
      <c r="I64" s="52"/>
      <c r="J64" s="52"/>
      <c r="K64" s="52"/>
      <c r="L64" s="52"/>
      <c r="M64" s="52"/>
      <c r="N64" s="52"/>
      <c r="O64" s="52"/>
      <c r="P64" s="52"/>
      <c r="Q64" s="52"/>
      <c r="R64" s="52"/>
      <c r="S64" s="52"/>
      <c r="T64" s="52"/>
      <c r="U64" s="52"/>
      <c r="V64" s="52"/>
      <c r="W64" s="52"/>
      <c r="X64" s="53"/>
    </row>
    <row r="65" spans="1:28" ht="15.75" customHeight="1" x14ac:dyDescent="0.45">
      <c r="A65" s="346">
        <f>SUM(A59+1)</f>
        <v>10</v>
      </c>
      <c r="B65" s="383" t="str">
        <f>T(Incidents!B12)</f>
        <v>Theft/Ramming/Collision</v>
      </c>
      <c r="C65" s="349"/>
      <c r="D65" s="350"/>
      <c r="E65" s="338" t="s">
        <v>9</v>
      </c>
      <c r="F65" s="339"/>
      <c r="G65" s="338" t="s">
        <v>17</v>
      </c>
      <c r="H65" s="339"/>
      <c r="I65" s="355" t="s">
        <v>10</v>
      </c>
      <c r="J65" s="356"/>
      <c r="K65" s="356"/>
      <c r="L65" s="356"/>
      <c r="M65" s="356"/>
      <c r="N65" s="356"/>
      <c r="O65" s="356"/>
      <c r="P65" s="356"/>
      <c r="Q65" s="357"/>
      <c r="R65" s="355" t="s">
        <v>11</v>
      </c>
      <c r="S65" s="356"/>
      <c r="T65" s="356"/>
      <c r="U65" s="356"/>
      <c r="V65" s="356"/>
      <c r="W65" s="358"/>
      <c r="X65" s="326">
        <f>SUM((((I69*R69)*G69)*E69)/5)</f>
        <v>0</v>
      </c>
    </row>
    <row r="66" spans="1:28" ht="15.75" customHeight="1" x14ac:dyDescent="0.45">
      <c r="A66" s="347"/>
      <c r="B66" s="384"/>
      <c r="C66" s="351"/>
      <c r="D66" s="352"/>
      <c r="E66" s="340"/>
      <c r="F66" s="341"/>
      <c r="G66" s="340"/>
      <c r="H66" s="341"/>
      <c r="I66" s="329" t="s">
        <v>12</v>
      </c>
      <c r="J66" s="330"/>
      <c r="K66" s="331"/>
      <c r="L66" s="329" t="s">
        <v>13</v>
      </c>
      <c r="M66" s="330"/>
      <c r="N66" s="331"/>
      <c r="O66" s="329" t="s">
        <v>14</v>
      </c>
      <c r="P66" s="330"/>
      <c r="Q66" s="331"/>
      <c r="R66" s="329" t="s">
        <v>15</v>
      </c>
      <c r="S66" s="330"/>
      <c r="T66" s="331"/>
      <c r="U66" s="329" t="s">
        <v>16</v>
      </c>
      <c r="V66" s="330"/>
      <c r="W66" s="331"/>
      <c r="X66" s="327"/>
    </row>
    <row r="67" spans="1:28" ht="15.75" customHeight="1" x14ac:dyDescent="0.45">
      <c r="A67" s="347"/>
      <c r="B67" s="384"/>
      <c r="C67" s="351"/>
      <c r="D67" s="352"/>
      <c r="E67" s="359">
        <v>1</v>
      </c>
      <c r="F67" s="360"/>
      <c r="G67" s="359">
        <f>SUM(G61)</f>
        <v>0</v>
      </c>
      <c r="H67" s="360"/>
      <c r="I67" s="332">
        <v>0</v>
      </c>
      <c r="J67" s="333"/>
      <c r="K67" s="334"/>
      <c r="L67" s="332">
        <v>0</v>
      </c>
      <c r="M67" s="333"/>
      <c r="N67" s="334"/>
      <c r="O67" s="332">
        <v>0</v>
      </c>
      <c r="P67" s="333"/>
      <c r="Q67" s="334"/>
      <c r="R67" s="332">
        <v>0</v>
      </c>
      <c r="S67" s="333"/>
      <c r="T67" s="334"/>
      <c r="U67" s="332">
        <v>0</v>
      </c>
      <c r="V67" s="333"/>
      <c r="W67" s="334"/>
      <c r="X67" s="327"/>
    </row>
    <row r="68" spans="1:28" ht="15.75" customHeight="1" x14ac:dyDescent="0.45">
      <c r="A68" s="347"/>
      <c r="B68" s="384"/>
      <c r="C68" s="351"/>
      <c r="D68" s="352"/>
      <c r="E68" s="361"/>
      <c r="F68" s="362"/>
      <c r="G68" s="361"/>
      <c r="H68" s="362"/>
      <c r="I68" s="335"/>
      <c r="J68" s="336"/>
      <c r="K68" s="337"/>
      <c r="L68" s="335"/>
      <c r="M68" s="336"/>
      <c r="N68" s="337"/>
      <c r="O68" s="335"/>
      <c r="P68" s="336"/>
      <c r="Q68" s="337"/>
      <c r="R68" s="335"/>
      <c r="S68" s="336"/>
      <c r="T68" s="337"/>
      <c r="U68" s="335"/>
      <c r="V68" s="336"/>
      <c r="W68" s="337"/>
      <c r="X68" s="327"/>
    </row>
    <row r="69" spans="1:28" ht="15.75" customHeight="1" thickBot="1" x14ac:dyDescent="0.5">
      <c r="A69" s="348"/>
      <c r="B69" s="385"/>
      <c r="C69" s="353"/>
      <c r="D69" s="354"/>
      <c r="E69" s="373">
        <f>SUM(E67)</f>
        <v>1</v>
      </c>
      <c r="F69" s="382"/>
      <c r="G69" s="372">
        <f>SUM(G67)</f>
        <v>0</v>
      </c>
      <c r="H69" s="382"/>
      <c r="I69" s="372">
        <f>SUM((I67+L67+O67)/3)</f>
        <v>0</v>
      </c>
      <c r="J69" s="373"/>
      <c r="K69" s="373"/>
      <c r="L69" s="373"/>
      <c r="M69" s="373"/>
      <c r="N69" s="373"/>
      <c r="O69" s="373"/>
      <c r="P69" s="373"/>
      <c r="Q69" s="382"/>
      <c r="R69" s="372">
        <f>SUM((((R67*3)+U67)/4))</f>
        <v>0</v>
      </c>
      <c r="S69" s="373"/>
      <c r="T69" s="373"/>
      <c r="U69" s="373"/>
      <c r="V69" s="373"/>
      <c r="W69" s="374"/>
      <c r="X69" s="328"/>
    </row>
    <row r="70" spans="1:28" s="19" customFormat="1" ht="15.75" customHeight="1" thickBot="1" x14ac:dyDescent="0.5">
      <c r="A70" s="54"/>
      <c r="B70" s="55"/>
      <c r="C70" s="55"/>
      <c r="D70" s="55"/>
      <c r="E70" s="56"/>
      <c r="F70" s="56"/>
      <c r="G70" s="56"/>
      <c r="H70" s="56"/>
      <c r="I70" s="56"/>
      <c r="J70" s="56"/>
      <c r="K70" s="56"/>
      <c r="L70" s="56"/>
      <c r="M70" s="56"/>
      <c r="N70" s="56"/>
      <c r="O70" s="56"/>
      <c r="P70" s="56"/>
      <c r="Q70" s="56"/>
      <c r="R70" s="56"/>
      <c r="S70" s="56"/>
      <c r="T70" s="56"/>
      <c r="U70" s="56"/>
      <c r="V70" s="56"/>
      <c r="W70" s="56"/>
      <c r="X70" s="57"/>
    </row>
    <row r="71" spans="1:28" ht="15.75" customHeight="1" x14ac:dyDescent="0.45">
      <c r="A71" s="378" t="s">
        <v>24</v>
      </c>
      <c r="B71" s="379"/>
      <c r="C71" s="379"/>
      <c r="D71" s="342">
        <f>SUM(D8+1)</f>
        <v>2</v>
      </c>
      <c r="E71" s="342" t="str">
        <f>T(Assets!C4)</f>
        <v>XX Charter</v>
      </c>
      <c r="F71" s="342"/>
      <c r="G71" s="342"/>
      <c r="H71" s="342"/>
      <c r="I71" s="342"/>
      <c r="J71" s="342"/>
      <c r="K71" s="342"/>
      <c r="L71" s="342"/>
      <c r="M71" s="342"/>
      <c r="N71" s="342"/>
      <c r="O71" s="342"/>
      <c r="P71" s="342"/>
      <c r="Q71" s="342"/>
      <c r="R71" s="342"/>
      <c r="S71" s="342"/>
      <c r="T71" s="342"/>
      <c r="U71" s="342"/>
      <c r="V71" s="342"/>
      <c r="W71" s="342"/>
      <c r="X71" s="343"/>
    </row>
    <row r="72" spans="1:28" ht="15.75" customHeight="1" thickBot="1" x14ac:dyDescent="0.5">
      <c r="A72" s="380"/>
      <c r="B72" s="381"/>
      <c r="C72" s="381"/>
      <c r="D72" s="344"/>
      <c r="E72" s="344"/>
      <c r="F72" s="344"/>
      <c r="G72" s="344"/>
      <c r="H72" s="344"/>
      <c r="I72" s="344"/>
      <c r="J72" s="344"/>
      <c r="K72" s="344"/>
      <c r="L72" s="344"/>
      <c r="M72" s="344"/>
      <c r="N72" s="344"/>
      <c r="O72" s="344"/>
      <c r="P72" s="344"/>
      <c r="Q72" s="344"/>
      <c r="R72" s="344"/>
      <c r="S72" s="344"/>
      <c r="T72" s="344"/>
      <c r="U72" s="344"/>
      <c r="V72" s="344"/>
      <c r="W72" s="344"/>
      <c r="X72" s="345"/>
    </row>
    <row r="73" spans="1:28" ht="15.75" customHeight="1" thickBot="1" x14ac:dyDescent="0.5">
      <c r="A73" s="58"/>
      <c r="B73" s="58"/>
      <c r="C73" s="58"/>
      <c r="D73" s="58"/>
      <c r="E73" s="47"/>
      <c r="F73" s="47"/>
      <c r="G73" s="47"/>
      <c r="H73" s="47"/>
      <c r="I73" s="47"/>
      <c r="J73" s="47"/>
      <c r="K73" s="47"/>
      <c r="L73" s="47"/>
      <c r="M73" s="47"/>
      <c r="N73" s="47"/>
      <c r="O73" s="47"/>
      <c r="P73" s="47"/>
      <c r="Q73" s="47"/>
      <c r="R73" s="47"/>
      <c r="S73" s="47"/>
      <c r="T73" s="47"/>
      <c r="U73" s="47"/>
      <c r="V73" s="47"/>
      <c r="W73" s="47"/>
      <c r="X73" s="47"/>
    </row>
    <row r="74" spans="1:28" ht="15.75" customHeight="1" x14ac:dyDescent="0.45">
      <c r="A74" s="346">
        <v>1</v>
      </c>
      <c r="B74" s="349" t="str">
        <f>T(B11)</f>
        <v>Armed Assault/Active Shooter</v>
      </c>
      <c r="C74" s="349"/>
      <c r="D74" s="350"/>
      <c r="E74" s="338" t="s">
        <v>9</v>
      </c>
      <c r="F74" s="339"/>
      <c r="G74" s="338" t="s">
        <v>17</v>
      </c>
      <c r="H74" s="339"/>
      <c r="I74" s="355" t="s">
        <v>10</v>
      </c>
      <c r="J74" s="356"/>
      <c r="K74" s="356"/>
      <c r="L74" s="356"/>
      <c r="M74" s="356"/>
      <c r="N74" s="356"/>
      <c r="O74" s="356"/>
      <c r="P74" s="356"/>
      <c r="Q74" s="357"/>
      <c r="R74" s="355" t="s">
        <v>11</v>
      </c>
      <c r="S74" s="356"/>
      <c r="T74" s="356"/>
      <c r="U74" s="356"/>
      <c r="V74" s="356"/>
      <c r="W74" s="358"/>
      <c r="X74" s="326">
        <f>SUM((((I78*R78)*G78)*E78)/5)</f>
        <v>0</v>
      </c>
      <c r="AB74" s="6"/>
    </row>
    <row r="75" spans="1:28" ht="15.75" customHeight="1" x14ac:dyDescent="0.45">
      <c r="A75" s="347"/>
      <c r="B75" s="351"/>
      <c r="C75" s="351"/>
      <c r="D75" s="352"/>
      <c r="E75" s="340"/>
      <c r="F75" s="341"/>
      <c r="G75" s="340"/>
      <c r="H75" s="341"/>
      <c r="I75" s="329" t="s">
        <v>12</v>
      </c>
      <c r="J75" s="330"/>
      <c r="K75" s="331"/>
      <c r="L75" s="329" t="s">
        <v>13</v>
      </c>
      <c r="M75" s="330"/>
      <c r="N75" s="331"/>
      <c r="O75" s="329" t="s">
        <v>14</v>
      </c>
      <c r="P75" s="330"/>
      <c r="Q75" s="331"/>
      <c r="R75" s="329" t="s">
        <v>15</v>
      </c>
      <c r="S75" s="330"/>
      <c r="T75" s="331"/>
      <c r="U75" s="329" t="s">
        <v>16</v>
      </c>
      <c r="V75" s="330"/>
      <c r="W75" s="331"/>
      <c r="X75" s="327"/>
    </row>
    <row r="76" spans="1:28" ht="15.75" customHeight="1" x14ac:dyDescent="0.45">
      <c r="A76" s="347"/>
      <c r="B76" s="351"/>
      <c r="C76" s="351"/>
      <c r="D76" s="352"/>
      <c r="E76" s="359">
        <v>1</v>
      </c>
      <c r="F76" s="360"/>
      <c r="G76" s="359">
        <f>SUM(Assets!D4)</f>
        <v>0</v>
      </c>
      <c r="H76" s="360"/>
      <c r="I76" s="332">
        <v>0</v>
      </c>
      <c r="J76" s="333"/>
      <c r="K76" s="334"/>
      <c r="L76" s="332">
        <v>0</v>
      </c>
      <c r="M76" s="333"/>
      <c r="N76" s="334"/>
      <c r="O76" s="332">
        <v>0</v>
      </c>
      <c r="P76" s="333"/>
      <c r="Q76" s="334"/>
      <c r="R76" s="332">
        <v>0</v>
      </c>
      <c r="S76" s="333"/>
      <c r="T76" s="334"/>
      <c r="U76" s="332">
        <v>0</v>
      </c>
      <c r="V76" s="333"/>
      <c r="W76" s="334"/>
      <c r="X76" s="327"/>
      <c r="Y76">
        <f>SUM((((I78*R78)*G78)*E78)/5)</f>
        <v>0</v>
      </c>
    </row>
    <row r="77" spans="1:28" ht="15.75" customHeight="1" x14ac:dyDescent="0.45">
      <c r="A77" s="347"/>
      <c r="B77" s="351"/>
      <c r="C77" s="351"/>
      <c r="D77" s="352"/>
      <c r="E77" s="361"/>
      <c r="F77" s="362"/>
      <c r="G77" s="361"/>
      <c r="H77" s="362"/>
      <c r="I77" s="335"/>
      <c r="J77" s="336"/>
      <c r="K77" s="337"/>
      <c r="L77" s="335"/>
      <c r="M77" s="336"/>
      <c r="N77" s="337"/>
      <c r="O77" s="335"/>
      <c r="P77" s="336"/>
      <c r="Q77" s="337"/>
      <c r="R77" s="335"/>
      <c r="S77" s="336"/>
      <c r="T77" s="337"/>
      <c r="U77" s="335"/>
      <c r="V77" s="336"/>
      <c r="W77" s="337"/>
      <c r="X77" s="327"/>
    </row>
    <row r="78" spans="1:28" ht="15.75" customHeight="1" thickBot="1" x14ac:dyDescent="0.5">
      <c r="A78" s="348"/>
      <c r="B78" s="353"/>
      <c r="C78" s="353"/>
      <c r="D78" s="354"/>
      <c r="E78" s="373">
        <f>SUM(E76)</f>
        <v>1</v>
      </c>
      <c r="F78" s="382"/>
      <c r="G78" s="372">
        <f>SUM(G76)</f>
        <v>0</v>
      </c>
      <c r="H78" s="382"/>
      <c r="I78" s="372">
        <f>SUM((I76+L76+O76)/3)</f>
        <v>0</v>
      </c>
      <c r="J78" s="373"/>
      <c r="K78" s="373"/>
      <c r="L78" s="373"/>
      <c r="M78" s="373"/>
      <c r="N78" s="373"/>
      <c r="O78" s="373"/>
      <c r="P78" s="373"/>
      <c r="Q78" s="382"/>
      <c r="R78" s="372">
        <f>SUM((((R76*3)+U76)/4))</f>
        <v>0</v>
      </c>
      <c r="S78" s="373"/>
      <c r="T78" s="373"/>
      <c r="U78" s="373"/>
      <c r="V78" s="373"/>
      <c r="W78" s="374"/>
      <c r="X78" s="328"/>
    </row>
    <row r="79" spans="1:28" ht="15.75" customHeight="1" thickBot="1" x14ac:dyDescent="0.5">
      <c r="A79" s="49"/>
      <c r="B79" s="49"/>
      <c r="C79" s="49"/>
      <c r="D79" s="49"/>
      <c r="E79" s="47"/>
      <c r="F79" s="47"/>
      <c r="G79" s="47"/>
      <c r="H79" s="47"/>
      <c r="I79" s="47"/>
      <c r="J79" s="47"/>
      <c r="K79" s="47"/>
      <c r="L79" s="47"/>
      <c r="M79" s="47"/>
      <c r="N79" s="47"/>
      <c r="O79" s="47"/>
      <c r="P79" s="47"/>
      <c r="Q79" s="47"/>
      <c r="R79" s="47"/>
      <c r="S79" s="47"/>
      <c r="T79" s="47"/>
      <c r="U79" s="47"/>
      <c r="V79" s="47"/>
      <c r="W79" s="47"/>
      <c r="X79" s="47"/>
    </row>
    <row r="80" spans="1:28" ht="15.75" customHeight="1" x14ac:dyDescent="0.45">
      <c r="A80" s="346">
        <f>SUM(A74+1)</f>
        <v>2</v>
      </c>
      <c r="B80" s="349" t="str">
        <f>T(B17)</f>
        <v>Improved Explosive Device</v>
      </c>
      <c r="C80" s="349"/>
      <c r="D80" s="350"/>
      <c r="E80" s="338" t="s">
        <v>9</v>
      </c>
      <c r="F80" s="339"/>
      <c r="G80" s="338" t="s">
        <v>17</v>
      </c>
      <c r="H80" s="339"/>
      <c r="I80" s="355" t="s">
        <v>10</v>
      </c>
      <c r="J80" s="356"/>
      <c r="K80" s="356"/>
      <c r="L80" s="356"/>
      <c r="M80" s="356"/>
      <c r="N80" s="356"/>
      <c r="O80" s="356"/>
      <c r="P80" s="356"/>
      <c r="Q80" s="357"/>
      <c r="R80" s="355" t="s">
        <v>11</v>
      </c>
      <c r="S80" s="356"/>
      <c r="T80" s="356"/>
      <c r="U80" s="356"/>
      <c r="V80" s="356"/>
      <c r="W80" s="358"/>
      <c r="X80" s="326">
        <f>SUM((((I84*R84)*G84)*E84)/5)</f>
        <v>0</v>
      </c>
    </row>
    <row r="81" spans="1:24" ht="15.75" customHeight="1" x14ac:dyDescent="0.45">
      <c r="A81" s="347"/>
      <c r="B81" s="351"/>
      <c r="C81" s="351"/>
      <c r="D81" s="352"/>
      <c r="E81" s="340"/>
      <c r="F81" s="341"/>
      <c r="G81" s="340"/>
      <c r="H81" s="341"/>
      <c r="I81" s="329" t="s">
        <v>12</v>
      </c>
      <c r="J81" s="330"/>
      <c r="K81" s="331"/>
      <c r="L81" s="329" t="s">
        <v>13</v>
      </c>
      <c r="M81" s="330"/>
      <c r="N81" s="331"/>
      <c r="O81" s="329" t="s">
        <v>14</v>
      </c>
      <c r="P81" s="330"/>
      <c r="Q81" s="331"/>
      <c r="R81" s="329" t="s">
        <v>15</v>
      </c>
      <c r="S81" s="330"/>
      <c r="T81" s="331"/>
      <c r="U81" s="329" t="s">
        <v>16</v>
      </c>
      <c r="V81" s="330"/>
      <c r="W81" s="331"/>
      <c r="X81" s="327"/>
    </row>
    <row r="82" spans="1:24" ht="15.75" customHeight="1" x14ac:dyDescent="0.45">
      <c r="A82" s="347"/>
      <c r="B82" s="351"/>
      <c r="C82" s="351"/>
      <c r="D82" s="352"/>
      <c r="E82" s="359">
        <v>1</v>
      </c>
      <c r="F82" s="360"/>
      <c r="G82" s="359">
        <f>SUM(G76)</f>
        <v>0</v>
      </c>
      <c r="H82" s="360"/>
      <c r="I82" s="332">
        <v>0</v>
      </c>
      <c r="J82" s="333"/>
      <c r="K82" s="334"/>
      <c r="L82" s="332">
        <v>0</v>
      </c>
      <c r="M82" s="333"/>
      <c r="N82" s="334"/>
      <c r="O82" s="332">
        <v>0</v>
      </c>
      <c r="P82" s="333"/>
      <c r="Q82" s="334"/>
      <c r="R82" s="332">
        <v>0</v>
      </c>
      <c r="S82" s="333"/>
      <c r="T82" s="334"/>
      <c r="U82" s="332">
        <v>0</v>
      </c>
      <c r="V82" s="333"/>
      <c r="W82" s="334"/>
      <c r="X82" s="327"/>
    </row>
    <row r="83" spans="1:24" ht="15.75" customHeight="1" x14ac:dyDescent="0.45">
      <c r="A83" s="347"/>
      <c r="B83" s="351"/>
      <c r="C83" s="351"/>
      <c r="D83" s="352"/>
      <c r="E83" s="361"/>
      <c r="F83" s="362"/>
      <c r="G83" s="361"/>
      <c r="H83" s="362"/>
      <c r="I83" s="335"/>
      <c r="J83" s="336"/>
      <c r="K83" s="337"/>
      <c r="L83" s="335"/>
      <c r="M83" s="336"/>
      <c r="N83" s="337"/>
      <c r="O83" s="335"/>
      <c r="P83" s="336"/>
      <c r="Q83" s="337"/>
      <c r="R83" s="335"/>
      <c r="S83" s="336"/>
      <c r="T83" s="337"/>
      <c r="U83" s="335"/>
      <c r="V83" s="336"/>
      <c r="W83" s="337"/>
      <c r="X83" s="327"/>
    </row>
    <row r="84" spans="1:24" ht="15.75" customHeight="1" thickBot="1" x14ac:dyDescent="0.5">
      <c r="A84" s="348"/>
      <c r="B84" s="353"/>
      <c r="C84" s="353"/>
      <c r="D84" s="354"/>
      <c r="E84" s="373">
        <f>SUM(E82)</f>
        <v>1</v>
      </c>
      <c r="F84" s="382"/>
      <c r="G84" s="372">
        <f>SUM(G82)</f>
        <v>0</v>
      </c>
      <c r="H84" s="382"/>
      <c r="I84" s="372">
        <f>SUM((I82+L82+O82)/3)</f>
        <v>0</v>
      </c>
      <c r="J84" s="373"/>
      <c r="K84" s="373"/>
      <c r="L84" s="373"/>
      <c r="M84" s="373"/>
      <c r="N84" s="373"/>
      <c r="O84" s="373"/>
      <c r="P84" s="373"/>
      <c r="Q84" s="382"/>
      <c r="R84" s="372">
        <f>SUM((((R82*3)+U82)/4))</f>
        <v>0</v>
      </c>
      <c r="S84" s="373"/>
      <c r="T84" s="373"/>
      <c r="U84" s="373"/>
      <c r="V84" s="373"/>
      <c r="W84" s="374"/>
      <c r="X84" s="328"/>
    </row>
    <row r="85" spans="1:24" ht="15.75" customHeight="1" thickBot="1" x14ac:dyDescent="0.5">
      <c r="A85" s="49"/>
      <c r="B85" s="49"/>
      <c r="C85" s="49"/>
      <c r="D85" s="49"/>
      <c r="E85" s="47"/>
      <c r="F85" s="47"/>
      <c r="G85" s="47"/>
      <c r="H85" s="47"/>
      <c r="I85" s="47"/>
      <c r="J85" s="47"/>
      <c r="K85" s="47"/>
      <c r="L85" s="47"/>
      <c r="M85" s="47"/>
      <c r="N85" s="47"/>
      <c r="O85" s="47"/>
      <c r="P85" s="47"/>
      <c r="Q85" s="47"/>
      <c r="R85" s="47"/>
      <c r="S85" s="47"/>
      <c r="T85" s="47"/>
      <c r="U85" s="47"/>
      <c r="V85" s="47"/>
      <c r="W85" s="47"/>
      <c r="X85" s="47"/>
    </row>
    <row r="86" spans="1:24" ht="15.75" customHeight="1" x14ac:dyDescent="0.45">
      <c r="A86" s="346">
        <f>SUM(A80+1)</f>
        <v>3</v>
      </c>
      <c r="B86" s="349" t="str">
        <f>T(B23)</f>
        <v>Vehicle Borne Improvised Explosive Device</v>
      </c>
      <c r="C86" s="349"/>
      <c r="D86" s="350"/>
      <c r="E86" s="338" t="s">
        <v>9</v>
      </c>
      <c r="F86" s="339"/>
      <c r="G86" s="338" t="s">
        <v>17</v>
      </c>
      <c r="H86" s="339"/>
      <c r="I86" s="355" t="s">
        <v>10</v>
      </c>
      <c r="J86" s="356"/>
      <c r="K86" s="356"/>
      <c r="L86" s="356"/>
      <c r="M86" s="356"/>
      <c r="N86" s="356"/>
      <c r="O86" s="356"/>
      <c r="P86" s="356"/>
      <c r="Q86" s="357"/>
      <c r="R86" s="355" t="s">
        <v>11</v>
      </c>
      <c r="S86" s="356"/>
      <c r="T86" s="356"/>
      <c r="U86" s="356"/>
      <c r="V86" s="356"/>
      <c r="W86" s="358"/>
      <c r="X86" s="326">
        <f>SUM((((I90*R90)*G90)*E90)/5)</f>
        <v>0</v>
      </c>
    </row>
    <row r="87" spans="1:24" ht="15.75" customHeight="1" x14ac:dyDescent="0.45">
      <c r="A87" s="347"/>
      <c r="B87" s="351"/>
      <c r="C87" s="351"/>
      <c r="D87" s="352"/>
      <c r="E87" s="340"/>
      <c r="F87" s="341"/>
      <c r="G87" s="340"/>
      <c r="H87" s="341"/>
      <c r="I87" s="329" t="s">
        <v>12</v>
      </c>
      <c r="J87" s="330"/>
      <c r="K87" s="331"/>
      <c r="L87" s="329" t="s">
        <v>13</v>
      </c>
      <c r="M87" s="330"/>
      <c r="N87" s="331"/>
      <c r="O87" s="329" t="s">
        <v>14</v>
      </c>
      <c r="P87" s="330"/>
      <c r="Q87" s="331"/>
      <c r="R87" s="329" t="s">
        <v>15</v>
      </c>
      <c r="S87" s="330"/>
      <c r="T87" s="331"/>
      <c r="U87" s="329" t="s">
        <v>16</v>
      </c>
      <c r="V87" s="330"/>
      <c r="W87" s="331"/>
      <c r="X87" s="327"/>
    </row>
    <row r="88" spans="1:24" ht="15.75" customHeight="1" x14ac:dyDescent="0.45">
      <c r="A88" s="347"/>
      <c r="B88" s="351"/>
      <c r="C88" s="351"/>
      <c r="D88" s="352"/>
      <c r="E88" s="359">
        <v>1</v>
      </c>
      <c r="F88" s="360"/>
      <c r="G88" s="359">
        <f>SUM(G82)</f>
        <v>0</v>
      </c>
      <c r="H88" s="360"/>
      <c r="I88" s="332">
        <v>0</v>
      </c>
      <c r="J88" s="333"/>
      <c r="K88" s="334"/>
      <c r="L88" s="332">
        <v>0</v>
      </c>
      <c r="M88" s="333"/>
      <c r="N88" s="334"/>
      <c r="O88" s="332">
        <v>0</v>
      </c>
      <c r="P88" s="333"/>
      <c r="Q88" s="334"/>
      <c r="R88" s="332">
        <v>0</v>
      </c>
      <c r="S88" s="333"/>
      <c r="T88" s="334"/>
      <c r="U88" s="332">
        <v>0</v>
      </c>
      <c r="V88" s="333"/>
      <c r="W88" s="334"/>
      <c r="X88" s="327"/>
    </row>
    <row r="89" spans="1:24" ht="15.75" customHeight="1" x14ac:dyDescent="0.45">
      <c r="A89" s="347"/>
      <c r="B89" s="351"/>
      <c r="C89" s="351"/>
      <c r="D89" s="352"/>
      <c r="E89" s="361"/>
      <c r="F89" s="362"/>
      <c r="G89" s="361"/>
      <c r="H89" s="362"/>
      <c r="I89" s="335"/>
      <c r="J89" s="336"/>
      <c r="K89" s="337"/>
      <c r="L89" s="335"/>
      <c r="M89" s="336"/>
      <c r="N89" s="337"/>
      <c r="O89" s="335"/>
      <c r="P89" s="336"/>
      <c r="Q89" s="337"/>
      <c r="R89" s="335"/>
      <c r="S89" s="336"/>
      <c r="T89" s="337"/>
      <c r="U89" s="335"/>
      <c r="V89" s="336"/>
      <c r="W89" s="337"/>
      <c r="X89" s="327"/>
    </row>
    <row r="90" spans="1:24" ht="15.75" customHeight="1" thickBot="1" x14ac:dyDescent="0.5">
      <c r="A90" s="348"/>
      <c r="B90" s="353"/>
      <c r="C90" s="353"/>
      <c r="D90" s="354"/>
      <c r="E90" s="373">
        <f>SUM(E88)</f>
        <v>1</v>
      </c>
      <c r="F90" s="382"/>
      <c r="G90" s="372">
        <f>SUM(G88)</f>
        <v>0</v>
      </c>
      <c r="H90" s="382"/>
      <c r="I90" s="372">
        <f>SUM((I88+L88+O88)/3)</f>
        <v>0</v>
      </c>
      <c r="J90" s="373"/>
      <c r="K90" s="373"/>
      <c r="L90" s="373"/>
      <c r="M90" s="373"/>
      <c r="N90" s="373"/>
      <c r="O90" s="373"/>
      <c r="P90" s="373"/>
      <c r="Q90" s="382"/>
      <c r="R90" s="372">
        <f>SUM((((R88*3)+U88)/4))</f>
        <v>0</v>
      </c>
      <c r="S90" s="373"/>
      <c r="T90" s="373"/>
      <c r="U90" s="373"/>
      <c r="V90" s="373"/>
      <c r="W90" s="374"/>
      <c r="X90" s="328"/>
    </row>
    <row r="91" spans="1:24" ht="15.75" customHeight="1" thickBot="1" x14ac:dyDescent="0.5">
      <c r="A91" s="49"/>
      <c r="B91" s="49"/>
      <c r="C91" s="49"/>
      <c r="D91" s="49"/>
      <c r="E91" s="47"/>
      <c r="F91" s="47"/>
      <c r="G91" s="47"/>
      <c r="H91" s="47"/>
      <c r="I91" s="47"/>
      <c r="J91" s="47"/>
      <c r="K91" s="47"/>
      <c r="L91" s="47"/>
      <c r="M91" s="47"/>
      <c r="N91" s="47"/>
      <c r="O91" s="47"/>
      <c r="P91" s="47"/>
      <c r="Q91" s="47"/>
      <c r="R91" s="47"/>
      <c r="S91" s="47"/>
      <c r="T91" s="47"/>
      <c r="U91" s="47"/>
      <c r="V91" s="47"/>
      <c r="W91" s="47"/>
      <c r="X91" s="47"/>
    </row>
    <row r="92" spans="1:24" ht="15.75" customHeight="1" x14ac:dyDescent="0.45">
      <c r="A92" s="346">
        <f>SUM(A86+1)</f>
        <v>4</v>
      </c>
      <c r="B92" s="349" t="str">
        <f>T(B29)</f>
        <v>Hijack/Hostages</v>
      </c>
      <c r="C92" s="349"/>
      <c r="D92" s="350"/>
      <c r="E92" s="338" t="s">
        <v>9</v>
      </c>
      <c r="F92" s="339"/>
      <c r="G92" s="338" t="s">
        <v>17</v>
      </c>
      <c r="H92" s="339"/>
      <c r="I92" s="355" t="s">
        <v>10</v>
      </c>
      <c r="J92" s="356"/>
      <c r="K92" s="356"/>
      <c r="L92" s="356"/>
      <c r="M92" s="356"/>
      <c r="N92" s="356"/>
      <c r="O92" s="356"/>
      <c r="P92" s="356"/>
      <c r="Q92" s="357"/>
      <c r="R92" s="355" t="s">
        <v>11</v>
      </c>
      <c r="S92" s="356"/>
      <c r="T92" s="356"/>
      <c r="U92" s="356"/>
      <c r="V92" s="356"/>
      <c r="W92" s="358"/>
      <c r="X92" s="326">
        <f>SUM((((I96*R96)*G96)*E96)/5)</f>
        <v>0</v>
      </c>
    </row>
    <row r="93" spans="1:24" ht="15.75" customHeight="1" x14ac:dyDescent="0.45">
      <c r="A93" s="347"/>
      <c r="B93" s="351"/>
      <c r="C93" s="351"/>
      <c r="D93" s="352"/>
      <c r="E93" s="340"/>
      <c r="F93" s="341"/>
      <c r="G93" s="340"/>
      <c r="H93" s="341"/>
      <c r="I93" s="329" t="s">
        <v>12</v>
      </c>
      <c r="J93" s="330"/>
      <c r="K93" s="331"/>
      <c r="L93" s="329" t="s">
        <v>13</v>
      </c>
      <c r="M93" s="330"/>
      <c r="N93" s="331"/>
      <c r="O93" s="329" t="s">
        <v>14</v>
      </c>
      <c r="P93" s="330"/>
      <c r="Q93" s="331"/>
      <c r="R93" s="329" t="s">
        <v>15</v>
      </c>
      <c r="S93" s="330"/>
      <c r="T93" s="331"/>
      <c r="U93" s="329" t="s">
        <v>16</v>
      </c>
      <c r="V93" s="330"/>
      <c r="W93" s="331"/>
      <c r="X93" s="327"/>
    </row>
    <row r="94" spans="1:24" ht="15.75" customHeight="1" x14ac:dyDescent="0.45">
      <c r="A94" s="347"/>
      <c r="B94" s="351"/>
      <c r="C94" s="351"/>
      <c r="D94" s="352"/>
      <c r="E94" s="359">
        <v>1</v>
      </c>
      <c r="F94" s="360"/>
      <c r="G94" s="359">
        <f>SUM(G88)</f>
        <v>0</v>
      </c>
      <c r="H94" s="360"/>
      <c r="I94" s="332">
        <v>0</v>
      </c>
      <c r="J94" s="333"/>
      <c r="K94" s="334"/>
      <c r="L94" s="332">
        <v>0</v>
      </c>
      <c r="M94" s="333"/>
      <c r="N94" s="334"/>
      <c r="O94" s="332">
        <v>0</v>
      </c>
      <c r="P94" s="333"/>
      <c r="Q94" s="334"/>
      <c r="R94" s="332">
        <v>0</v>
      </c>
      <c r="S94" s="333"/>
      <c r="T94" s="334"/>
      <c r="U94" s="332">
        <v>0</v>
      </c>
      <c r="V94" s="333"/>
      <c r="W94" s="334"/>
      <c r="X94" s="327"/>
    </row>
    <row r="95" spans="1:24" ht="15.75" customHeight="1" x14ac:dyDescent="0.45">
      <c r="A95" s="347"/>
      <c r="B95" s="351"/>
      <c r="C95" s="351"/>
      <c r="D95" s="352"/>
      <c r="E95" s="361"/>
      <c r="F95" s="362"/>
      <c r="G95" s="361"/>
      <c r="H95" s="362"/>
      <c r="I95" s="335"/>
      <c r="J95" s="336"/>
      <c r="K95" s="337"/>
      <c r="L95" s="335"/>
      <c r="M95" s="336"/>
      <c r="N95" s="337"/>
      <c r="O95" s="335"/>
      <c r="P95" s="336"/>
      <c r="Q95" s="337"/>
      <c r="R95" s="335"/>
      <c r="S95" s="336"/>
      <c r="T95" s="337"/>
      <c r="U95" s="335"/>
      <c r="V95" s="336"/>
      <c r="W95" s="337"/>
      <c r="X95" s="327"/>
    </row>
    <row r="96" spans="1:24" ht="15.75" customHeight="1" thickBot="1" x14ac:dyDescent="0.5">
      <c r="A96" s="348"/>
      <c r="B96" s="353"/>
      <c r="C96" s="353"/>
      <c r="D96" s="354"/>
      <c r="E96" s="373">
        <f>SUM(E94)</f>
        <v>1</v>
      </c>
      <c r="F96" s="382"/>
      <c r="G96" s="372">
        <f>SUM(G94)</f>
        <v>0</v>
      </c>
      <c r="H96" s="382"/>
      <c r="I96" s="372">
        <f>SUM((I94+L94+O94)/3)</f>
        <v>0</v>
      </c>
      <c r="J96" s="373"/>
      <c r="K96" s="373"/>
      <c r="L96" s="373"/>
      <c r="M96" s="373"/>
      <c r="N96" s="373"/>
      <c r="O96" s="373"/>
      <c r="P96" s="373"/>
      <c r="Q96" s="382"/>
      <c r="R96" s="372">
        <f>SUM((((R94*3)+U94)/4))</f>
        <v>0</v>
      </c>
      <c r="S96" s="373"/>
      <c r="T96" s="373"/>
      <c r="U96" s="373"/>
      <c r="V96" s="373"/>
      <c r="W96" s="374"/>
      <c r="X96" s="328"/>
    </row>
    <row r="97" spans="1:24" ht="15.75" customHeight="1" thickBot="1" x14ac:dyDescent="0.5">
      <c r="A97" s="49"/>
      <c r="B97" s="49"/>
      <c r="C97" s="49"/>
      <c r="D97" s="49"/>
      <c r="E97" s="47"/>
      <c r="F97" s="47"/>
      <c r="G97" s="47"/>
      <c r="H97" s="47"/>
      <c r="I97" s="47"/>
      <c r="J97" s="47"/>
      <c r="K97" s="47"/>
      <c r="L97" s="47"/>
      <c r="M97" s="47"/>
      <c r="N97" s="47"/>
      <c r="O97" s="47"/>
      <c r="P97" s="47"/>
      <c r="Q97" s="47"/>
      <c r="R97" s="47"/>
      <c r="S97" s="47"/>
      <c r="T97" s="47"/>
      <c r="U97" s="47"/>
      <c r="V97" s="47"/>
      <c r="W97" s="47"/>
      <c r="X97" s="47"/>
    </row>
    <row r="98" spans="1:24" ht="15.75" customHeight="1" x14ac:dyDescent="0.45">
      <c r="A98" s="346">
        <f>SUM(A92+1)</f>
        <v>5</v>
      </c>
      <c r="B98" s="349" t="str">
        <f>T(B35)</f>
        <v>Natural Disaster</v>
      </c>
      <c r="C98" s="349"/>
      <c r="D98" s="350"/>
      <c r="E98" s="338" t="s">
        <v>9</v>
      </c>
      <c r="F98" s="339"/>
      <c r="G98" s="338" t="s">
        <v>17</v>
      </c>
      <c r="H98" s="339"/>
      <c r="I98" s="355" t="s">
        <v>10</v>
      </c>
      <c r="J98" s="356"/>
      <c r="K98" s="356"/>
      <c r="L98" s="356"/>
      <c r="M98" s="356"/>
      <c r="N98" s="356"/>
      <c r="O98" s="356"/>
      <c r="P98" s="356"/>
      <c r="Q98" s="357"/>
      <c r="R98" s="355" t="s">
        <v>11</v>
      </c>
      <c r="S98" s="356"/>
      <c r="T98" s="356"/>
      <c r="U98" s="356"/>
      <c r="V98" s="356"/>
      <c r="W98" s="358"/>
      <c r="X98" s="326">
        <f>SUM((((I102*R102)*G102)*E102)/5)</f>
        <v>0</v>
      </c>
    </row>
    <row r="99" spans="1:24" ht="15.75" customHeight="1" x14ac:dyDescent="0.45">
      <c r="A99" s="347"/>
      <c r="B99" s="351"/>
      <c r="C99" s="351"/>
      <c r="D99" s="352"/>
      <c r="E99" s="340"/>
      <c r="F99" s="341"/>
      <c r="G99" s="340"/>
      <c r="H99" s="341"/>
      <c r="I99" s="329" t="s">
        <v>12</v>
      </c>
      <c r="J99" s="330"/>
      <c r="K99" s="331"/>
      <c r="L99" s="329" t="s">
        <v>13</v>
      </c>
      <c r="M99" s="330"/>
      <c r="N99" s="331"/>
      <c r="O99" s="329" t="s">
        <v>14</v>
      </c>
      <c r="P99" s="330"/>
      <c r="Q99" s="331"/>
      <c r="R99" s="329" t="s">
        <v>15</v>
      </c>
      <c r="S99" s="330"/>
      <c r="T99" s="331"/>
      <c r="U99" s="329" t="s">
        <v>16</v>
      </c>
      <c r="V99" s="330"/>
      <c r="W99" s="331"/>
      <c r="X99" s="327"/>
    </row>
    <row r="100" spans="1:24" ht="15.75" customHeight="1" x14ac:dyDescent="0.45">
      <c r="A100" s="347"/>
      <c r="B100" s="351"/>
      <c r="C100" s="351"/>
      <c r="D100" s="352"/>
      <c r="E100" s="359">
        <v>1</v>
      </c>
      <c r="F100" s="360"/>
      <c r="G100" s="359">
        <f>SUM(G94)</f>
        <v>0</v>
      </c>
      <c r="H100" s="360"/>
      <c r="I100" s="332">
        <v>0</v>
      </c>
      <c r="J100" s="333"/>
      <c r="K100" s="334"/>
      <c r="L100" s="332">
        <v>0</v>
      </c>
      <c r="M100" s="333"/>
      <c r="N100" s="334"/>
      <c r="O100" s="332">
        <v>0</v>
      </c>
      <c r="P100" s="333"/>
      <c r="Q100" s="334"/>
      <c r="R100" s="332">
        <v>0</v>
      </c>
      <c r="S100" s="333"/>
      <c r="T100" s="334"/>
      <c r="U100" s="332">
        <v>0</v>
      </c>
      <c r="V100" s="333"/>
      <c r="W100" s="334"/>
      <c r="X100" s="327"/>
    </row>
    <row r="101" spans="1:24" ht="15.75" customHeight="1" x14ac:dyDescent="0.45">
      <c r="A101" s="347"/>
      <c r="B101" s="351"/>
      <c r="C101" s="351"/>
      <c r="D101" s="352"/>
      <c r="E101" s="361"/>
      <c r="F101" s="362"/>
      <c r="G101" s="361"/>
      <c r="H101" s="362"/>
      <c r="I101" s="335"/>
      <c r="J101" s="336"/>
      <c r="K101" s="337"/>
      <c r="L101" s="335"/>
      <c r="M101" s="336"/>
      <c r="N101" s="337"/>
      <c r="O101" s="335"/>
      <c r="P101" s="336"/>
      <c r="Q101" s="337"/>
      <c r="R101" s="335"/>
      <c r="S101" s="336"/>
      <c r="T101" s="337"/>
      <c r="U101" s="335"/>
      <c r="V101" s="336"/>
      <c r="W101" s="337"/>
      <c r="X101" s="327"/>
    </row>
    <row r="102" spans="1:24" ht="15.75" customHeight="1" thickBot="1" x14ac:dyDescent="0.5">
      <c r="A102" s="348"/>
      <c r="B102" s="353"/>
      <c r="C102" s="353"/>
      <c r="D102" s="354"/>
      <c r="E102" s="373">
        <f>SUM(E100)</f>
        <v>1</v>
      </c>
      <c r="F102" s="382"/>
      <c r="G102" s="372">
        <f>SUM(G100)</f>
        <v>0</v>
      </c>
      <c r="H102" s="382"/>
      <c r="I102" s="372">
        <f>SUM((I100+L100+O100)/3)</f>
        <v>0</v>
      </c>
      <c r="J102" s="373"/>
      <c r="K102" s="373"/>
      <c r="L102" s="373"/>
      <c r="M102" s="373"/>
      <c r="N102" s="373"/>
      <c r="O102" s="373"/>
      <c r="P102" s="373"/>
      <c r="Q102" s="382"/>
      <c r="R102" s="372">
        <f>SUM((((R100*3)+U100)/4))</f>
        <v>0</v>
      </c>
      <c r="S102" s="373"/>
      <c r="T102" s="373"/>
      <c r="U102" s="373"/>
      <c r="V102" s="373"/>
      <c r="W102" s="374"/>
      <c r="X102" s="328"/>
    </row>
    <row r="103" spans="1:24" ht="15.75" customHeight="1" thickBot="1" x14ac:dyDescent="0.5">
      <c r="A103" s="49"/>
      <c r="B103" s="49"/>
      <c r="C103" s="49"/>
      <c r="D103" s="49"/>
      <c r="E103" s="47"/>
      <c r="F103" s="47"/>
      <c r="G103" s="47"/>
      <c r="H103" s="47"/>
      <c r="I103" s="47"/>
      <c r="J103" s="47"/>
      <c r="K103" s="47"/>
      <c r="L103" s="47"/>
      <c r="M103" s="47"/>
      <c r="N103" s="47"/>
      <c r="O103" s="47"/>
      <c r="P103" s="47"/>
      <c r="Q103" s="47"/>
      <c r="R103" s="47"/>
      <c r="S103" s="47"/>
      <c r="T103" s="47"/>
      <c r="U103" s="47"/>
      <c r="V103" s="47"/>
      <c r="W103" s="47"/>
      <c r="X103" s="47"/>
    </row>
    <row r="104" spans="1:24" ht="15.75" customHeight="1" x14ac:dyDescent="0.45">
      <c r="A104" s="346">
        <f>SUM(A98+1)</f>
        <v>6</v>
      </c>
      <c r="B104" s="349" t="str">
        <f>T(B41)</f>
        <v>Cyber Attack</v>
      </c>
      <c r="C104" s="349"/>
      <c r="D104" s="350"/>
      <c r="E104" s="338" t="s">
        <v>9</v>
      </c>
      <c r="F104" s="339"/>
      <c r="G104" s="338" t="s">
        <v>17</v>
      </c>
      <c r="H104" s="339"/>
      <c r="I104" s="355" t="s">
        <v>10</v>
      </c>
      <c r="J104" s="356"/>
      <c r="K104" s="356"/>
      <c r="L104" s="356"/>
      <c r="M104" s="356"/>
      <c r="N104" s="356"/>
      <c r="O104" s="356"/>
      <c r="P104" s="356"/>
      <c r="Q104" s="357"/>
      <c r="R104" s="355" t="s">
        <v>11</v>
      </c>
      <c r="S104" s="356"/>
      <c r="T104" s="356"/>
      <c r="U104" s="356"/>
      <c r="V104" s="356"/>
      <c r="W104" s="358"/>
      <c r="X104" s="326">
        <f>SUM((((I108*R108)*G108)*E108)/5)</f>
        <v>0</v>
      </c>
    </row>
    <row r="105" spans="1:24" ht="15.75" customHeight="1" x14ac:dyDescent="0.45">
      <c r="A105" s="347"/>
      <c r="B105" s="351"/>
      <c r="C105" s="351"/>
      <c r="D105" s="352"/>
      <c r="E105" s="340"/>
      <c r="F105" s="341"/>
      <c r="G105" s="340"/>
      <c r="H105" s="341"/>
      <c r="I105" s="329" t="s">
        <v>12</v>
      </c>
      <c r="J105" s="330"/>
      <c r="K105" s="331"/>
      <c r="L105" s="329" t="s">
        <v>13</v>
      </c>
      <c r="M105" s="330"/>
      <c r="N105" s="331"/>
      <c r="O105" s="329" t="s">
        <v>14</v>
      </c>
      <c r="P105" s="330"/>
      <c r="Q105" s="331"/>
      <c r="R105" s="329" t="s">
        <v>15</v>
      </c>
      <c r="S105" s="330"/>
      <c r="T105" s="331"/>
      <c r="U105" s="329" t="s">
        <v>16</v>
      </c>
      <c r="V105" s="330"/>
      <c r="W105" s="331"/>
      <c r="X105" s="327"/>
    </row>
    <row r="106" spans="1:24" ht="15.75" customHeight="1" x14ac:dyDescent="0.45">
      <c r="A106" s="347"/>
      <c r="B106" s="351"/>
      <c r="C106" s="351"/>
      <c r="D106" s="352"/>
      <c r="E106" s="359">
        <v>1</v>
      </c>
      <c r="F106" s="360"/>
      <c r="G106" s="359">
        <f>SUM(G100)</f>
        <v>0</v>
      </c>
      <c r="H106" s="360"/>
      <c r="I106" s="332">
        <v>0</v>
      </c>
      <c r="J106" s="333"/>
      <c r="K106" s="334"/>
      <c r="L106" s="332">
        <v>0</v>
      </c>
      <c r="M106" s="333"/>
      <c r="N106" s="334"/>
      <c r="O106" s="332">
        <v>0</v>
      </c>
      <c r="P106" s="333"/>
      <c r="Q106" s="334"/>
      <c r="R106" s="332">
        <v>0</v>
      </c>
      <c r="S106" s="333"/>
      <c r="T106" s="334"/>
      <c r="U106" s="332">
        <v>0</v>
      </c>
      <c r="V106" s="333"/>
      <c r="W106" s="334"/>
      <c r="X106" s="327"/>
    </row>
    <row r="107" spans="1:24" ht="15.75" customHeight="1" x14ac:dyDescent="0.45">
      <c r="A107" s="347"/>
      <c r="B107" s="351"/>
      <c r="C107" s="351"/>
      <c r="D107" s="352"/>
      <c r="E107" s="361"/>
      <c r="F107" s="362"/>
      <c r="G107" s="361"/>
      <c r="H107" s="362"/>
      <c r="I107" s="335"/>
      <c r="J107" s="336"/>
      <c r="K107" s="337"/>
      <c r="L107" s="335"/>
      <c r="M107" s="336"/>
      <c r="N107" s="337"/>
      <c r="O107" s="335"/>
      <c r="P107" s="336"/>
      <c r="Q107" s="337"/>
      <c r="R107" s="335"/>
      <c r="S107" s="336"/>
      <c r="T107" s="337"/>
      <c r="U107" s="335"/>
      <c r="V107" s="336"/>
      <c r="W107" s="337"/>
      <c r="X107" s="327"/>
    </row>
    <row r="108" spans="1:24" ht="15.75" customHeight="1" thickBot="1" x14ac:dyDescent="0.5">
      <c r="A108" s="348"/>
      <c r="B108" s="353"/>
      <c r="C108" s="353"/>
      <c r="D108" s="354"/>
      <c r="E108" s="373">
        <f>SUM(E106)</f>
        <v>1</v>
      </c>
      <c r="F108" s="382"/>
      <c r="G108" s="372">
        <f>SUM(G106)</f>
        <v>0</v>
      </c>
      <c r="H108" s="382"/>
      <c r="I108" s="372">
        <f>SUM((I106+L106+O106)/3)</f>
        <v>0</v>
      </c>
      <c r="J108" s="373"/>
      <c r="K108" s="373"/>
      <c r="L108" s="373"/>
      <c r="M108" s="373"/>
      <c r="N108" s="373"/>
      <c r="O108" s="373"/>
      <c r="P108" s="373"/>
      <c r="Q108" s="382"/>
      <c r="R108" s="372">
        <f>SUM((((R106*3)+U106)/4))</f>
        <v>0</v>
      </c>
      <c r="S108" s="373"/>
      <c r="T108" s="373"/>
      <c r="U108" s="373"/>
      <c r="V108" s="373"/>
      <c r="W108" s="374"/>
      <c r="X108" s="328"/>
    </row>
    <row r="109" spans="1:24" ht="15.75" customHeight="1" thickBot="1" x14ac:dyDescent="0.5">
      <c r="A109" s="50"/>
      <c r="B109" s="51"/>
      <c r="C109" s="51"/>
      <c r="D109" s="51"/>
      <c r="E109" s="52"/>
      <c r="F109" s="52"/>
      <c r="G109" s="52"/>
      <c r="H109" s="52"/>
      <c r="I109" s="52"/>
      <c r="J109" s="52"/>
      <c r="K109" s="52"/>
      <c r="L109" s="52"/>
      <c r="M109" s="52"/>
      <c r="N109" s="52"/>
      <c r="O109" s="52"/>
      <c r="P109" s="52"/>
      <c r="Q109" s="52"/>
      <c r="R109" s="52"/>
      <c r="S109" s="52"/>
      <c r="T109" s="52"/>
      <c r="U109" s="52"/>
      <c r="V109" s="52"/>
      <c r="W109" s="52"/>
      <c r="X109" s="53"/>
    </row>
    <row r="110" spans="1:24" ht="15.75" customHeight="1" x14ac:dyDescent="0.45">
      <c r="A110" s="346">
        <f>SUM(A104+1)</f>
        <v>7</v>
      </c>
      <c r="B110" s="349" t="str">
        <f>T(B47)</f>
        <v>Chemical Attack</v>
      </c>
      <c r="C110" s="349"/>
      <c r="D110" s="350"/>
      <c r="E110" s="338" t="s">
        <v>9</v>
      </c>
      <c r="F110" s="339"/>
      <c r="G110" s="338" t="s">
        <v>17</v>
      </c>
      <c r="H110" s="339"/>
      <c r="I110" s="355" t="s">
        <v>10</v>
      </c>
      <c r="J110" s="356"/>
      <c r="K110" s="356"/>
      <c r="L110" s="356"/>
      <c r="M110" s="356"/>
      <c r="N110" s="356"/>
      <c r="O110" s="356"/>
      <c r="P110" s="356"/>
      <c r="Q110" s="357"/>
      <c r="R110" s="355" t="s">
        <v>11</v>
      </c>
      <c r="S110" s="356"/>
      <c r="T110" s="356"/>
      <c r="U110" s="356"/>
      <c r="V110" s="356"/>
      <c r="W110" s="358"/>
      <c r="X110" s="326">
        <f>SUM((((I114*R114)*G114)*E114)/5)</f>
        <v>0</v>
      </c>
    </row>
    <row r="111" spans="1:24" ht="15.75" customHeight="1" x14ac:dyDescent="0.45">
      <c r="A111" s="347"/>
      <c r="B111" s="351"/>
      <c r="C111" s="351"/>
      <c r="D111" s="352"/>
      <c r="E111" s="340"/>
      <c r="F111" s="341"/>
      <c r="G111" s="340"/>
      <c r="H111" s="341"/>
      <c r="I111" s="329" t="s">
        <v>12</v>
      </c>
      <c r="J111" s="330"/>
      <c r="K111" s="331"/>
      <c r="L111" s="329" t="s">
        <v>13</v>
      </c>
      <c r="M111" s="330"/>
      <c r="N111" s="331"/>
      <c r="O111" s="329" t="s">
        <v>14</v>
      </c>
      <c r="P111" s="330"/>
      <c r="Q111" s="331"/>
      <c r="R111" s="329" t="s">
        <v>15</v>
      </c>
      <c r="S111" s="330"/>
      <c r="T111" s="331"/>
      <c r="U111" s="329" t="s">
        <v>16</v>
      </c>
      <c r="V111" s="330"/>
      <c r="W111" s="331"/>
      <c r="X111" s="327"/>
    </row>
    <row r="112" spans="1:24" ht="15.75" customHeight="1" x14ac:dyDescent="0.45">
      <c r="A112" s="347"/>
      <c r="B112" s="351"/>
      <c r="C112" s="351"/>
      <c r="D112" s="352"/>
      <c r="E112" s="359">
        <v>1</v>
      </c>
      <c r="F112" s="360"/>
      <c r="G112" s="359">
        <f>SUM(G106)</f>
        <v>0</v>
      </c>
      <c r="H112" s="360"/>
      <c r="I112" s="332">
        <v>0</v>
      </c>
      <c r="J112" s="333"/>
      <c r="K112" s="334"/>
      <c r="L112" s="332">
        <v>0</v>
      </c>
      <c r="M112" s="333"/>
      <c r="N112" s="334"/>
      <c r="O112" s="332">
        <v>0</v>
      </c>
      <c r="P112" s="333"/>
      <c r="Q112" s="334"/>
      <c r="R112" s="332">
        <v>0</v>
      </c>
      <c r="S112" s="333"/>
      <c r="T112" s="334"/>
      <c r="U112" s="332">
        <v>0</v>
      </c>
      <c r="V112" s="333"/>
      <c r="W112" s="334"/>
      <c r="X112" s="327"/>
    </row>
    <row r="113" spans="1:24" ht="15.75" customHeight="1" x14ac:dyDescent="0.45">
      <c r="A113" s="347"/>
      <c r="B113" s="351"/>
      <c r="C113" s="351"/>
      <c r="D113" s="352"/>
      <c r="E113" s="361"/>
      <c r="F113" s="362"/>
      <c r="G113" s="361"/>
      <c r="H113" s="362"/>
      <c r="I113" s="335"/>
      <c r="J113" s="336"/>
      <c r="K113" s="337"/>
      <c r="L113" s="335"/>
      <c r="M113" s="336"/>
      <c r="N113" s="337"/>
      <c r="O113" s="335"/>
      <c r="P113" s="336"/>
      <c r="Q113" s="337"/>
      <c r="R113" s="335"/>
      <c r="S113" s="336"/>
      <c r="T113" s="337"/>
      <c r="U113" s="335"/>
      <c r="V113" s="336"/>
      <c r="W113" s="337"/>
      <c r="X113" s="327"/>
    </row>
    <row r="114" spans="1:24" ht="15.75" customHeight="1" thickBot="1" x14ac:dyDescent="0.5">
      <c r="A114" s="348"/>
      <c r="B114" s="353"/>
      <c r="C114" s="353"/>
      <c r="D114" s="354"/>
      <c r="E114" s="373">
        <f>SUM(E112)</f>
        <v>1</v>
      </c>
      <c r="F114" s="382"/>
      <c r="G114" s="372">
        <f>SUM(G112)</f>
        <v>0</v>
      </c>
      <c r="H114" s="382"/>
      <c r="I114" s="372">
        <f>SUM((I112+L112+O112)/3)</f>
        <v>0</v>
      </c>
      <c r="J114" s="373"/>
      <c r="K114" s="373"/>
      <c r="L114" s="373"/>
      <c r="M114" s="373"/>
      <c r="N114" s="373"/>
      <c r="O114" s="373"/>
      <c r="P114" s="373"/>
      <c r="Q114" s="382"/>
      <c r="R114" s="372">
        <f>SUM((((R112*3)+U112)/4))</f>
        <v>0</v>
      </c>
      <c r="S114" s="373"/>
      <c r="T114" s="373"/>
      <c r="U114" s="373"/>
      <c r="V114" s="373"/>
      <c r="W114" s="374"/>
      <c r="X114" s="328"/>
    </row>
    <row r="115" spans="1:24" ht="15.75" customHeight="1" thickBot="1" x14ac:dyDescent="0.5">
      <c r="A115" s="50"/>
      <c r="B115" s="51"/>
      <c r="C115" s="51"/>
      <c r="D115" s="51"/>
      <c r="E115" s="52"/>
      <c r="F115" s="52"/>
      <c r="G115" s="52"/>
      <c r="H115" s="52"/>
      <c r="I115" s="52"/>
      <c r="J115" s="52"/>
      <c r="K115" s="52"/>
      <c r="L115" s="52"/>
      <c r="M115" s="52"/>
      <c r="N115" s="52"/>
      <c r="O115" s="52"/>
      <c r="P115" s="52"/>
      <c r="Q115" s="52"/>
      <c r="R115" s="52"/>
      <c r="S115" s="52"/>
      <c r="T115" s="52"/>
      <c r="U115" s="52"/>
      <c r="V115" s="52"/>
      <c r="W115" s="52"/>
      <c r="X115" s="53"/>
    </row>
    <row r="116" spans="1:24" ht="15.75" customHeight="1" x14ac:dyDescent="0.45">
      <c r="A116" s="346">
        <f>SUM(A110+1)</f>
        <v>8</v>
      </c>
      <c r="B116" s="349" t="str">
        <f>T(B53)</f>
        <v xml:space="preserve">Biological Weapon Attack </v>
      </c>
      <c r="C116" s="349"/>
      <c r="D116" s="350"/>
      <c r="E116" s="338" t="s">
        <v>9</v>
      </c>
      <c r="F116" s="339"/>
      <c r="G116" s="338" t="s">
        <v>17</v>
      </c>
      <c r="H116" s="339"/>
      <c r="I116" s="355" t="s">
        <v>10</v>
      </c>
      <c r="J116" s="356"/>
      <c r="K116" s="356"/>
      <c r="L116" s="356"/>
      <c r="M116" s="356"/>
      <c r="N116" s="356"/>
      <c r="O116" s="356"/>
      <c r="P116" s="356"/>
      <c r="Q116" s="357"/>
      <c r="R116" s="355" t="s">
        <v>11</v>
      </c>
      <c r="S116" s="356"/>
      <c r="T116" s="356"/>
      <c r="U116" s="356"/>
      <c r="V116" s="356"/>
      <c r="W116" s="358"/>
      <c r="X116" s="326">
        <f>SUM((((I120*R120)*G120)*E120)/5)</f>
        <v>0</v>
      </c>
    </row>
    <row r="117" spans="1:24" ht="15.75" customHeight="1" x14ac:dyDescent="0.45">
      <c r="A117" s="347"/>
      <c r="B117" s="351"/>
      <c r="C117" s="351"/>
      <c r="D117" s="352"/>
      <c r="E117" s="340"/>
      <c r="F117" s="341"/>
      <c r="G117" s="340"/>
      <c r="H117" s="341"/>
      <c r="I117" s="329" t="s">
        <v>12</v>
      </c>
      <c r="J117" s="330"/>
      <c r="K117" s="331"/>
      <c r="L117" s="329" t="s">
        <v>13</v>
      </c>
      <c r="M117" s="330"/>
      <c r="N117" s="331"/>
      <c r="O117" s="329" t="s">
        <v>14</v>
      </c>
      <c r="P117" s="330"/>
      <c r="Q117" s="331"/>
      <c r="R117" s="329" t="s">
        <v>15</v>
      </c>
      <c r="S117" s="330"/>
      <c r="T117" s="331"/>
      <c r="U117" s="329" t="s">
        <v>16</v>
      </c>
      <c r="V117" s="330"/>
      <c r="W117" s="331"/>
      <c r="X117" s="327"/>
    </row>
    <row r="118" spans="1:24" ht="15.75" customHeight="1" x14ac:dyDescent="0.45">
      <c r="A118" s="347"/>
      <c r="B118" s="351"/>
      <c r="C118" s="351"/>
      <c r="D118" s="352"/>
      <c r="E118" s="359">
        <v>1</v>
      </c>
      <c r="F118" s="360"/>
      <c r="G118" s="359">
        <f>SUM(G112)</f>
        <v>0</v>
      </c>
      <c r="H118" s="360"/>
      <c r="I118" s="332">
        <v>0</v>
      </c>
      <c r="J118" s="333"/>
      <c r="K118" s="334"/>
      <c r="L118" s="332">
        <v>0</v>
      </c>
      <c r="M118" s="333"/>
      <c r="N118" s="334"/>
      <c r="O118" s="332">
        <v>0</v>
      </c>
      <c r="P118" s="333"/>
      <c r="Q118" s="334"/>
      <c r="R118" s="332">
        <v>0</v>
      </c>
      <c r="S118" s="333"/>
      <c r="T118" s="334"/>
      <c r="U118" s="332">
        <v>0</v>
      </c>
      <c r="V118" s="333"/>
      <c r="W118" s="334"/>
      <c r="X118" s="327"/>
    </row>
    <row r="119" spans="1:24" ht="15.75" customHeight="1" x14ac:dyDescent="0.45">
      <c r="A119" s="347"/>
      <c r="B119" s="351"/>
      <c r="C119" s="351"/>
      <c r="D119" s="352"/>
      <c r="E119" s="361"/>
      <c r="F119" s="362"/>
      <c r="G119" s="361"/>
      <c r="H119" s="362"/>
      <c r="I119" s="335"/>
      <c r="J119" s="336"/>
      <c r="K119" s="337"/>
      <c r="L119" s="335"/>
      <c r="M119" s="336"/>
      <c r="N119" s="337"/>
      <c r="O119" s="335"/>
      <c r="P119" s="336"/>
      <c r="Q119" s="337"/>
      <c r="R119" s="335"/>
      <c r="S119" s="336"/>
      <c r="T119" s="337"/>
      <c r="U119" s="335"/>
      <c r="V119" s="336"/>
      <c r="W119" s="337"/>
      <c r="X119" s="327"/>
    </row>
    <row r="120" spans="1:24" ht="15.75" customHeight="1" thickBot="1" x14ac:dyDescent="0.5">
      <c r="A120" s="348"/>
      <c r="B120" s="353"/>
      <c r="C120" s="353"/>
      <c r="D120" s="354"/>
      <c r="E120" s="373">
        <f>SUM(E118)</f>
        <v>1</v>
      </c>
      <c r="F120" s="382"/>
      <c r="G120" s="372">
        <f>SUM(G118)</f>
        <v>0</v>
      </c>
      <c r="H120" s="382"/>
      <c r="I120" s="372">
        <f>SUM((I118+L118+O118)/3)</f>
        <v>0</v>
      </c>
      <c r="J120" s="373"/>
      <c r="K120" s="373"/>
      <c r="L120" s="373"/>
      <c r="M120" s="373"/>
      <c r="N120" s="373"/>
      <c r="O120" s="373"/>
      <c r="P120" s="373"/>
      <c r="Q120" s="382"/>
      <c r="R120" s="372">
        <f>SUM((((R118*3)+U118)/4))</f>
        <v>0</v>
      </c>
      <c r="S120" s="373"/>
      <c r="T120" s="373"/>
      <c r="U120" s="373"/>
      <c r="V120" s="373"/>
      <c r="W120" s="374"/>
      <c r="X120" s="328"/>
    </row>
    <row r="121" spans="1:24" ht="15.75" customHeight="1" thickBot="1" x14ac:dyDescent="0.5">
      <c r="A121" s="50"/>
      <c r="B121" s="51"/>
      <c r="C121" s="51"/>
      <c r="D121" s="51"/>
      <c r="E121" s="52"/>
      <c r="F121" s="52"/>
      <c r="G121" s="52"/>
      <c r="H121" s="52"/>
      <c r="I121" s="52"/>
      <c r="J121" s="52"/>
      <c r="K121" s="52"/>
      <c r="L121" s="52"/>
      <c r="M121" s="52"/>
      <c r="N121" s="52"/>
      <c r="O121" s="52"/>
      <c r="P121" s="52"/>
      <c r="Q121" s="52"/>
      <c r="R121" s="52"/>
      <c r="S121" s="52"/>
      <c r="T121" s="52"/>
      <c r="U121" s="52"/>
      <c r="V121" s="52"/>
      <c r="W121" s="52"/>
      <c r="X121" s="53"/>
    </row>
    <row r="122" spans="1:24" ht="15.75" customHeight="1" x14ac:dyDescent="0.45">
      <c r="A122" s="346">
        <f>SUM(A116+1)</f>
        <v>9</v>
      </c>
      <c r="B122" s="349" t="str">
        <f>T(B59)</f>
        <v>Radiological Weapon (RDD)</v>
      </c>
      <c r="C122" s="349"/>
      <c r="D122" s="350"/>
      <c r="E122" s="338" t="s">
        <v>9</v>
      </c>
      <c r="F122" s="339"/>
      <c r="G122" s="338" t="s">
        <v>17</v>
      </c>
      <c r="H122" s="339"/>
      <c r="I122" s="355" t="s">
        <v>10</v>
      </c>
      <c r="J122" s="356"/>
      <c r="K122" s="356"/>
      <c r="L122" s="356"/>
      <c r="M122" s="356"/>
      <c r="N122" s="356"/>
      <c r="O122" s="356"/>
      <c r="P122" s="356"/>
      <c r="Q122" s="357"/>
      <c r="R122" s="355" t="s">
        <v>11</v>
      </c>
      <c r="S122" s="356"/>
      <c r="T122" s="356"/>
      <c r="U122" s="356"/>
      <c r="V122" s="356"/>
      <c r="W122" s="358"/>
      <c r="X122" s="326">
        <f>SUM((((I126*R126)*G126)*E126)/5)</f>
        <v>0</v>
      </c>
    </row>
    <row r="123" spans="1:24" ht="15.75" customHeight="1" x14ac:dyDescent="0.45">
      <c r="A123" s="347"/>
      <c r="B123" s="351"/>
      <c r="C123" s="351"/>
      <c r="D123" s="352"/>
      <c r="E123" s="340"/>
      <c r="F123" s="341"/>
      <c r="G123" s="340"/>
      <c r="H123" s="341"/>
      <c r="I123" s="329" t="s">
        <v>12</v>
      </c>
      <c r="J123" s="330"/>
      <c r="K123" s="331"/>
      <c r="L123" s="329" t="s">
        <v>13</v>
      </c>
      <c r="M123" s="330"/>
      <c r="N123" s="331"/>
      <c r="O123" s="329" t="s">
        <v>14</v>
      </c>
      <c r="P123" s="330"/>
      <c r="Q123" s="331"/>
      <c r="R123" s="329" t="s">
        <v>15</v>
      </c>
      <c r="S123" s="330"/>
      <c r="T123" s="331"/>
      <c r="U123" s="329" t="s">
        <v>16</v>
      </c>
      <c r="V123" s="330"/>
      <c r="W123" s="331"/>
      <c r="X123" s="327"/>
    </row>
    <row r="124" spans="1:24" ht="15.75" customHeight="1" x14ac:dyDescent="0.45">
      <c r="A124" s="347"/>
      <c r="B124" s="351"/>
      <c r="C124" s="351"/>
      <c r="D124" s="352"/>
      <c r="E124" s="359">
        <v>1</v>
      </c>
      <c r="F124" s="360"/>
      <c r="G124" s="359">
        <f>SUM(G118)</f>
        <v>0</v>
      </c>
      <c r="H124" s="360"/>
      <c r="I124" s="332">
        <v>0</v>
      </c>
      <c r="J124" s="333"/>
      <c r="K124" s="334"/>
      <c r="L124" s="332">
        <v>0</v>
      </c>
      <c r="M124" s="333"/>
      <c r="N124" s="334"/>
      <c r="O124" s="332">
        <v>0</v>
      </c>
      <c r="P124" s="333"/>
      <c r="Q124" s="334"/>
      <c r="R124" s="332">
        <v>0</v>
      </c>
      <c r="S124" s="333"/>
      <c r="T124" s="334"/>
      <c r="U124" s="332">
        <v>0</v>
      </c>
      <c r="V124" s="333"/>
      <c r="W124" s="334"/>
      <c r="X124" s="327"/>
    </row>
    <row r="125" spans="1:24" ht="15.75" customHeight="1" x14ac:dyDescent="0.45">
      <c r="A125" s="347"/>
      <c r="B125" s="351"/>
      <c r="C125" s="351"/>
      <c r="D125" s="352"/>
      <c r="E125" s="361"/>
      <c r="F125" s="362"/>
      <c r="G125" s="361"/>
      <c r="H125" s="362"/>
      <c r="I125" s="335"/>
      <c r="J125" s="336"/>
      <c r="K125" s="337"/>
      <c r="L125" s="335"/>
      <c r="M125" s="336"/>
      <c r="N125" s="337"/>
      <c r="O125" s="335"/>
      <c r="P125" s="336"/>
      <c r="Q125" s="337"/>
      <c r="R125" s="335"/>
      <c r="S125" s="336"/>
      <c r="T125" s="337"/>
      <c r="U125" s="335"/>
      <c r="V125" s="336"/>
      <c r="W125" s="337"/>
      <c r="X125" s="327"/>
    </row>
    <row r="126" spans="1:24" ht="15.75" customHeight="1" thickBot="1" x14ac:dyDescent="0.5">
      <c r="A126" s="348"/>
      <c r="B126" s="353"/>
      <c r="C126" s="353"/>
      <c r="D126" s="354"/>
      <c r="E126" s="373">
        <f>SUM(E124)</f>
        <v>1</v>
      </c>
      <c r="F126" s="382"/>
      <c r="G126" s="372">
        <f>SUM(G124)</f>
        <v>0</v>
      </c>
      <c r="H126" s="382"/>
      <c r="I126" s="372">
        <f>SUM((I124+L124+O124)/3)</f>
        <v>0</v>
      </c>
      <c r="J126" s="373"/>
      <c r="K126" s="373"/>
      <c r="L126" s="373"/>
      <c r="M126" s="373"/>
      <c r="N126" s="373"/>
      <c r="O126" s="373"/>
      <c r="P126" s="373"/>
      <c r="Q126" s="382"/>
      <c r="R126" s="372">
        <f>SUM((((R124*3)+U124)/4))</f>
        <v>0</v>
      </c>
      <c r="S126" s="373"/>
      <c r="T126" s="373"/>
      <c r="U126" s="373"/>
      <c r="V126" s="373"/>
      <c r="W126" s="374"/>
      <c r="X126" s="328"/>
    </row>
    <row r="127" spans="1:24" ht="15.75" customHeight="1" thickBot="1" x14ac:dyDescent="0.5">
      <c r="A127" s="50"/>
      <c r="B127" s="51"/>
      <c r="C127" s="51"/>
      <c r="D127" s="51"/>
      <c r="E127" s="52"/>
      <c r="F127" s="52"/>
      <c r="G127" s="52"/>
      <c r="H127" s="52"/>
      <c r="I127" s="52"/>
      <c r="J127" s="52"/>
      <c r="K127" s="52"/>
      <c r="L127" s="52"/>
      <c r="M127" s="52"/>
      <c r="N127" s="52"/>
      <c r="O127" s="52"/>
      <c r="P127" s="52"/>
      <c r="Q127" s="52"/>
      <c r="R127" s="52"/>
      <c r="S127" s="52"/>
      <c r="T127" s="52"/>
      <c r="U127" s="52"/>
      <c r="V127" s="52"/>
      <c r="W127" s="52"/>
      <c r="X127" s="53"/>
    </row>
    <row r="128" spans="1:24" ht="15.75" customHeight="1" x14ac:dyDescent="0.45">
      <c r="A128" s="346">
        <f>SUM(A122+1)</f>
        <v>10</v>
      </c>
      <c r="B128" s="349" t="str">
        <f>T(B65)</f>
        <v>Theft/Ramming/Collision</v>
      </c>
      <c r="C128" s="349"/>
      <c r="D128" s="350"/>
      <c r="E128" s="338" t="s">
        <v>9</v>
      </c>
      <c r="F128" s="339"/>
      <c r="G128" s="338" t="s">
        <v>17</v>
      </c>
      <c r="H128" s="339"/>
      <c r="I128" s="355" t="s">
        <v>10</v>
      </c>
      <c r="J128" s="356"/>
      <c r="K128" s="356"/>
      <c r="L128" s="356"/>
      <c r="M128" s="356"/>
      <c r="N128" s="356"/>
      <c r="O128" s="356"/>
      <c r="P128" s="356"/>
      <c r="Q128" s="357"/>
      <c r="R128" s="355" t="s">
        <v>11</v>
      </c>
      <c r="S128" s="356"/>
      <c r="T128" s="356"/>
      <c r="U128" s="356"/>
      <c r="V128" s="356"/>
      <c r="W128" s="358"/>
      <c r="X128" s="326">
        <f>SUM((((I132*R132)*G132)*E132)/5)</f>
        <v>0</v>
      </c>
    </row>
    <row r="129" spans="1:25" ht="15.75" customHeight="1" x14ac:dyDescent="0.45">
      <c r="A129" s="347"/>
      <c r="B129" s="351"/>
      <c r="C129" s="351"/>
      <c r="D129" s="352"/>
      <c r="E129" s="340"/>
      <c r="F129" s="341"/>
      <c r="G129" s="340"/>
      <c r="H129" s="341"/>
      <c r="I129" s="329" t="s">
        <v>12</v>
      </c>
      <c r="J129" s="330"/>
      <c r="K129" s="331"/>
      <c r="L129" s="329" t="s">
        <v>13</v>
      </c>
      <c r="M129" s="330"/>
      <c r="N129" s="331"/>
      <c r="O129" s="329" t="s">
        <v>14</v>
      </c>
      <c r="P129" s="330"/>
      <c r="Q129" s="331"/>
      <c r="R129" s="329" t="s">
        <v>15</v>
      </c>
      <c r="S129" s="330"/>
      <c r="T129" s="331"/>
      <c r="U129" s="329" t="s">
        <v>16</v>
      </c>
      <c r="V129" s="330"/>
      <c r="W129" s="331"/>
      <c r="X129" s="327"/>
    </row>
    <row r="130" spans="1:25" ht="15.75" customHeight="1" x14ac:dyDescent="0.45">
      <c r="A130" s="347"/>
      <c r="B130" s="351"/>
      <c r="C130" s="351"/>
      <c r="D130" s="352"/>
      <c r="E130" s="359">
        <v>1</v>
      </c>
      <c r="F130" s="360"/>
      <c r="G130" s="359">
        <f>SUM(G124)</f>
        <v>0</v>
      </c>
      <c r="H130" s="360"/>
      <c r="I130" s="332">
        <v>0</v>
      </c>
      <c r="J130" s="333"/>
      <c r="K130" s="334"/>
      <c r="L130" s="332">
        <v>0</v>
      </c>
      <c r="M130" s="333"/>
      <c r="N130" s="334"/>
      <c r="O130" s="332">
        <v>0</v>
      </c>
      <c r="P130" s="333"/>
      <c r="Q130" s="334"/>
      <c r="R130" s="332">
        <v>0</v>
      </c>
      <c r="S130" s="333"/>
      <c r="T130" s="334"/>
      <c r="U130" s="332">
        <v>0</v>
      </c>
      <c r="V130" s="333"/>
      <c r="W130" s="334"/>
      <c r="X130" s="327"/>
    </row>
    <row r="131" spans="1:25" ht="15.75" customHeight="1" x14ac:dyDescent="0.45">
      <c r="A131" s="347"/>
      <c r="B131" s="351"/>
      <c r="C131" s="351"/>
      <c r="D131" s="352"/>
      <c r="E131" s="361"/>
      <c r="F131" s="362"/>
      <c r="G131" s="361"/>
      <c r="H131" s="362"/>
      <c r="I131" s="335"/>
      <c r="J131" s="336"/>
      <c r="K131" s="337"/>
      <c r="L131" s="335"/>
      <c r="M131" s="336"/>
      <c r="N131" s="337"/>
      <c r="O131" s="335"/>
      <c r="P131" s="336"/>
      <c r="Q131" s="337"/>
      <c r="R131" s="335"/>
      <c r="S131" s="336"/>
      <c r="T131" s="337"/>
      <c r="U131" s="335"/>
      <c r="V131" s="336"/>
      <c r="W131" s="337"/>
      <c r="X131" s="327"/>
    </row>
    <row r="132" spans="1:25" ht="15.75" customHeight="1" thickBot="1" x14ac:dyDescent="0.5">
      <c r="A132" s="348"/>
      <c r="B132" s="353"/>
      <c r="C132" s="353"/>
      <c r="D132" s="354"/>
      <c r="E132" s="373">
        <f>SUM(E130)</f>
        <v>1</v>
      </c>
      <c r="F132" s="382"/>
      <c r="G132" s="372">
        <f>SUM(G130)</f>
        <v>0</v>
      </c>
      <c r="H132" s="382"/>
      <c r="I132" s="372">
        <f>SUM((I130+L130+O130)/3)</f>
        <v>0</v>
      </c>
      <c r="J132" s="373"/>
      <c r="K132" s="373"/>
      <c r="L132" s="373"/>
      <c r="M132" s="373"/>
      <c r="N132" s="373"/>
      <c r="O132" s="373"/>
      <c r="P132" s="373"/>
      <c r="Q132" s="382"/>
      <c r="R132" s="372">
        <f>SUM((((R130*3)+U130)/4))</f>
        <v>0</v>
      </c>
      <c r="S132" s="373"/>
      <c r="T132" s="373"/>
      <c r="U132" s="373"/>
      <c r="V132" s="373"/>
      <c r="W132" s="374"/>
      <c r="X132" s="328"/>
    </row>
    <row r="133" spans="1:25" s="19" customFormat="1" ht="15.75" customHeight="1" thickBot="1" x14ac:dyDescent="0.5">
      <c r="A133" s="54"/>
      <c r="B133" s="55"/>
      <c r="C133" s="55"/>
      <c r="D133" s="55"/>
      <c r="E133" s="56"/>
      <c r="F133" s="56"/>
      <c r="G133" s="56"/>
      <c r="H133" s="56"/>
      <c r="I133" s="56"/>
      <c r="J133" s="56"/>
      <c r="K133" s="56"/>
      <c r="L133" s="56"/>
      <c r="M133" s="56"/>
      <c r="N133" s="56"/>
      <c r="O133" s="56"/>
      <c r="P133" s="56"/>
      <c r="Q133" s="56"/>
      <c r="R133" s="56"/>
      <c r="S133" s="56"/>
      <c r="T133" s="56"/>
      <c r="U133" s="56"/>
      <c r="V133" s="56"/>
      <c r="W133" s="56"/>
      <c r="X133" s="57"/>
    </row>
    <row r="134" spans="1:25" ht="15.75" customHeight="1" x14ac:dyDescent="0.45">
      <c r="A134" s="378" t="s">
        <v>24</v>
      </c>
      <c r="B134" s="379"/>
      <c r="C134" s="379"/>
      <c r="D134" s="342">
        <f>SUM(D71+1)</f>
        <v>3</v>
      </c>
      <c r="E134" s="342" t="str">
        <f>T(Assets!C5)</f>
        <v/>
      </c>
      <c r="F134" s="342"/>
      <c r="G134" s="342"/>
      <c r="H134" s="342"/>
      <c r="I134" s="342"/>
      <c r="J134" s="342"/>
      <c r="K134" s="342"/>
      <c r="L134" s="342"/>
      <c r="M134" s="342"/>
      <c r="N134" s="342"/>
      <c r="O134" s="342"/>
      <c r="P134" s="342"/>
      <c r="Q134" s="342"/>
      <c r="R134" s="342"/>
      <c r="S134" s="342"/>
      <c r="T134" s="342"/>
      <c r="U134" s="342"/>
      <c r="V134" s="342"/>
      <c r="W134" s="342"/>
      <c r="X134" s="343"/>
    </row>
    <row r="135" spans="1:25" ht="15.75" customHeight="1" thickBot="1" x14ac:dyDescent="0.5">
      <c r="A135" s="380"/>
      <c r="B135" s="381"/>
      <c r="C135" s="381"/>
      <c r="D135" s="344"/>
      <c r="E135" s="344"/>
      <c r="F135" s="344"/>
      <c r="G135" s="344"/>
      <c r="H135" s="344"/>
      <c r="I135" s="344"/>
      <c r="J135" s="344"/>
      <c r="K135" s="344"/>
      <c r="L135" s="344"/>
      <c r="M135" s="344"/>
      <c r="N135" s="344"/>
      <c r="O135" s="344"/>
      <c r="P135" s="344"/>
      <c r="Q135" s="344"/>
      <c r="R135" s="344"/>
      <c r="S135" s="344"/>
      <c r="T135" s="344"/>
      <c r="U135" s="344"/>
      <c r="V135" s="344"/>
      <c r="W135" s="344"/>
      <c r="X135" s="345"/>
    </row>
    <row r="136" spans="1:25" ht="15.75" customHeight="1" thickBot="1" x14ac:dyDescent="0.5">
      <c r="A136" s="58"/>
      <c r="B136" s="58"/>
      <c r="C136" s="58"/>
      <c r="D136" s="58"/>
      <c r="E136" s="47"/>
      <c r="F136" s="47"/>
      <c r="G136" s="47"/>
      <c r="H136" s="47"/>
      <c r="I136" s="47"/>
      <c r="J136" s="47"/>
      <c r="K136" s="47"/>
      <c r="L136" s="47"/>
      <c r="M136" s="47"/>
      <c r="N136" s="47"/>
      <c r="O136" s="47"/>
      <c r="P136" s="47"/>
      <c r="Q136" s="47"/>
      <c r="R136" s="47"/>
      <c r="S136" s="47"/>
      <c r="T136" s="47"/>
      <c r="U136" s="47"/>
      <c r="V136" s="47"/>
      <c r="W136" s="47"/>
      <c r="X136" s="47"/>
    </row>
    <row r="137" spans="1:25" ht="15.75" customHeight="1" x14ac:dyDescent="0.45">
      <c r="A137" s="346">
        <v>1</v>
      </c>
      <c r="B137" s="349" t="str">
        <f>T(B74)</f>
        <v>Armed Assault/Active Shooter</v>
      </c>
      <c r="C137" s="349"/>
      <c r="D137" s="350"/>
      <c r="E137" s="338" t="s">
        <v>9</v>
      </c>
      <c r="F137" s="339"/>
      <c r="G137" s="338" t="s">
        <v>17</v>
      </c>
      <c r="H137" s="339"/>
      <c r="I137" s="355" t="s">
        <v>10</v>
      </c>
      <c r="J137" s="356"/>
      <c r="K137" s="356"/>
      <c r="L137" s="356"/>
      <c r="M137" s="356"/>
      <c r="N137" s="356"/>
      <c r="O137" s="356"/>
      <c r="P137" s="356"/>
      <c r="Q137" s="357"/>
      <c r="R137" s="355" t="s">
        <v>11</v>
      </c>
      <c r="S137" s="356"/>
      <c r="T137" s="356"/>
      <c r="U137" s="356"/>
      <c r="V137" s="356"/>
      <c r="W137" s="358"/>
      <c r="X137" s="326">
        <f>SUM((((I141*R141)*G141)*E141)/5)</f>
        <v>0</v>
      </c>
    </row>
    <row r="138" spans="1:25" ht="15.75" customHeight="1" x14ac:dyDescent="0.45">
      <c r="A138" s="347"/>
      <c r="B138" s="351"/>
      <c r="C138" s="351"/>
      <c r="D138" s="352"/>
      <c r="E138" s="340"/>
      <c r="F138" s="341"/>
      <c r="G138" s="340"/>
      <c r="H138" s="341"/>
      <c r="I138" s="329" t="s">
        <v>12</v>
      </c>
      <c r="J138" s="330"/>
      <c r="K138" s="331"/>
      <c r="L138" s="329" t="s">
        <v>13</v>
      </c>
      <c r="M138" s="330"/>
      <c r="N138" s="331"/>
      <c r="O138" s="329" t="s">
        <v>14</v>
      </c>
      <c r="P138" s="330"/>
      <c r="Q138" s="331"/>
      <c r="R138" s="329" t="s">
        <v>15</v>
      </c>
      <c r="S138" s="330"/>
      <c r="T138" s="331"/>
      <c r="U138" s="329" t="s">
        <v>16</v>
      </c>
      <c r="V138" s="330"/>
      <c r="W138" s="331"/>
      <c r="X138" s="327"/>
    </row>
    <row r="139" spans="1:25" ht="15.75" customHeight="1" x14ac:dyDescent="0.45">
      <c r="A139" s="347"/>
      <c r="B139" s="351"/>
      <c r="C139" s="351"/>
      <c r="D139" s="352"/>
      <c r="E139" s="359">
        <v>1</v>
      </c>
      <c r="F139" s="360"/>
      <c r="G139" s="359">
        <f>SUM(Assets!D5)</f>
        <v>0</v>
      </c>
      <c r="H139" s="360"/>
      <c r="I139" s="332">
        <v>0</v>
      </c>
      <c r="J139" s="333"/>
      <c r="K139" s="334"/>
      <c r="L139" s="332">
        <v>0</v>
      </c>
      <c r="M139" s="333"/>
      <c r="N139" s="334"/>
      <c r="O139" s="332">
        <v>0</v>
      </c>
      <c r="P139" s="333"/>
      <c r="Q139" s="334"/>
      <c r="R139" s="332">
        <v>0</v>
      </c>
      <c r="S139" s="333"/>
      <c r="T139" s="334"/>
      <c r="U139" s="332">
        <v>0</v>
      </c>
      <c r="V139" s="333"/>
      <c r="W139" s="334"/>
      <c r="X139" s="327"/>
      <c r="Y139">
        <f>SUM((((I141*R141)*G141)*E141)/5)</f>
        <v>0</v>
      </c>
    </row>
    <row r="140" spans="1:25" ht="15.75" customHeight="1" x14ac:dyDescent="0.45">
      <c r="A140" s="347"/>
      <c r="B140" s="351"/>
      <c r="C140" s="351"/>
      <c r="D140" s="352"/>
      <c r="E140" s="361"/>
      <c r="F140" s="362"/>
      <c r="G140" s="361"/>
      <c r="H140" s="362"/>
      <c r="I140" s="335"/>
      <c r="J140" s="336"/>
      <c r="K140" s="337"/>
      <c r="L140" s="335"/>
      <c r="M140" s="336"/>
      <c r="N140" s="337"/>
      <c r="O140" s="335"/>
      <c r="P140" s="336"/>
      <c r="Q140" s="337"/>
      <c r="R140" s="335"/>
      <c r="S140" s="336"/>
      <c r="T140" s="337"/>
      <c r="U140" s="335"/>
      <c r="V140" s="336"/>
      <c r="W140" s="337"/>
      <c r="X140" s="327"/>
    </row>
    <row r="141" spans="1:25" ht="15.75" customHeight="1" thickBot="1" x14ac:dyDescent="0.5">
      <c r="A141" s="348"/>
      <c r="B141" s="353"/>
      <c r="C141" s="353"/>
      <c r="D141" s="354"/>
      <c r="E141" s="373">
        <f>SUM(E139)</f>
        <v>1</v>
      </c>
      <c r="F141" s="382"/>
      <c r="G141" s="372">
        <f>SUM(G139)</f>
        <v>0</v>
      </c>
      <c r="H141" s="382"/>
      <c r="I141" s="372">
        <f>SUM((I139+L139+O139)/3)</f>
        <v>0</v>
      </c>
      <c r="J141" s="373"/>
      <c r="K141" s="373"/>
      <c r="L141" s="373"/>
      <c r="M141" s="373"/>
      <c r="N141" s="373"/>
      <c r="O141" s="373"/>
      <c r="P141" s="373"/>
      <c r="Q141" s="382"/>
      <c r="R141" s="372">
        <f>SUM((((R139*3)+U139)/4))</f>
        <v>0</v>
      </c>
      <c r="S141" s="373"/>
      <c r="T141" s="373"/>
      <c r="U141" s="373"/>
      <c r="V141" s="373"/>
      <c r="W141" s="374"/>
      <c r="X141" s="328"/>
    </row>
    <row r="142" spans="1:25" ht="15.75" customHeight="1" thickBot="1" x14ac:dyDescent="0.5">
      <c r="A142" s="49"/>
      <c r="B142" s="49"/>
      <c r="C142" s="49"/>
      <c r="D142" s="49"/>
      <c r="E142" s="47"/>
      <c r="F142" s="47"/>
      <c r="G142" s="47"/>
      <c r="H142" s="47"/>
      <c r="I142" s="47"/>
      <c r="J142" s="47"/>
      <c r="K142" s="47"/>
      <c r="L142" s="47"/>
      <c r="M142" s="47"/>
      <c r="N142" s="47"/>
      <c r="O142" s="47"/>
      <c r="P142" s="47"/>
      <c r="Q142" s="47"/>
      <c r="R142" s="47"/>
      <c r="S142" s="47"/>
      <c r="T142" s="47"/>
      <c r="U142" s="47"/>
      <c r="V142" s="47"/>
      <c r="W142" s="47"/>
      <c r="X142" s="47"/>
    </row>
    <row r="143" spans="1:25" ht="15.75" customHeight="1" x14ac:dyDescent="0.45">
      <c r="A143" s="346">
        <f>SUM(A137+1)</f>
        <v>2</v>
      </c>
      <c r="B143" s="349" t="str">
        <f>T(B80)</f>
        <v>Improved Explosive Device</v>
      </c>
      <c r="C143" s="349"/>
      <c r="D143" s="350"/>
      <c r="E143" s="338" t="s">
        <v>9</v>
      </c>
      <c r="F143" s="339"/>
      <c r="G143" s="338" t="s">
        <v>17</v>
      </c>
      <c r="H143" s="339"/>
      <c r="I143" s="355" t="s">
        <v>10</v>
      </c>
      <c r="J143" s="356"/>
      <c r="K143" s="356"/>
      <c r="L143" s="356"/>
      <c r="M143" s="356"/>
      <c r="N143" s="356"/>
      <c r="O143" s="356"/>
      <c r="P143" s="356"/>
      <c r="Q143" s="357"/>
      <c r="R143" s="355" t="s">
        <v>11</v>
      </c>
      <c r="S143" s="356"/>
      <c r="T143" s="356"/>
      <c r="U143" s="356"/>
      <c r="V143" s="356"/>
      <c r="W143" s="358"/>
      <c r="X143" s="326">
        <f>SUM((((I147*R147)*G147)*E147)/5)</f>
        <v>0</v>
      </c>
    </row>
    <row r="144" spans="1:25" ht="15.75" customHeight="1" x14ac:dyDescent="0.45">
      <c r="A144" s="347"/>
      <c r="B144" s="351"/>
      <c r="C144" s="351"/>
      <c r="D144" s="352"/>
      <c r="E144" s="340"/>
      <c r="F144" s="341"/>
      <c r="G144" s="340"/>
      <c r="H144" s="341"/>
      <c r="I144" s="329" t="s">
        <v>12</v>
      </c>
      <c r="J144" s="330"/>
      <c r="K144" s="331"/>
      <c r="L144" s="329" t="s">
        <v>13</v>
      </c>
      <c r="M144" s="330"/>
      <c r="N144" s="331"/>
      <c r="O144" s="329" t="s">
        <v>14</v>
      </c>
      <c r="P144" s="330"/>
      <c r="Q144" s="331"/>
      <c r="R144" s="329" t="s">
        <v>15</v>
      </c>
      <c r="S144" s="330"/>
      <c r="T144" s="331"/>
      <c r="U144" s="329" t="s">
        <v>16</v>
      </c>
      <c r="V144" s="330"/>
      <c r="W144" s="331"/>
      <c r="X144" s="327"/>
    </row>
    <row r="145" spans="1:24" ht="15.75" customHeight="1" x14ac:dyDescent="0.45">
      <c r="A145" s="347"/>
      <c r="B145" s="351"/>
      <c r="C145" s="351"/>
      <c r="D145" s="352"/>
      <c r="E145" s="359">
        <v>1</v>
      </c>
      <c r="F145" s="360"/>
      <c r="G145" s="359">
        <f>SUM(G139)</f>
        <v>0</v>
      </c>
      <c r="H145" s="360"/>
      <c r="I145" s="332">
        <v>0</v>
      </c>
      <c r="J145" s="333"/>
      <c r="K145" s="334"/>
      <c r="L145" s="332">
        <v>0</v>
      </c>
      <c r="M145" s="333"/>
      <c r="N145" s="334"/>
      <c r="O145" s="332">
        <v>0</v>
      </c>
      <c r="P145" s="333"/>
      <c r="Q145" s="334"/>
      <c r="R145" s="332">
        <v>0</v>
      </c>
      <c r="S145" s="333"/>
      <c r="T145" s="334"/>
      <c r="U145" s="332">
        <v>0</v>
      </c>
      <c r="V145" s="333"/>
      <c r="W145" s="334"/>
      <c r="X145" s="327"/>
    </row>
    <row r="146" spans="1:24" ht="15.75" customHeight="1" x14ac:dyDescent="0.45">
      <c r="A146" s="347"/>
      <c r="B146" s="351"/>
      <c r="C146" s="351"/>
      <c r="D146" s="352"/>
      <c r="E146" s="361"/>
      <c r="F146" s="362"/>
      <c r="G146" s="361"/>
      <c r="H146" s="362"/>
      <c r="I146" s="335"/>
      <c r="J146" s="336"/>
      <c r="K146" s="337"/>
      <c r="L146" s="335"/>
      <c r="M146" s="336"/>
      <c r="N146" s="337"/>
      <c r="O146" s="335"/>
      <c r="P146" s="336"/>
      <c r="Q146" s="337"/>
      <c r="R146" s="335"/>
      <c r="S146" s="336"/>
      <c r="T146" s="337"/>
      <c r="U146" s="335"/>
      <c r="V146" s="336"/>
      <c r="W146" s="337"/>
      <c r="X146" s="327"/>
    </row>
    <row r="147" spans="1:24" ht="15.75" customHeight="1" thickBot="1" x14ac:dyDescent="0.5">
      <c r="A147" s="348"/>
      <c r="B147" s="353"/>
      <c r="C147" s="353"/>
      <c r="D147" s="354"/>
      <c r="E147" s="373">
        <f>SUM(E145)</f>
        <v>1</v>
      </c>
      <c r="F147" s="382"/>
      <c r="G147" s="372">
        <f>SUM(G145)</f>
        <v>0</v>
      </c>
      <c r="H147" s="382"/>
      <c r="I147" s="372">
        <f>SUM((I145+L145+O145)/3)</f>
        <v>0</v>
      </c>
      <c r="J147" s="373"/>
      <c r="K147" s="373"/>
      <c r="L147" s="373"/>
      <c r="M147" s="373"/>
      <c r="N147" s="373"/>
      <c r="O147" s="373"/>
      <c r="P147" s="373"/>
      <c r="Q147" s="382"/>
      <c r="R147" s="372">
        <f>SUM((((R145*3)+U145)/4))</f>
        <v>0</v>
      </c>
      <c r="S147" s="373"/>
      <c r="T147" s="373"/>
      <c r="U147" s="373"/>
      <c r="V147" s="373"/>
      <c r="W147" s="374"/>
      <c r="X147" s="328"/>
    </row>
    <row r="148" spans="1:24" ht="15.75" customHeight="1" thickBot="1" x14ac:dyDescent="0.5">
      <c r="A148" s="49"/>
      <c r="B148" s="49"/>
      <c r="C148" s="49"/>
      <c r="D148" s="49"/>
      <c r="E148" s="47"/>
      <c r="F148" s="47"/>
      <c r="G148" s="47"/>
      <c r="H148" s="47"/>
      <c r="I148" s="47"/>
      <c r="J148" s="47"/>
      <c r="K148" s="47"/>
      <c r="L148" s="47"/>
      <c r="M148" s="47"/>
      <c r="N148" s="47"/>
      <c r="O148" s="47"/>
      <c r="P148" s="47"/>
      <c r="Q148" s="47"/>
      <c r="R148" s="47"/>
      <c r="S148" s="47"/>
      <c r="T148" s="47"/>
      <c r="U148" s="47"/>
      <c r="V148" s="47"/>
      <c r="W148" s="47"/>
      <c r="X148" s="47"/>
    </row>
    <row r="149" spans="1:24" ht="15.75" customHeight="1" x14ac:dyDescent="0.45">
      <c r="A149" s="346">
        <f>SUM(A143+1)</f>
        <v>3</v>
      </c>
      <c r="B149" s="349" t="str">
        <f>T(B86)</f>
        <v>Vehicle Borne Improvised Explosive Device</v>
      </c>
      <c r="C149" s="349"/>
      <c r="D149" s="350"/>
      <c r="E149" s="338" t="s">
        <v>9</v>
      </c>
      <c r="F149" s="339"/>
      <c r="G149" s="338" t="s">
        <v>17</v>
      </c>
      <c r="H149" s="339"/>
      <c r="I149" s="355" t="s">
        <v>10</v>
      </c>
      <c r="J149" s="356"/>
      <c r="K149" s="356"/>
      <c r="L149" s="356"/>
      <c r="M149" s="356"/>
      <c r="N149" s="356"/>
      <c r="O149" s="356"/>
      <c r="P149" s="356"/>
      <c r="Q149" s="357"/>
      <c r="R149" s="355" t="s">
        <v>11</v>
      </c>
      <c r="S149" s="356"/>
      <c r="T149" s="356"/>
      <c r="U149" s="356"/>
      <c r="V149" s="356"/>
      <c r="W149" s="358"/>
      <c r="X149" s="326">
        <f>SUM((((I153*R153)*G153)*E153)/5)</f>
        <v>0</v>
      </c>
    </row>
    <row r="150" spans="1:24" ht="15.75" customHeight="1" x14ac:dyDescent="0.45">
      <c r="A150" s="347"/>
      <c r="B150" s="351"/>
      <c r="C150" s="351"/>
      <c r="D150" s="352"/>
      <c r="E150" s="340"/>
      <c r="F150" s="341"/>
      <c r="G150" s="340"/>
      <c r="H150" s="341"/>
      <c r="I150" s="329" t="s">
        <v>12</v>
      </c>
      <c r="J150" s="330"/>
      <c r="K150" s="331"/>
      <c r="L150" s="329" t="s">
        <v>13</v>
      </c>
      <c r="M150" s="330"/>
      <c r="N150" s="331"/>
      <c r="O150" s="329" t="s">
        <v>14</v>
      </c>
      <c r="P150" s="330"/>
      <c r="Q150" s="331"/>
      <c r="R150" s="329" t="s">
        <v>15</v>
      </c>
      <c r="S150" s="330"/>
      <c r="T150" s="331"/>
      <c r="U150" s="329" t="s">
        <v>16</v>
      </c>
      <c r="V150" s="330"/>
      <c r="W150" s="331"/>
      <c r="X150" s="327"/>
    </row>
    <row r="151" spans="1:24" ht="15.75" customHeight="1" x14ac:dyDescent="0.45">
      <c r="A151" s="347"/>
      <c r="B151" s="351"/>
      <c r="C151" s="351"/>
      <c r="D151" s="352"/>
      <c r="E151" s="359">
        <v>1</v>
      </c>
      <c r="F151" s="360"/>
      <c r="G151" s="359">
        <f>SUM(G145)</f>
        <v>0</v>
      </c>
      <c r="H151" s="360"/>
      <c r="I151" s="332">
        <v>0</v>
      </c>
      <c r="J151" s="333"/>
      <c r="K151" s="334"/>
      <c r="L151" s="332">
        <v>0</v>
      </c>
      <c r="M151" s="333"/>
      <c r="N151" s="334"/>
      <c r="O151" s="332">
        <v>0</v>
      </c>
      <c r="P151" s="333"/>
      <c r="Q151" s="334"/>
      <c r="R151" s="332">
        <v>0</v>
      </c>
      <c r="S151" s="333"/>
      <c r="T151" s="334"/>
      <c r="U151" s="332">
        <v>0</v>
      </c>
      <c r="V151" s="333"/>
      <c r="W151" s="334"/>
      <c r="X151" s="327"/>
    </row>
    <row r="152" spans="1:24" ht="15.75" customHeight="1" x14ac:dyDescent="0.45">
      <c r="A152" s="347"/>
      <c r="B152" s="351"/>
      <c r="C152" s="351"/>
      <c r="D152" s="352"/>
      <c r="E152" s="361"/>
      <c r="F152" s="362"/>
      <c r="G152" s="361"/>
      <c r="H152" s="362"/>
      <c r="I152" s="335"/>
      <c r="J152" s="336"/>
      <c r="K152" s="337"/>
      <c r="L152" s="335"/>
      <c r="M152" s="336"/>
      <c r="N152" s="337"/>
      <c r="O152" s="335"/>
      <c r="P152" s="336"/>
      <c r="Q152" s="337"/>
      <c r="R152" s="335"/>
      <c r="S152" s="336"/>
      <c r="T152" s="337"/>
      <c r="U152" s="335"/>
      <c r="V152" s="336"/>
      <c r="W152" s="337"/>
      <c r="X152" s="327"/>
    </row>
    <row r="153" spans="1:24" ht="15.75" customHeight="1" thickBot="1" x14ac:dyDescent="0.5">
      <c r="A153" s="348"/>
      <c r="B153" s="353"/>
      <c r="C153" s="353"/>
      <c r="D153" s="354"/>
      <c r="E153" s="373">
        <f>SUM(E151)</f>
        <v>1</v>
      </c>
      <c r="F153" s="382"/>
      <c r="G153" s="372">
        <f>SUM(G151)</f>
        <v>0</v>
      </c>
      <c r="H153" s="382"/>
      <c r="I153" s="372">
        <f>SUM((I151+L151+O151)/3)</f>
        <v>0</v>
      </c>
      <c r="J153" s="373"/>
      <c r="K153" s="373"/>
      <c r="L153" s="373"/>
      <c r="M153" s="373"/>
      <c r="N153" s="373"/>
      <c r="O153" s="373"/>
      <c r="P153" s="373"/>
      <c r="Q153" s="382"/>
      <c r="R153" s="372">
        <f>SUM((((R151*3)+U151)/4))</f>
        <v>0</v>
      </c>
      <c r="S153" s="373"/>
      <c r="T153" s="373"/>
      <c r="U153" s="373"/>
      <c r="V153" s="373"/>
      <c r="W153" s="374"/>
      <c r="X153" s="328"/>
    </row>
    <row r="154" spans="1:24" ht="15.75" customHeight="1" thickBot="1" x14ac:dyDescent="0.5">
      <c r="A154" s="49"/>
      <c r="B154" s="49"/>
      <c r="C154" s="49"/>
      <c r="D154" s="49"/>
      <c r="E154" s="47"/>
      <c r="F154" s="47"/>
      <c r="G154" s="47"/>
      <c r="H154" s="47"/>
      <c r="I154" s="47"/>
      <c r="J154" s="47"/>
      <c r="K154" s="47"/>
      <c r="L154" s="47"/>
      <c r="M154" s="47"/>
      <c r="N154" s="47"/>
      <c r="O154" s="47"/>
      <c r="P154" s="47"/>
      <c r="Q154" s="47"/>
      <c r="R154" s="47"/>
      <c r="S154" s="47"/>
      <c r="T154" s="47"/>
      <c r="U154" s="47"/>
      <c r="V154" s="47"/>
      <c r="W154" s="47"/>
      <c r="X154" s="47"/>
    </row>
    <row r="155" spans="1:24" ht="15.75" customHeight="1" x14ac:dyDescent="0.45">
      <c r="A155" s="346">
        <f>SUM(A149+1)</f>
        <v>4</v>
      </c>
      <c r="B155" s="349" t="str">
        <f>T(B92)</f>
        <v>Hijack/Hostages</v>
      </c>
      <c r="C155" s="349"/>
      <c r="D155" s="350"/>
      <c r="E155" s="338" t="s">
        <v>9</v>
      </c>
      <c r="F155" s="339"/>
      <c r="G155" s="338" t="s">
        <v>17</v>
      </c>
      <c r="H155" s="339"/>
      <c r="I155" s="355" t="s">
        <v>10</v>
      </c>
      <c r="J155" s="356"/>
      <c r="K155" s="356"/>
      <c r="L155" s="356"/>
      <c r="M155" s="356"/>
      <c r="N155" s="356"/>
      <c r="O155" s="356"/>
      <c r="P155" s="356"/>
      <c r="Q155" s="357"/>
      <c r="R155" s="355" t="s">
        <v>11</v>
      </c>
      <c r="S155" s="356"/>
      <c r="T155" s="356"/>
      <c r="U155" s="356"/>
      <c r="V155" s="356"/>
      <c r="W155" s="358"/>
      <c r="X155" s="326">
        <v>0</v>
      </c>
    </row>
    <row r="156" spans="1:24" ht="15.75" customHeight="1" x14ac:dyDescent="0.45">
      <c r="A156" s="347"/>
      <c r="B156" s="351"/>
      <c r="C156" s="351"/>
      <c r="D156" s="352"/>
      <c r="E156" s="340"/>
      <c r="F156" s="341"/>
      <c r="G156" s="340"/>
      <c r="H156" s="341"/>
      <c r="I156" s="329" t="s">
        <v>12</v>
      </c>
      <c r="J156" s="330"/>
      <c r="K156" s="331"/>
      <c r="L156" s="329" t="s">
        <v>13</v>
      </c>
      <c r="M156" s="330"/>
      <c r="N156" s="331"/>
      <c r="O156" s="329" t="s">
        <v>14</v>
      </c>
      <c r="P156" s="330"/>
      <c r="Q156" s="331"/>
      <c r="R156" s="329" t="s">
        <v>15</v>
      </c>
      <c r="S156" s="330"/>
      <c r="T156" s="331"/>
      <c r="U156" s="329" t="s">
        <v>16</v>
      </c>
      <c r="V156" s="330"/>
      <c r="W156" s="331"/>
      <c r="X156" s="327"/>
    </row>
    <row r="157" spans="1:24" ht="15.75" customHeight="1" x14ac:dyDescent="0.45">
      <c r="A157" s="347"/>
      <c r="B157" s="351"/>
      <c r="C157" s="351"/>
      <c r="D157" s="352"/>
      <c r="E157" s="359">
        <v>1</v>
      </c>
      <c r="F157" s="360"/>
      <c r="G157" s="359">
        <f>SUM(G151)</f>
        <v>0</v>
      </c>
      <c r="H157" s="360"/>
      <c r="I157" s="332">
        <v>0</v>
      </c>
      <c r="J157" s="333"/>
      <c r="K157" s="334"/>
      <c r="L157" s="332">
        <v>0</v>
      </c>
      <c r="M157" s="333"/>
      <c r="N157" s="334"/>
      <c r="O157" s="332">
        <v>0</v>
      </c>
      <c r="P157" s="333"/>
      <c r="Q157" s="334"/>
      <c r="R157" s="332">
        <v>0</v>
      </c>
      <c r="S157" s="333"/>
      <c r="T157" s="334"/>
      <c r="U157" s="332">
        <v>0</v>
      </c>
      <c r="V157" s="333"/>
      <c r="W157" s="334"/>
      <c r="X157" s="327"/>
    </row>
    <row r="158" spans="1:24" ht="15.75" customHeight="1" x14ac:dyDescent="0.45">
      <c r="A158" s="347"/>
      <c r="B158" s="351"/>
      <c r="C158" s="351"/>
      <c r="D158" s="352"/>
      <c r="E158" s="361"/>
      <c r="F158" s="362"/>
      <c r="G158" s="361"/>
      <c r="H158" s="362"/>
      <c r="I158" s="335"/>
      <c r="J158" s="336"/>
      <c r="K158" s="337"/>
      <c r="L158" s="335"/>
      <c r="M158" s="336"/>
      <c r="N158" s="337"/>
      <c r="O158" s="335"/>
      <c r="P158" s="336"/>
      <c r="Q158" s="337"/>
      <c r="R158" s="335"/>
      <c r="S158" s="336"/>
      <c r="T158" s="337"/>
      <c r="U158" s="335"/>
      <c r="V158" s="336"/>
      <c r="W158" s="337"/>
      <c r="X158" s="327"/>
    </row>
    <row r="159" spans="1:24" ht="15.75" customHeight="1" thickBot="1" x14ac:dyDescent="0.5">
      <c r="A159" s="348"/>
      <c r="B159" s="353"/>
      <c r="C159" s="353"/>
      <c r="D159" s="354"/>
      <c r="E159" s="373">
        <f>SUM(E157)</f>
        <v>1</v>
      </c>
      <c r="F159" s="382"/>
      <c r="G159" s="372">
        <f>SUM(G157)</f>
        <v>0</v>
      </c>
      <c r="H159" s="382"/>
      <c r="I159" s="372">
        <f>SUM((I157+L157+O157)/3)</f>
        <v>0</v>
      </c>
      <c r="J159" s="373"/>
      <c r="K159" s="373"/>
      <c r="L159" s="373"/>
      <c r="M159" s="373"/>
      <c r="N159" s="373"/>
      <c r="O159" s="373"/>
      <c r="P159" s="373"/>
      <c r="Q159" s="382"/>
      <c r="R159" s="372">
        <f>SUM((((R157*3)+U157)/4))</f>
        <v>0</v>
      </c>
      <c r="S159" s="373"/>
      <c r="T159" s="373"/>
      <c r="U159" s="373"/>
      <c r="V159" s="373"/>
      <c r="W159" s="374"/>
      <c r="X159" s="328"/>
    </row>
    <row r="160" spans="1:24" ht="15.75" customHeight="1" thickBot="1" x14ac:dyDescent="0.5">
      <c r="A160" s="49"/>
      <c r="B160" s="49"/>
      <c r="C160" s="49"/>
      <c r="D160" s="49"/>
      <c r="E160" s="47"/>
      <c r="F160" s="47"/>
      <c r="G160" s="47"/>
      <c r="H160" s="47"/>
      <c r="I160" s="47"/>
      <c r="J160" s="47"/>
      <c r="K160" s="47"/>
      <c r="L160" s="47"/>
      <c r="M160" s="47"/>
      <c r="N160" s="47"/>
      <c r="O160" s="47"/>
      <c r="P160" s="47"/>
      <c r="Q160" s="47"/>
      <c r="R160" s="47"/>
      <c r="S160" s="47"/>
      <c r="T160" s="47"/>
      <c r="U160" s="47"/>
      <c r="V160" s="47"/>
      <c r="W160" s="47"/>
      <c r="X160" s="47"/>
    </row>
    <row r="161" spans="1:24" ht="15.75" customHeight="1" x14ac:dyDescent="0.45">
      <c r="A161" s="346">
        <f>SUM(A155+1)</f>
        <v>5</v>
      </c>
      <c r="B161" s="349" t="str">
        <f>T(B98)</f>
        <v>Natural Disaster</v>
      </c>
      <c r="C161" s="349"/>
      <c r="D161" s="350"/>
      <c r="E161" s="338" t="s">
        <v>9</v>
      </c>
      <c r="F161" s="339"/>
      <c r="G161" s="338" t="s">
        <v>17</v>
      </c>
      <c r="H161" s="339"/>
      <c r="I161" s="355" t="s">
        <v>10</v>
      </c>
      <c r="J161" s="356"/>
      <c r="K161" s="356"/>
      <c r="L161" s="356"/>
      <c r="M161" s="356"/>
      <c r="N161" s="356"/>
      <c r="O161" s="356"/>
      <c r="P161" s="356"/>
      <c r="Q161" s="357"/>
      <c r="R161" s="355" t="s">
        <v>11</v>
      </c>
      <c r="S161" s="356"/>
      <c r="T161" s="356"/>
      <c r="U161" s="356"/>
      <c r="V161" s="356"/>
      <c r="W161" s="358"/>
      <c r="X161" s="326">
        <f>SUM((((I165*R165)*G165)*E165)/5)</f>
        <v>0</v>
      </c>
    </row>
    <row r="162" spans="1:24" ht="15.75" customHeight="1" x14ac:dyDescent="0.45">
      <c r="A162" s="347"/>
      <c r="B162" s="351"/>
      <c r="C162" s="351"/>
      <c r="D162" s="352"/>
      <c r="E162" s="340"/>
      <c r="F162" s="341"/>
      <c r="G162" s="340"/>
      <c r="H162" s="341"/>
      <c r="I162" s="329" t="s">
        <v>12</v>
      </c>
      <c r="J162" s="330"/>
      <c r="K162" s="331"/>
      <c r="L162" s="329" t="s">
        <v>13</v>
      </c>
      <c r="M162" s="330"/>
      <c r="N162" s="331"/>
      <c r="O162" s="329" t="s">
        <v>14</v>
      </c>
      <c r="P162" s="330"/>
      <c r="Q162" s="331"/>
      <c r="R162" s="329" t="s">
        <v>15</v>
      </c>
      <c r="S162" s="330"/>
      <c r="T162" s="331"/>
      <c r="U162" s="329" t="s">
        <v>16</v>
      </c>
      <c r="V162" s="330"/>
      <c r="W162" s="331"/>
      <c r="X162" s="327"/>
    </row>
    <row r="163" spans="1:24" ht="15.75" customHeight="1" x14ac:dyDescent="0.45">
      <c r="A163" s="347"/>
      <c r="B163" s="351"/>
      <c r="C163" s="351"/>
      <c r="D163" s="352"/>
      <c r="E163" s="359">
        <v>1</v>
      </c>
      <c r="F163" s="360"/>
      <c r="G163" s="359">
        <f>SUM(G157)</f>
        <v>0</v>
      </c>
      <c r="H163" s="360"/>
      <c r="I163" s="332">
        <v>0</v>
      </c>
      <c r="J163" s="333"/>
      <c r="K163" s="334"/>
      <c r="L163" s="332">
        <v>0</v>
      </c>
      <c r="M163" s="333"/>
      <c r="N163" s="334"/>
      <c r="O163" s="332">
        <v>0</v>
      </c>
      <c r="P163" s="333"/>
      <c r="Q163" s="334"/>
      <c r="R163" s="332">
        <v>0</v>
      </c>
      <c r="S163" s="333"/>
      <c r="T163" s="334"/>
      <c r="U163" s="332">
        <v>0</v>
      </c>
      <c r="V163" s="333"/>
      <c r="W163" s="334"/>
      <c r="X163" s="327"/>
    </row>
    <row r="164" spans="1:24" ht="15.75" customHeight="1" x14ac:dyDescent="0.45">
      <c r="A164" s="347"/>
      <c r="B164" s="351"/>
      <c r="C164" s="351"/>
      <c r="D164" s="352"/>
      <c r="E164" s="361"/>
      <c r="F164" s="362"/>
      <c r="G164" s="361"/>
      <c r="H164" s="362"/>
      <c r="I164" s="335"/>
      <c r="J164" s="336"/>
      <c r="K164" s="337"/>
      <c r="L164" s="335"/>
      <c r="M164" s="336"/>
      <c r="N164" s="337"/>
      <c r="O164" s="335"/>
      <c r="P164" s="336"/>
      <c r="Q164" s="337"/>
      <c r="R164" s="335"/>
      <c r="S164" s="336"/>
      <c r="T164" s="337"/>
      <c r="U164" s="335"/>
      <c r="V164" s="336"/>
      <c r="W164" s="337"/>
      <c r="X164" s="327"/>
    </row>
    <row r="165" spans="1:24" ht="15.75" customHeight="1" thickBot="1" x14ac:dyDescent="0.5">
      <c r="A165" s="348"/>
      <c r="B165" s="353"/>
      <c r="C165" s="353"/>
      <c r="D165" s="354"/>
      <c r="E165" s="373">
        <f>SUM(E163)</f>
        <v>1</v>
      </c>
      <c r="F165" s="382"/>
      <c r="G165" s="372">
        <f>SUM(G163)</f>
        <v>0</v>
      </c>
      <c r="H165" s="382"/>
      <c r="I165" s="372">
        <f>SUM((I163+L163+O163)/3)</f>
        <v>0</v>
      </c>
      <c r="J165" s="373"/>
      <c r="K165" s="373"/>
      <c r="L165" s="373"/>
      <c r="M165" s="373"/>
      <c r="N165" s="373"/>
      <c r="O165" s="373"/>
      <c r="P165" s="373"/>
      <c r="Q165" s="382"/>
      <c r="R165" s="372">
        <f>SUM((((R163*3)+U163)/4))</f>
        <v>0</v>
      </c>
      <c r="S165" s="373"/>
      <c r="T165" s="373"/>
      <c r="U165" s="373"/>
      <c r="V165" s="373"/>
      <c r="W165" s="374"/>
      <c r="X165" s="328"/>
    </row>
    <row r="166" spans="1:24" ht="15.75" customHeight="1" thickBot="1" x14ac:dyDescent="0.5">
      <c r="A166" s="49"/>
      <c r="B166" s="49"/>
      <c r="C166" s="49"/>
      <c r="D166" s="49"/>
      <c r="E166" s="47"/>
      <c r="F166" s="47"/>
      <c r="G166" s="47"/>
      <c r="H166" s="47"/>
      <c r="I166" s="47"/>
      <c r="J166" s="47"/>
      <c r="K166" s="47"/>
      <c r="L166" s="47"/>
      <c r="M166" s="47"/>
      <c r="N166" s="47"/>
      <c r="O166" s="47"/>
      <c r="P166" s="47"/>
      <c r="Q166" s="47"/>
      <c r="R166" s="47"/>
      <c r="S166" s="47"/>
      <c r="T166" s="47"/>
      <c r="U166" s="47"/>
      <c r="V166" s="47"/>
      <c r="W166" s="47"/>
      <c r="X166" s="47"/>
    </row>
    <row r="167" spans="1:24" ht="15.75" customHeight="1" x14ac:dyDescent="0.45">
      <c r="A167" s="346">
        <f>SUM(A161+1)</f>
        <v>6</v>
      </c>
      <c r="B167" s="349" t="str">
        <f>T(B104)</f>
        <v>Cyber Attack</v>
      </c>
      <c r="C167" s="349"/>
      <c r="D167" s="350"/>
      <c r="E167" s="338" t="s">
        <v>9</v>
      </c>
      <c r="F167" s="339"/>
      <c r="G167" s="338" t="s">
        <v>17</v>
      </c>
      <c r="H167" s="339"/>
      <c r="I167" s="355" t="s">
        <v>10</v>
      </c>
      <c r="J167" s="356"/>
      <c r="K167" s="356"/>
      <c r="L167" s="356"/>
      <c r="M167" s="356"/>
      <c r="N167" s="356"/>
      <c r="O167" s="356"/>
      <c r="P167" s="356"/>
      <c r="Q167" s="357"/>
      <c r="R167" s="355" t="s">
        <v>11</v>
      </c>
      <c r="S167" s="356"/>
      <c r="T167" s="356"/>
      <c r="U167" s="356"/>
      <c r="V167" s="356"/>
      <c r="W167" s="358"/>
      <c r="X167" s="326">
        <v>0</v>
      </c>
    </row>
    <row r="168" spans="1:24" ht="15.75" customHeight="1" x14ac:dyDescent="0.45">
      <c r="A168" s="347"/>
      <c r="B168" s="351"/>
      <c r="C168" s="351"/>
      <c r="D168" s="352"/>
      <c r="E168" s="340"/>
      <c r="F168" s="341"/>
      <c r="G168" s="340"/>
      <c r="H168" s="341"/>
      <c r="I168" s="329" t="s">
        <v>12</v>
      </c>
      <c r="J168" s="330"/>
      <c r="K168" s="331"/>
      <c r="L168" s="329" t="s">
        <v>13</v>
      </c>
      <c r="M168" s="330"/>
      <c r="N168" s="331"/>
      <c r="O168" s="329" t="s">
        <v>14</v>
      </c>
      <c r="P168" s="330"/>
      <c r="Q168" s="331"/>
      <c r="R168" s="329" t="s">
        <v>15</v>
      </c>
      <c r="S168" s="330"/>
      <c r="T168" s="331"/>
      <c r="U168" s="329" t="s">
        <v>16</v>
      </c>
      <c r="V168" s="330"/>
      <c r="W168" s="331"/>
      <c r="X168" s="327"/>
    </row>
    <row r="169" spans="1:24" ht="15.75" customHeight="1" x14ac:dyDescent="0.45">
      <c r="A169" s="347"/>
      <c r="B169" s="351"/>
      <c r="C169" s="351"/>
      <c r="D169" s="352"/>
      <c r="E169" s="359">
        <v>1</v>
      </c>
      <c r="F169" s="360"/>
      <c r="G169" s="359">
        <f>SUM(G163)</f>
        <v>0</v>
      </c>
      <c r="H169" s="360"/>
      <c r="I169" s="332">
        <v>0</v>
      </c>
      <c r="J169" s="333"/>
      <c r="K169" s="334"/>
      <c r="L169" s="332">
        <v>0</v>
      </c>
      <c r="M169" s="333"/>
      <c r="N169" s="334"/>
      <c r="O169" s="332">
        <v>0</v>
      </c>
      <c r="P169" s="333"/>
      <c r="Q169" s="334"/>
      <c r="R169" s="332">
        <v>0</v>
      </c>
      <c r="S169" s="333"/>
      <c r="T169" s="334"/>
      <c r="U169" s="332">
        <v>0</v>
      </c>
      <c r="V169" s="333"/>
      <c r="W169" s="334"/>
      <c r="X169" s="327"/>
    </row>
    <row r="170" spans="1:24" ht="15.75" customHeight="1" x14ac:dyDescent="0.45">
      <c r="A170" s="347"/>
      <c r="B170" s="351"/>
      <c r="C170" s="351"/>
      <c r="D170" s="352"/>
      <c r="E170" s="361"/>
      <c r="F170" s="362"/>
      <c r="G170" s="361"/>
      <c r="H170" s="362"/>
      <c r="I170" s="335"/>
      <c r="J170" s="336"/>
      <c r="K170" s="337"/>
      <c r="L170" s="335"/>
      <c r="M170" s="336"/>
      <c r="N170" s="337"/>
      <c r="O170" s="335"/>
      <c r="P170" s="336"/>
      <c r="Q170" s="337"/>
      <c r="R170" s="335"/>
      <c r="S170" s="336"/>
      <c r="T170" s="337"/>
      <c r="U170" s="335"/>
      <c r="V170" s="336"/>
      <c r="W170" s="337"/>
      <c r="X170" s="327"/>
    </row>
    <row r="171" spans="1:24" ht="15.75" customHeight="1" thickBot="1" x14ac:dyDescent="0.5">
      <c r="A171" s="348"/>
      <c r="B171" s="353"/>
      <c r="C171" s="353"/>
      <c r="D171" s="354"/>
      <c r="E171" s="373">
        <f>SUM(E169)</f>
        <v>1</v>
      </c>
      <c r="F171" s="382"/>
      <c r="G171" s="372">
        <f>SUM(G169)</f>
        <v>0</v>
      </c>
      <c r="H171" s="382"/>
      <c r="I171" s="372">
        <f>SUM((I169+L169+O169)/3)</f>
        <v>0</v>
      </c>
      <c r="J171" s="373"/>
      <c r="K171" s="373"/>
      <c r="L171" s="373"/>
      <c r="M171" s="373"/>
      <c r="N171" s="373"/>
      <c r="O171" s="373"/>
      <c r="P171" s="373"/>
      <c r="Q171" s="382"/>
      <c r="R171" s="372">
        <f>SUM((((R169*3)+U169)/4))</f>
        <v>0</v>
      </c>
      <c r="S171" s="373"/>
      <c r="T171" s="373"/>
      <c r="U171" s="373"/>
      <c r="V171" s="373"/>
      <c r="W171" s="374"/>
      <c r="X171" s="328"/>
    </row>
    <row r="172" spans="1:24" ht="15.75" customHeight="1" thickBot="1" x14ac:dyDescent="0.5">
      <c r="A172" s="50"/>
      <c r="B172" s="51"/>
      <c r="C172" s="51"/>
      <c r="D172" s="51"/>
      <c r="E172" s="52"/>
      <c r="F172" s="52"/>
      <c r="G172" s="52"/>
      <c r="H172" s="52"/>
      <c r="I172" s="52"/>
      <c r="J172" s="52"/>
      <c r="K172" s="52"/>
      <c r="L172" s="52"/>
      <c r="M172" s="52"/>
      <c r="N172" s="52"/>
      <c r="O172" s="52"/>
      <c r="P172" s="52"/>
      <c r="Q172" s="52"/>
      <c r="R172" s="52"/>
      <c r="S172" s="52"/>
      <c r="T172" s="52"/>
      <c r="U172" s="52"/>
      <c r="V172" s="52"/>
      <c r="W172" s="52"/>
      <c r="X172" s="53"/>
    </row>
    <row r="173" spans="1:24" ht="15.75" customHeight="1" x14ac:dyDescent="0.45">
      <c r="A173" s="346">
        <f>SUM(A167+1)</f>
        <v>7</v>
      </c>
      <c r="B173" s="349" t="str">
        <f>T(B110)</f>
        <v>Chemical Attack</v>
      </c>
      <c r="C173" s="349"/>
      <c r="D173" s="350"/>
      <c r="E173" s="338" t="s">
        <v>9</v>
      </c>
      <c r="F173" s="339"/>
      <c r="G173" s="338" t="s">
        <v>17</v>
      </c>
      <c r="H173" s="339"/>
      <c r="I173" s="355" t="s">
        <v>10</v>
      </c>
      <c r="J173" s="356"/>
      <c r="K173" s="356"/>
      <c r="L173" s="356"/>
      <c r="M173" s="356"/>
      <c r="N173" s="356"/>
      <c r="O173" s="356"/>
      <c r="P173" s="356"/>
      <c r="Q173" s="357"/>
      <c r="R173" s="355" t="s">
        <v>11</v>
      </c>
      <c r="S173" s="356"/>
      <c r="T173" s="356"/>
      <c r="U173" s="356"/>
      <c r="V173" s="356"/>
      <c r="W173" s="358"/>
      <c r="X173" s="326">
        <f>SUM((((I177*R177)*G177)*E177)/5)</f>
        <v>0</v>
      </c>
    </row>
    <row r="174" spans="1:24" ht="15.75" customHeight="1" x14ac:dyDescent="0.45">
      <c r="A174" s="347"/>
      <c r="B174" s="351"/>
      <c r="C174" s="351"/>
      <c r="D174" s="352"/>
      <c r="E174" s="340"/>
      <c r="F174" s="341"/>
      <c r="G174" s="340"/>
      <c r="H174" s="341"/>
      <c r="I174" s="329" t="s">
        <v>12</v>
      </c>
      <c r="J174" s="330"/>
      <c r="K174" s="331"/>
      <c r="L174" s="329" t="s">
        <v>13</v>
      </c>
      <c r="M174" s="330"/>
      <c r="N174" s="331"/>
      <c r="O174" s="329" t="s">
        <v>14</v>
      </c>
      <c r="P174" s="330"/>
      <c r="Q174" s="331"/>
      <c r="R174" s="329" t="s">
        <v>15</v>
      </c>
      <c r="S174" s="330"/>
      <c r="T174" s="331"/>
      <c r="U174" s="329" t="s">
        <v>16</v>
      </c>
      <c r="V174" s="330"/>
      <c r="W174" s="331"/>
      <c r="X174" s="327"/>
    </row>
    <row r="175" spans="1:24" ht="15.75" customHeight="1" x14ac:dyDescent="0.45">
      <c r="A175" s="347"/>
      <c r="B175" s="351"/>
      <c r="C175" s="351"/>
      <c r="D175" s="352"/>
      <c r="E175" s="359">
        <v>1</v>
      </c>
      <c r="F175" s="360"/>
      <c r="G175" s="359">
        <f>SUM(G169)</f>
        <v>0</v>
      </c>
      <c r="H175" s="360"/>
      <c r="I175" s="332">
        <v>0</v>
      </c>
      <c r="J175" s="333"/>
      <c r="K175" s="334"/>
      <c r="L175" s="332">
        <v>0</v>
      </c>
      <c r="M175" s="333"/>
      <c r="N175" s="334"/>
      <c r="O175" s="332">
        <v>0</v>
      </c>
      <c r="P175" s="333"/>
      <c r="Q175" s="334"/>
      <c r="R175" s="332">
        <v>0</v>
      </c>
      <c r="S175" s="333"/>
      <c r="T175" s="334"/>
      <c r="U175" s="332">
        <v>0</v>
      </c>
      <c r="V175" s="333"/>
      <c r="W175" s="334"/>
      <c r="X175" s="327"/>
    </row>
    <row r="176" spans="1:24" ht="15.75" customHeight="1" x14ac:dyDescent="0.45">
      <c r="A176" s="347"/>
      <c r="B176" s="351"/>
      <c r="C176" s="351"/>
      <c r="D176" s="352"/>
      <c r="E176" s="361"/>
      <c r="F176" s="362"/>
      <c r="G176" s="361"/>
      <c r="H176" s="362"/>
      <c r="I176" s="335"/>
      <c r="J176" s="336"/>
      <c r="K176" s="337"/>
      <c r="L176" s="335"/>
      <c r="M176" s="336"/>
      <c r="N176" s="337"/>
      <c r="O176" s="335"/>
      <c r="P176" s="336"/>
      <c r="Q176" s="337"/>
      <c r="R176" s="335"/>
      <c r="S176" s="336"/>
      <c r="T176" s="337"/>
      <c r="U176" s="335"/>
      <c r="V176" s="336"/>
      <c r="W176" s="337"/>
      <c r="X176" s="327"/>
    </row>
    <row r="177" spans="1:24" ht="15.75" customHeight="1" thickBot="1" x14ac:dyDescent="0.5">
      <c r="A177" s="348"/>
      <c r="B177" s="353"/>
      <c r="C177" s="353"/>
      <c r="D177" s="354"/>
      <c r="E177" s="373">
        <f>SUM(E175)</f>
        <v>1</v>
      </c>
      <c r="F177" s="382"/>
      <c r="G177" s="372">
        <f>SUM(G175)</f>
        <v>0</v>
      </c>
      <c r="H177" s="382"/>
      <c r="I177" s="372">
        <f>SUM((I175+L175+O175)/3)</f>
        <v>0</v>
      </c>
      <c r="J177" s="373"/>
      <c r="K177" s="373"/>
      <c r="L177" s="373"/>
      <c r="M177" s="373"/>
      <c r="N177" s="373"/>
      <c r="O177" s="373"/>
      <c r="P177" s="373"/>
      <c r="Q177" s="382"/>
      <c r="R177" s="372">
        <f>SUM((((R175*3)+U175)/4))</f>
        <v>0</v>
      </c>
      <c r="S177" s="373"/>
      <c r="T177" s="373"/>
      <c r="U177" s="373"/>
      <c r="V177" s="373"/>
      <c r="W177" s="374"/>
      <c r="X177" s="328"/>
    </row>
    <row r="178" spans="1:24" ht="15.75" customHeight="1" thickBot="1" x14ac:dyDescent="0.5">
      <c r="A178" s="50"/>
      <c r="B178" s="51"/>
      <c r="C178" s="51"/>
      <c r="D178" s="51"/>
      <c r="E178" s="52"/>
      <c r="F178" s="52"/>
      <c r="G178" s="52"/>
      <c r="H178" s="52"/>
      <c r="I178" s="52"/>
      <c r="J178" s="52"/>
      <c r="K178" s="52"/>
      <c r="L178" s="52"/>
      <c r="M178" s="52"/>
      <c r="N178" s="52"/>
      <c r="O178" s="52"/>
      <c r="P178" s="52"/>
      <c r="Q178" s="52"/>
      <c r="R178" s="52"/>
      <c r="S178" s="52"/>
      <c r="T178" s="52"/>
      <c r="U178" s="52"/>
      <c r="V178" s="52"/>
      <c r="W178" s="52"/>
      <c r="X178" s="53"/>
    </row>
    <row r="179" spans="1:24" ht="15.75" customHeight="1" x14ac:dyDescent="0.45">
      <c r="A179" s="346">
        <f>SUM(A173+1)</f>
        <v>8</v>
      </c>
      <c r="B179" s="349" t="str">
        <f>T(B116)</f>
        <v xml:space="preserve">Biological Weapon Attack </v>
      </c>
      <c r="C179" s="349"/>
      <c r="D179" s="350"/>
      <c r="E179" s="338" t="s">
        <v>9</v>
      </c>
      <c r="F179" s="339"/>
      <c r="G179" s="338" t="s">
        <v>17</v>
      </c>
      <c r="H179" s="339"/>
      <c r="I179" s="355" t="s">
        <v>10</v>
      </c>
      <c r="J179" s="356"/>
      <c r="K179" s="356"/>
      <c r="L179" s="356"/>
      <c r="M179" s="356"/>
      <c r="N179" s="356"/>
      <c r="O179" s="356"/>
      <c r="P179" s="356"/>
      <c r="Q179" s="357"/>
      <c r="R179" s="355" t="s">
        <v>11</v>
      </c>
      <c r="S179" s="356"/>
      <c r="T179" s="356"/>
      <c r="U179" s="356"/>
      <c r="V179" s="356"/>
      <c r="W179" s="358"/>
      <c r="X179" s="326">
        <f>SUM((((I183*R183)*G183)*E183)/5)</f>
        <v>0</v>
      </c>
    </row>
    <row r="180" spans="1:24" ht="15.75" customHeight="1" x14ac:dyDescent="0.45">
      <c r="A180" s="347"/>
      <c r="B180" s="351"/>
      <c r="C180" s="351"/>
      <c r="D180" s="352"/>
      <c r="E180" s="340"/>
      <c r="F180" s="341"/>
      <c r="G180" s="340"/>
      <c r="H180" s="341"/>
      <c r="I180" s="329" t="s">
        <v>12</v>
      </c>
      <c r="J180" s="330"/>
      <c r="K180" s="331"/>
      <c r="L180" s="329" t="s">
        <v>13</v>
      </c>
      <c r="M180" s="330"/>
      <c r="N180" s="331"/>
      <c r="O180" s="329" t="s">
        <v>14</v>
      </c>
      <c r="P180" s="330"/>
      <c r="Q180" s="331"/>
      <c r="R180" s="329" t="s">
        <v>15</v>
      </c>
      <c r="S180" s="330"/>
      <c r="T180" s="331"/>
      <c r="U180" s="329" t="s">
        <v>16</v>
      </c>
      <c r="V180" s="330"/>
      <c r="W180" s="331"/>
      <c r="X180" s="327"/>
    </row>
    <row r="181" spans="1:24" ht="15.75" customHeight="1" x14ac:dyDescent="0.45">
      <c r="A181" s="347"/>
      <c r="B181" s="351"/>
      <c r="C181" s="351"/>
      <c r="D181" s="352"/>
      <c r="E181" s="359">
        <v>1</v>
      </c>
      <c r="F181" s="360"/>
      <c r="G181" s="359">
        <f>SUM(G175)</f>
        <v>0</v>
      </c>
      <c r="H181" s="360"/>
      <c r="I181" s="332">
        <v>0</v>
      </c>
      <c r="J181" s="333"/>
      <c r="K181" s="334"/>
      <c r="L181" s="332">
        <v>0</v>
      </c>
      <c r="M181" s="333"/>
      <c r="N181" s="334"/>
      <c r="O181" s="332">
        <v>0</v>
      </c>
      <c r="P181" s="333"/>
      <c r="Q181" s="334"/>
      <c r="R181" s="332">
        <v>0</v>
      </c>
      <c r="S181" s="333"/>
      <c r="T181" s="334"/>
      <c r="U181" s="332">
        <v>0</v>
      </c>
      <c r="V181" s="333"/>
      <c r="W181" s="334"/>
      <c r="X181" s="327"/>
    </row>
    <row r="182" spans="1:24" ht="15.75" customHeight="1" x14ac:dyDescent="0.45">
      <c r="A182" s="347"/>
      <c r="B182" s="351"/>
      <c r="C182" s="351"/>
      <c r="D182" s="352"/>
      <c r="E182" s="361"/>
      <c r="F182" s="362"/>
      <c r="G182" s="361"/>
      <c r="H182" s="362"/>
      <c r="I182" s="335"/>
      <c r="J182" s="336"/>
      <c r="K182" s="337"/>
      <c r="L182" s="335"/>
      <c r="M182" s="336"/>
      <c r="N182" s="337"/>
      <c r="O182" s="335"/>
      <c r="P182" s="336"/>
      <c r="Q182" s="337"/>
      <c r="R182" s="335"/>
      <c r="S182" s="336"/>
      <c r="T182" s="337"/>
      <c r="U182" s="335"/>
      <c r="V182" s="336"/>
      <c r="W182" s="337"/>
      <c r="X182" s="327"/>
    </row>
    <row r="183" spans="1:24" ht="15.75" customHeight="1" thickBot="1" x14ac:dyDescent="0.5">
      <c r="A183" s="348"/>
      <c r="B183" s="353"/>
      <c r="C183" s="353"/>
      <c r="D183" s="354"/>
      <c r="E183" s="373">
        <f>SUM(E181)</f>
        <v>1</v>
      </c>
      <c r="F183" s="382"/>
      <c r="G183" s="372">
        <f>SUM(G181)</f>
        <v>0</v>
      </c>
      <c r="H183" s="382"/>
      <c r="I183" s="372">
        <f>SUM((I181+L181+O181)/3)</f>
        <v>0</v>
      </c>
      <c r="J183" s="373"/>
      <c r="K183" s="373"/>
      <c r="L183" s="373"/>
      <c r="M183" s="373"/>
      <c r="N183" s="373"/>
      <c r="O183" s="373"/>
      <c r="P183" s="373"/>
      <c r="Q183" s="382"/>
      <c r="R183" s="372">
        <f>SUM((((R181*3)+U181)/4))</f>
        <v>0</v>
      </c>
      <c r="S183" s="373"/>
      <c r="T183" s="373"/>
      <c r="U183" s="373"/>
      <c r="V183" s="373"/>
      <c r="W183" s="374"/>
      <c r="X183" s="328"/>
    </row>
    <row r="184" spans="1:24" ht="15.75" customHeight="1" thickBot="1" x14ac:dyDescent="0.5">
      <c r="A184" s="50"/>
      <c r="B184" s="51"/>
      <c r="C184" s="51"/>
      <c r="D184" s="51"/>
      <c r="E184" s="52"/>
      <c r="F184" s="52"/>
      <c r="G184" s="52"/>
      <c r="H184" s="52"/>
      <c r="I184" s="52"/>
      <c r="J184" s="52"/>
      <c r="K184" s="52"/>
      <c r="L184" s="52"/>
      <c r="M184" s="52"/>
      <c r="N184" s="52"/>
      <c r="O184" s="52"/>
      <c r="P184" s="52"/>
      <c r="Q184" s="52"/>
      <c r="R184" s="52"/>
      <c r="S184" s="52"/>
      <c r="T184" s="52"/>
      <c r="U184" s="52"/>
      <c r="V184" s="52"/>
      <c r="W184" s="52"/>
      <c r="X184" s="53"/>
    </row>
    <row r="185" spans="1:24" ht="15.75" customHeight="1" x14ac:dyDescent="0.45">
      <c r="A185" s="346">
        <f>SUM(A179+1)</f>
        <v>9</v>
      </c>
      <c r="B185" s="349" t="str">
        <f>T(B122)</f>
        <v>Radiological Weapon (RDD)</v>
      </c>
      <c r="C185" s="349"/>
      <c r="D185" s="350"/>
      <c r="E185" s="338" t="s">
        <v>9</v>
      </c>
      <c r="F185" s="339"/>
      <c r="G185" s="338" t="s">
        <v>17</v>
      </c>
      <c r="H185" s="339"/>
      <c r="I185" s="355" t="s">
        <v>10</v>
      </c>
      <c r="J185" s="356"/>
      <c r="K185" s="356"/>
      <c r="L185" s="356"/>
      <c r="M185" s="356"/>
      <c r="N185" s="356"/>
      <c r="O185" s="356"/>
      <c r="P185" s="356"/>
      <c r="Q185" s="357"/>
      <c r="R185" s="355" t="s">
        <v>11</v>
      </c>
      <c r="S185" s="356"/>
      <c r="T185" s="356"/>
      <c r="U185" s="356"/>
      <c r="V185" s="356"/>
      <c r="W185" s="358"/>
      <c r="X185" s="326">
        <f>SUM((((I189*R189)*G189)*E189)/5)</f>
        <v>0</v>
      </c>
    </row>
    <row r="186" spans="1:24" ht="15.75" customHeight="1" x14ac:dyDescent="0.45">
      <c r="A186" s="347"/>
      <c r="B186" s="351"/>
      <c r="C186" s="351"/>
      <c r="D186" s="352"/>
      <c r="E186" s="340"/>
      <c r="F186" s="341"/>
      <c r="G186" s="340"/>
      <c r="H186" s="341"/>
      <c r="I186" s="329" t="s">
        <v>12</v>
      </c>
      <c r="J186" s="330"/>
      <c r="K186" s="331"/>
      <c r="L186" s="329" t="s">
        <v>13</v>
      </c>
      <c r="M186" s="330"/>
      <c r="N186" s="331"/>
      <c r="O186" s="329" t="s">
        <v>14</v>
      </c>
      <c r="P186" s="330"/>
      <c r="Q186" s="331"/>
      <c r="R186" s="329" t="s">
        <v>15</v>
      </c>
      <c r="S186" s="330"/>
      <c r="T186" s="331"/>
      <c r="U186" s="329" t="s">
        <v>16</v>
      </c>
      <c r="V186" s="330"/>
      <c r="W186" s="331"/>
      <c r="X186" s="327"/>
    </row>
    <row r="187" spans="1:24" ht="15.75" customHeight="1" x14ac:dyDescent="0.45">
      <c r="A187" s="347"/>
      <c r="B187" s="351"/>
      <c r="C187" s="351"/>
      <c r="D187" s="352"/>
      <c r="E187" s="359">
        <v>1</v>
      </c>
      <c r="F187" s="360"/>
      <c r="G187" s="359">
        <f>SUM(G181)</f>
        <v>0</v>
      </c>
      <c r="H187" s="360"/>
      <c r="I187" s="332">
        <v>0</v>
      </c>
      <c r="J187" s="333"/>
      <c r="K187" s="334"/>
      <c r="L187" s="332">
        <v>0</v>
      </c>
      <c r="M187" s="333"/>
      <c r="N187" s="334"/>
      <c r="O187" s="332">
        <v>0</v>
      </c>
      <c r="P187" s="333"/>
      <c r="Q187" s="334"/>
      <c r="R187" s="332">
        <v>0</v>
      </c>
      <c r="S187" s="333"/>
      <c r="T187" s="334"/>
      <c r="U187" s="332">
        <v>0</v>
      </c>
      <c r="V187" s="333"/>
      <c r="W187" s="334"/>
      <c r="X187" s="327"/>
    </row>
    <row r="188" spans="1:24" ht="15.75" customHeight="1" x14ac:dyDescent="0.45">
      <c r="A188" s="347"/>
      <c r="B188" s="351"/>
      <c r="C188" s="351"/>
      <c r="D188" s="352"/>
      <c r="E188" s="361"/>
      <c r="F188" s="362"/>
      <c r="G188" s="361"/>
      <c r="H188" s="362"/>
      <c r="I188" s="335"/>
      <c r="J188" s="336"/>
      <c r="K188" s="337"/>
      <c r="L188" s="335"/>
      <c r="M188" s="336"/>
      <c r="N188" s="337"/>
      <c r="O188" s="335"/>
      <c r="P188" s="336"/>
      <c r="Q188" s="337"/>
      <c r="R188" s="335"/>
      <c r="S188" s="336"/>
      <c r="T188" s="337"/>
      <c r="U188" s="335"/>
      <c r="V188" s="336"/>
      <c r="W188" s="337"/>
      <c r="X188" s="327"/>
    </row>
    <row r="189" spans="1:24" ht="15.75" customHeight="1" thickBot="1" x14ac:dyDescent="0.5">
      <c r="A189" s="348"/>
      <c r="B189" s="353"/>
      <c r="C189" s="353"/>
      <c r="D189" s="354"/>
      <c r="E189" s="373">
        <f>SUM(E187)</f>
        <v>1</v>
      </c>
      <c r="F189" s="382"/>
      <c r="G189" s="372">
        <f>SUM(G187)</f>
        <v>0</v>
      </c>
      <c r="H189" s="382"/>
      <c r="I189" s="372">
        <f>SUM((I187+L187+O187)/3)</f>
        <v>0</v>
      </c>
      <c r="J189" s="373"/>
      <c r="K189" s="373"/>
      <c r="L189" s="373"/>
      <c r="M189" s="373"/>
      <c r="N189" s="373"/>
      <c r="O189" s="373"/>
      <c r="P189" s="373"/>
      <c r="Q189" s="382"/>
      <c r="R189" s="372">
        <f>SUM((((R187*3)+U187)/4))</f>
        <v>0</v>
      </c>
      <c r="S189" s="373"/>
      <c r="T189" s="373"/>
      <c r="U189" s="373"/>
      <c r="V189" s="373"/>
      <c r="W189" s="374"/>
      <c r="X189" s="328"/>
    </row>
    <row r="190" spans="1:24" ht="15.75" customHeight="1" thickBot="1" x14ac:dyDescent="0.5">
      <c r="A190" s="50"/>
      <c r="B190" s="51"/>
      <c r="C190" s="51"/>
      <c r="D190" s="51"/>
      <c r="E190" s="52"/>
      <c r="F190" s="52"/>
      <c r="G190" s="52"/>
      <c r="H190" s="52"/>
      <c r="I190" s="52"/>
      <c r="J190" s="52"/>
      <c r="K190" s="52"/>
      <c r="L190" s="52"/>
      <c r="M190" s="52"/>
      <c r="N190" s="52"/>
      <c r="O190" s="52"/>
      <c r="P190" s="52"/>
      <c r="Q190" s="52"/>
      <c r="R190" s="52"/>
      <c r="S190" s="52"/>
      <c r="T190" s="52"/>
      <c r="U190" s="52"/>
      <c r="V190" s="52"/>
      <c r="W190" s="52"/>
      <c r="X190" s="53"/>
    </row>
    <row r="191" spans="1:24" ht="15.75" customHeight="1" x14ac:dyDescent="0.45">
      <c r="A191" s="346">
        <f>SUM(A185+1)</f>
        <v>10</v>
      </c>
      <c r="B191" s="349" t="str">
        <f>T(B128)</f>
        <v>Theft/Ramming/Collision</v>
      </c>
      <c r="C191" s="349"/>
      <c r="D191" s="350"/>
      <c r="E191" s="338" t="s">
        <v>9</v>
      </c>
      <c r="F191" s="339"/>
      <c r="G191" s="338" t="s">
        <v>17</v>
      </c>
      <c r="H191" s="339"/>
      <c r="I191" s="355" t="s">
        <v>10</v>
      </c>
      <c r="J191" s="356"/>
      <c r="K191" s="356"/>
      <c r="L191" s="356"/>
      <c r="M191" s="356"/>
      <c r="N191" s="356"/>
      <c r="O191" s="356"/>
      <c r="P191" s="356"/>
      <c r="Q191" s="357"/>
      <c r="R191" s="355" t="s">
        <v>11</v>
      </c>
      <c r="S191" s="356"/>
      <c r="T191" s="356"/>
      <c r="U191" s="356"/>
      <c r="V191" s="356"/>
      <c r="W191" s="358"/>
      <c r="X191" s="326">
        <f>SUM((((I195*R195)*G195)*E195)/5)</f>
        <v>0</v>
      </c>
    </row>
    <row r="192" spans="1:24" ht="15.75" customHeight="1" x14ac:dyDescent="0.45">
      <c r="A192" s="347"/>
      <c r="B192" s="351"/>
      <c r="C192" s="351"/>
      <c r="D192" s="352"/>
      <c r="E192" s="340"/>
      <c r="F192" s="341"/>
      <c r="G192" s="340"/>
      <c r="H192" s="341"/>
      <c r="I192" s="329" t="s">
        <v>12</v>
      </c>
      <c r="J192" s="330"/>
      <c r="K192" s="331"/>
      <c r="L192" s="329" t="s">
        <v>13</v>
      </c>
      <c r="M192" s="330"/>
      <c r="N192" s="331"/>
      <c r="O192" s="329" t="s">
        <v>14</v>
      </c>
      <c r="P192" s="330"/>
      <c r="Q192" s="331"/>
      <c r="R192" s="329" t="s">
        <v>15</v>
      </c>
      <c r="S192" s="330"/>
      <c r="T192" s="331"/>
      <c r="U192" s="329" t="s">
        <v>16</v>
      </c>
      <c r="V192" s="330"/>
      <c r="W192" s="331"/>
      <c r="X192" s="327"/>
    </row>
    <row r="193" spans="1:24" ht="15.75" customHeight="1" x14ac:dyDescent="0.45">
      <c r="A193" s="347"/>
      <c r="B193" s="351"/>
      <c r="C193" s="351"/>
      <c r="D193" s="352"/>
      <c r="E193" s="359">
        <v>1</v>
      </c>
      <c r="F193" s="360"/>
      <c r="G193" s="359">
        <f>SUM(G187)</f>
        <v>0</v>
      </c>
      <c r="H193" s="360"/>
      <c r="I193" s="332">
        <v>0</v>
      </c>
      <c r="J193" s="333"/>
      <c r="K193" s="334"/>
      <c r="L193" s="332">
        <v>0</v>
      </c>
      <c r="M193" s="333"/>
      <c r="N193" s="334"/>
      <c r="O193" s="332">
        <v>0</v>
      </c>
      <c r="P193" s="333"/>
      <c r="Q193" s="334"/>
      <c r="R193" s="332">
        <v>0</v>
      </c>
      <c r="S193" s="333"/>
      <c r="T193" s="334"/>
      <c r="U193" s="332">
        <v>0</v>
      </c>
      <c r="V193" s="333"/>
      <c r="W193" s="334"/>
      <c r="X193" s="327"/>
    </row>
    <row r="194" spans="1:24" ht="15.75" customHeight="1" x14ac:dyDescent="0.45">
      <c r="A194" s="347"/>
      <c r="B194" s="351"/>
      <c r="C194" s="351"/>
      <c r="D194" s="352"/>
      <c r="E194" s="361"/>
      <c r="F194" s="362"/>
      <c r="G194" s="361"/>
      <c r="H194" s="362"/>
      <c r="I194" s="335"/>
      <c r="J194" s="336"/>
      <c r="K194" s="337"/>
      <c r="L194" s="335"/>
      <c r="M194" s="336"/>
      <c r="N194" s="337"/>
      <c r="O194" s="335"/>
      <c r="P194" s="336"/>
      <c r="Q194" s="337"/>
      <c r="R194" s="335"/>
      <c r="S194" s="336"/>
      <c r="T194" s="337"/>
      <c r="U194" s="335"/>
      <c r="V194" s="336"/>
      <c r="W194" s="337"/>
      <c r="X194" s="327"/>
    </row>
    <row r="195" spans="1:24" ht="15.75" customHeight="1" thickBot="1" x14ac:dyDescent="0.5">
      <c r="A195" s="348"/>
      <c r="B195" s="353"/>
      <c r="C195" s="353"/>
      <c r="D195" s="354"/>
      <c r="E195" s="373">
        <f>SUM(E193)</f>
        <v>1</v>
      </c>
      <c r="F195" s="382"/>
      <c r="G195" s="372">
        <f>SUM(G193)</f>
        <v>0</v>
      </c>
      <c r="H195" s="382"/>
      <c r="I195" s="372">
        <f>SUM((I193+L193+O193)/3)</f>
        <v>0</v>
      </c>
      <c r="J195" s="373"/>
      <c r="K195" s="373"/>
      <c r="L195" s="373"/>
      <c r="M195" s="373"/>
      <c r="N195" s="373"/>
      <c r="O195" s="373"/>
      <c r="P195" s="373"/>
      <c r="Q195" s="382"/>
      <c r="R195" s="372">
        <f>SUM((((R193*3)+U193)/4))</f>
        <v>0</v>
      </c>
      <c r="S195" s="373"/>
      <c r="T195" s="373"/>
      <c r="U195" s="373"/>
      <c r="V195" s="373"/>
      <c r="W195" s="374"/>
      <c r="X195" s="328"/>
    </row>
    <row r="196" spans="1:24" ht="15.75" customHeight="1" thickBot="1" x14ac:dyDescent="0.5">
      <c r="A196" s="58"/>
      <c r="B196" s="58"/>
      <c r="C196" s="58"/>
      <c r="D196" s="58"/>
      <c r="E196" s="47"/>
      <c r="F196" s="47"/>
      <c r="G196" s="47"/>
      <c r="H196" s="47"/>
      <c r="I196" s="47"/>
      <c r="J196" s="47"/>
      <c r="K196" s="47"/>
      <c r="L196" s="47"/>
      <c r="M196" s="47"/>
      <c r="N196" s="47"/>
      <c r="O196" s="47"/>
      <c r="P196" s="47"/>
      <c r="Q196" s="47"/>
      <c r="R196" s="47"/>
      <c r="S196" s="47"/>
      <c r="T196" s="47"/>
      <c r="U196" s="47"/>
      <c r="V196" s="47"/>
      <c r="W196" s="47"/>
      <c r="X196" s="47"/>
    </row>
    <row r="197" spans="1:24" ht="15.75" customHeight="1" x14ac:dyDescent="0.45">
      <c r="A197" s="378" t="s">
        <v>24</v>
      </c>
      <c r="B197" s="379"/>
      <c r="C197" s="379"/>
      <c r="D197" s="342">
        <f>SUM(D134+1)</f>
        <v>4</v>
      </c>
      <c r="E197" s="342" t="str">
        <f>T(Assets!C6)</f>
        <v/>
      </c>
      <c r="F197" s="342"/>
      <c r="G197" s="342"/>
      <c r="H197" s="342"/>
      <c r="I197" s="342"/>
      <c r="J197" s="342"/>
      <c r="K197" s="342"/>
      <c r="L197" s="342"/>
      <c r="M197" s="342"/>
      <c r="N197" s="342"/>
      <c r="O197" s="342"/>
      <c r="P197" s="342"/>
      <c r="Q197" s="342"/>
      <c r="R197" s="342"/>
      <c r="S197" s="342"/>
      <c r="T197" s="342"/>
      <c r="U197" s="342"/>
      <c r="V197" s="342"/>
      <c r="W197" s="342"/>
      <c r="X197" s="343"/>
    </row>
    <row r="198" spans="1:24" ht="15.75" customHeight="1" thickBot="1" x14ac:dyDescent="0.5">
      <c r="A198" s="380"/>
      <c r="B198" s="381"/>
      <c r="C198" s="381"/>
      <c r="D198" s="344"/>
      <c r="E198" s="344"/>
      <c r="F198" s="344"/>
      <c r="G198" s="344"/>
      <c r="H198" s="344"/>
      <c r="I198" s="344"/>
      <c r="J198" s="344"/>
      <c r="K198" s="344"/>
      <c r="L198" s="344"/>
      <c r="M198" s="344"/>
      <c r="N198" s="344"/>
      <c r="O198" s="344"/>
      <c r="P198" s="344"/>
      <c r="Q198" s="344"/>
      <c r="R198" s="344"/>
      <c r="S198" s="344"/>
      <c r="T198" s="344"/>
      <c r="U198" s="344"/>
      <c r="V198" s="344"/>
      <c r="W198" s="344"/>
      <c r="X198" s="345"/>
    </row>
    <row r="199" spans="1:24" ht="15.75" customHeight="1" thickBot="1" x14ac:dyDescent="0.5">
      <c r="A199" s="58"/>
      <c r="B199" s="58"/>
      <c r="C199" s="58"/>
      <c r="D199" s="58"/>
      <c r="E199" s="47"/>
      <c r="F199" s="47"/>
      <c r="G199" s="47"/>
      <c r="H199" s="47"/>
      <c r="I199" s="47"/>
      <c r="J199" s="47"/>
      <c r="K199" s="47"/>
      <c r="L199" s="47"/>
      <c r="M199" s="47"/>
      <c r="N199" s="47"/>
      <c r="O199" s="47"/>
      <c r="P199" s="47"/>
      <c r="Q199" s="47"/>
      <c r="R199" s="47"/>
      <c r="S199" s="47"/>
      <c r="T199" s="47"/>
      <c r="U199" s="47"/>
      <c r="V199" s="47"/>
      <c r="W199" s="47"/>
      <c r="X199" s="47"/>
    </row>
    <row r="200" spans="1:24" ht="15.75" customHeight="1" x14ac:dyDescent="0.45">
      <c r="A200" s="346">
        <v>1</v>
      </c>
      <c r="B200" s="349" t="str">
        <f>T(B137)</f>
        <v>Armed Assault/Active Shooter</v>
      </c>
      <c r="C200" s="349"/>
      <c r="D200" s="350"/>
      <c r="E200" s="338" t="s">
        <v>9</v>
      </c>
      <c r="F200" s="339"/>
      <c r="G200" s="338" t="s">
        <v>17</v>
      </c>
      <c r="H200" s="339"/>
      <c r="I200" s="355" t="s">
        <v>10</v>
      </c>
      <c r="J200" s="356"/>
      <c r="K200" s="356"/>
      <c r="L200" s="356"/>
      <c r="M200" s="356"/>
      <c r="N200" s="356"/>
      <c r="O200" s="356"/>
      <c r="P200" s="356"/>
      <c r="Q200" s="357"/>
      <c r="R200" s="355" t="s">
        <v>11</v>
      </c>
      <c r="S200" s="356"/>
      <c r="T200" s="356"/>
      <c r="U200" s="356"/>
      <c r="V200" s="356"/>
      <c r="W200" s="358"/>
      <c r="X200" s="326">
        <f>SUM((((I204*R204)*G204)*E204)/5)</f>
        <v>0</v>
      </c>
    </row>
    <row r="201" spans="1:24" ht="15.75" customHeight="1" x14ac:dyDescent="0.45">
      <c r="A201" s="347"/>
      <c r="B201" s="351"/>
      <c r="C201" s="351"/>
      <c r="D201" s="352"/>
      <c r="E201" s="340"/>
      <c r="F201" s="341"/>
      <c r="G201" s="340"/>
      <c r="H201" s="341"/>
      <c r="I201" s="329" t="s">
        <v>12</v>
      </c>
      <c r="J201" s="330"/>
      <c r="K201" s="331"/>
      <c r="L201" s="329" t="s">
        <v>13</v>
      </c>
      <c r="M201" s="330"/>
      <c r="N201" s="331"/>
      <c r="O201" s="329" t="s">
        <v>14</v>
      </c>
      <c r="P201" s="330"/>
      <c r="Q201" s="331"/>
      <c r="R201" s="329" t="s">
        <v>15</v>
      </c>
      <c r="S201" s="330"/>
      <c r="T201" s="331"/>
      <c r="U201" s="329" t="s">
        <v>16</v>
      </c>
      <c r="V201" s="330"/>
      <c r="W201" s="331"/>
      <c r="X201" s="327"/>
    </row>
    <row r="202" spans="1:24" ht="15.75" customHeight="1" x14ac:dyDescent="0.45">
      <c r="A202" s="347"/>
      <c r="B202" s="351"/>
      <c r="C202" s="351"/>
      <c r="D202" s="352"/>
      <c r="E202" s="359">
        <v>1</v>
      </c>
      <c r="F202" s="360"/>
      <c r="G202" s="359">
        <f>SUM(Assets!D6)</f>
        <v>0</v>
      </c>
      <c r="H202" s="360"/>
      <c r="I202" s="332">
        <v>0</v>
      </c>
      <c r="J202" s="333"/>
      <c r="K202" s="334"/>
      <c r="L202" s="332">
        <v>0</v>
      </c>
      <c r="M202" s="333"/>
      <c r="N202" s="334"/>
      <c r="O202" s="332">
        <v>0</v>
      </c>
      <c r="P202" s="333"/>
      <c r="Q202" s="334"/>
      <c r="R202" s="332">
        <v>0</v>
      </c>
      <c r="S202" s="333"/>
      <c r="T202" s="334"/>
      <c r="U202" s="332">
        <v>0</v>
      </c>
      <c r="V202" s="333"/>
      <c r="W202" s="334"/>
      <c r="X202" s="327"/>
    </row>
    <row r="203" spans="1:24" ht="15.75" customHeight="1" x14ac:dyDescent="0.45">
      <c r="A203" s="347"/>
      <c r="B203" s="351"/>
      <c r="C203" s="351"/>
      <c r="D203" s="352"/>
      <c r="E203" s="361"/>
      <c r="F203" s="362"/>
      <c r="G203" s="361"/>
      <c r="H203" s="362"/>
      <c r="I203" s="335"/>
      <c r="J203" s="336"/>
      <c r="K203" s="337"/>
      <c r="L203" s="335"/>
      <c r="M203" s="336"/>
      <c r="N203" s="337"/>
      <c r="O203" s="335"/>
      <c r="P203" s="336"/>
      <c r="Q203" s="337"/>
      <c r="R203" s="335"/>
      <c r="S203" s="336"/>
      <c r="T203" s="337"/>
      <c r="U203" s="335"/>
      <c r="V203" s="336"/>
      <c r="W203" s="337"/>
      <c r="X203" s="327"/>
    </row>
    <row r="204" spans="1:24" ht="15.75" customHeight="1" thickBot="1" x14ac:dyDescent="0.5">
      <c r="A204" s="348"/>
      <c r="B204" s="353"/>
      <c r="C204" s="353"/>
      <c r="D204" s="354"/>
      <c r="E204" s="373">
        <f>SUM(E202)</f>
        <v>1</v>
      </c>
      <c r="F204" s="382"/>
      <c r="G204" s="372">
        <f>SUM(G202)</f>
        <v>0</v>
      </c>
      <c r="H204" s="382"/>
      <c r="I204" s="372">
        <f>SUM((I202+L202+O202)/3)</f>
        <v>0</v>
      </c>
      <c r="J204" s="373"/>
      <c r="K204" s="373"/>
      <c r="L204" s="373"/>
      <c r="M204" s="373"/>
      <c r="N204" s="373"/>
      <c r="O204" s="373"/>
      <c r="P204" s="373"/>
      <c r="Q204" s="382"/>
      <c r="R204" s="372">
        <f>SUM((((R202*3)+U202)/4))</f>
        <v>0</v>
      </c>
      <c r="S204" s="373"/>
      <c r="T204" s="373"/>
      <c r="U204" s="373"/>
      <c r="V204" s="373"/>
      <c r="W204" s="374"/>
      <c r="X204" s="328"/>
    </row>
    <row r="205" spans="1:24" ht="15.75" customHeight="1" thickBot="1" x14ac:dyDescent="0.5">
      <c r="A205" s="49"/>
      <c r="B205" s="49"/>
      <c r="C205" s="49"/>
      <c r="D205" s="49"/>
      <c r="E205" s="47"/>
      <c r="F205" s="47"/>
      <c r="G205" s="47"/>
      <c r="H205" s="47"/>
      <c r="I205" s="47"/>
      <c r="J205" s="47"/>
      <c r="K205" s="47"/>
      <c r="L205" s="47"/>
      <c r="M205" s="47"/>
      <c r="N205" s="47"/>
      <c r="O205" s="47"/>
      <c r="P205" s="47"/>
      <c r="Q205" s="47"/>
      <c r="R205" s="47"/>
      <c r="S205" s="47"/>
      <c r="T205" s="47"/>
      <c r="U205" s="47"/>
      <c r="V205" s="47"/>
      <c r="W205" s="47"/>
      <c r="X205" s="47"/>
    </row>
    <row r="206" spans="1:24" ht="15.75" customHeight="1" x14ac:dyDescent="0.45">
      <c r="A206" s="346">
        <f>SUM(A200+1)</f>
        <v>2</v>
      </c>
      <c r="B206" s="349" t="str">
        <f>T(B143)</f>
        <v>Improved Explosive Device</v>
      </c>
      <c r="C206" s="349"/>
      <c r="D206" s="350"/>
      <c r="E206" s="338" t="s">
        <v>9</v>
      </c>
      <c r="F206" s="339"/>
      <c r="G206" s="338" t="s">
        <v>17</v>
      </c>
      <c r="H206" s="339"/>
      <c r="I206" s="355" t="s">
        <v>10</v>
      </c>
      <c r="J206" s="356"/>
      <c r="K206" s="356"/>
      <c r="L206" s="356"/>
      <c r="M206" s="356"/>
      <c r="N206" s="356"/>
      <c r="O206" s="356"/>
      <c r="P206" s="356"/>
      <c r="Q206" s="357"/>
      <c r="R206" s="355" t="s">
        <v>11</v>
      </c>
      <c r="S206" s="356"/>
      <c r="T206" s="356"/>
      <c r="U206" s="356"/>
      <c r="V206" s="356"/>
      <c r="W206" s="358"/>
      <c r="X206" s="326">
        <f>SUM((((I210*R210)*G210)*E210)/5)</f>
        <v>0</v>
      </c>
    </row>
    <row r="207" spans="1:24" ht="15.75" customHeight="1" x14ac:dyDescent="0.45">
      <c r="A207" s="347"/>
      <c r="B207" s="351"/>
      <c r="C207" s="351"/>
      <c r="D207" s="352"/>
      <c r="E207" s="340"/>
      <c r="F207" s="341"/>
      <c r="G207" s="340"/>
      <c r="H207" s="341"/>
      <c r="I207" s="329" t="s">
        <v>12</v>
      </c>
      <c r="J207" s="330"/>
      <c r="K207" s="331"/>
      <c r="L207" s="329" t="s">
        <v>13</v>
      </c>
      <c r="M207" s="330"/>
      <c r="N207" s="331"/>
      <c r="O207" s="329" t="s">
        <v>14</v>
      </c>
      <c r="P207" s="330"/>
      <c r="Q207" s="331"/>
      <c r="R207" s="329" t="s">
        <v>15</v>
      </c>
      <c r="S207" s="330"/>
      <c r="T207" s="331"/>
      <c r="U207" s="329" t="s">
        <v>16</v>
      </c>
      <c r="V207" s="330"/>
      <c r="W207" s="331"/>
      <c r="X207" s="327"/>
    </row>
    <row r="208" spans="1:24" ht="15.75" customHeight="1" x14ac:dyDescent="0.45">
      <c r="A208" s="347"/>
      <c r="B208" s="351"/>
      <c r="C208" s="351"/>
      <c r="D208" s="352"/>
      <c r="E208" s="359">
        <v>1</v>
      </c>
      <c r="F208" s="360"/>
      <c r="G208" s="359">
        <f>SUM(G202)</f>
        <v>0</v>
      </c>
      <c r="H208" s="360"/>
      <c r="I208" s="332">
        <v>0</v>
      </c>
      <c r="J208" s="333"/>
      <c r="K208" s="334"/>
      <c r="L208" s="332">
        <v>0</v>
      </c>
      <c r="M208" s="333"/>
      <c r="N208" s="334"/>
      <c r="O208" s="332">
        <v>0</v>
      </c>
      <c r="P208" s="333"/>
      <c r="Q208" s="334"/>
      <c r="R208" s="332">
        <v>0</v>
      </c>
      <c r="S208" s="333"/>
      <c r="T208" s="334"/>
      <c r="U208" s="332">
        <v>0</v>
      </c>
      <c r="V208" s="333"/>
      <c r="W208" s="334"/>
      <c r="X208" s="327"/>
    </row>
    <row r="209" spans="1:24" ht="15.75" customHeight="1" x14ac:dyDescent="0.45">
      <c r="A209" s="347"/>
      <c r="B209" s="351"/>
      <c r="C209" s="351"/>
      <c r="D209" s="352"/>
      <c r="E209" s="361"/>
      <c r="F209" s="362"/>
      <c r="G209" s="361"/>
      <c r="H209" s="362"/>
      <c r="I209" s="335"/>
      <c r="J209" s="336"/>
      <c r="K209" s="337"/>
      <c r="L209" s="335"/>
      <c r="M209" s="336"/>
      <c r="N209" s="337"/>
      <c r="O209" s="335"/>
      <c r="P209" s="336"/>
      <c r="Q209" s="337"/>
      <c r="R209" s="335"/>
      <c r="S209" s="336"/>
      <c r="T209" s="337"/>
      <c r="U209" s="335"/>
      <c r="V209" s="336"/>
      <c r="W209" s="337"/>
      <c r="X209" s="327"/>
    </row>
    <row r="210" spans="1:24" ht="15.75" customHeight="1" thickBot="1" x14ac:dyDescent="0.5">
      <c r="A210" s="348"/>
      <c r="B210" s="353"/>
      <c r="C210" s="353"/>
      <c r="D210" s="354"/>
      <c r="E210" s="373">
        <f>SUM(E208)</f>
        <v>1</v>
      </c>
      <c r="F210" s="382"/>
      <c r="G210" s="372">
        <f>SUM(G208)</f>
        <v>0</v>
      </c>
      <c r="H210" s="382"/>
      <c r="I210" s="372">
        <f>SUM((I208+L208+O208)/3)</f>
        <v>0</v>
      </c>
      <c r="J210" s="373"/>
      <c r="K210" s="373"/>
      <c r="L210" s="373"/>
      <c r="M210" s="373"/>
      <c r="N210" s="373"/>
      <c r="O210" s="373"/>
      <c r="P210" s="373"/>
      <c r="Q210" s="382"/>
      <c r="R210" s="372">
        <f>SUM((((R208*3)+U208)/4))</f>
        <v>0</v>
      </c>
      <c r="S210" s="373"/>
      <c r="T210" s="373"/>
      <c r="U210" s="373"/>
      <c r="V210" s="373"/>
      <c r="W210" s="374"/>
      <c r="X210" s="328"/>
    </row>
    <row r="211" spans="1:24" ht="15.75" customHeight="1" thickBot="1" x14ac:dyDescent="0.5">
      <c r="A211" s="49"/>
      <c r="B211" s="49"/>
      <c r="C211" s="49"/>
      <c r="D211" s="49"/>
      <c r="E211" s="47"/>
      <c r="F211" s="47"/>
      <c r="G211" s="47"/>
      <c r="H211" s="47"/>
      <c r="I211" s="47"/>
      <c r="J211" s="47"/>
      <c r="K211" s="47"/>
      <c r="L211" s="47"/>
      <c r="M211" s="47"/>
      <c r="N211" s="47"/>
      <c r="O211" s="47"/>
      <c r="P211" s="47"/>
      <c r="Q211" s="47"/>
      <c r="R211" s="47"/>
      <c r="S211" s="47"/>
      <c r="T211" s="47"/>
      <c r="U211" s="47"/>
      <c r="V211" s="47"/>
      <c r="W211" s="47"/>
      <c r="X211" s="47"/>
    </row>
    <row r="212" spans="1:24" ht="15.75" customHeight="1" x14ac:dyDescent="0.45">
      <c r="A212" s="346">
        <f>SUM(A206+1)</f>
        <v>3</v>
      </c>
      <c r="B212" s="349" t="str">
        <f>T(B149)</f>
        <v>Vehicle Borne Improvised Explosive Device</v>
      </c>
      <c r="C212" s="349"/>
      <c r="D212" s="350"/>
      <c r="E212" s="338" t="s">
        <v>9</v>
      </c>
      <c r="F212" s="339"/>
      <c r="G212" s="338" t="s">
        <v>17</v>
      </c>
      <c r="H212" s="339"/>
      <c r="I212" s="355" t="s">
        <v>10</v>
      </c>
      <c r="J212" s="356"/>
      <c r="K212" s="356"/>
      <c r="L212" s="356"/>
      <c r="M212" s="356"/>
      <c r="N212" s="356"/>
      <c r="O212" s="356"/>
      <c r="P212" s="356"/>
      <c r="Q212" s="357"/>
      <c r="R212" s="355" t="s">
        <v>11</v>
      </c>
      <c r="S212" s="356"/>
      <c r="T212" s="356"/>
      <c r="U212" s="356"/>
      <c r="V212" s="356"/>
      <c r="W212" s="358"/>
      <c r="X212" s="326">
        <f>SUM((((I216*R216)*G216)*E216)/5)</f>
        <v>0</v>
      </c>
    </row>
    <row r="213" spans="1:24" ht="15.75" customHeight="1" x14ac:dyDescent="0.45">
      <c r="A213" s="347"/>
      <c r="B213" s="351"/>
      <c r="C213" s="351"/>
      <c r="D213" s="352"/>
      <c r="E213" s="340"/>
      <c r="F213" s="341"/>
      <c r="G213" s="340"/>
      <c r="H213" s="341"/>
      <c r="I213" s="329" t="s">
        <v>12</v>
      </c>
      <c r="J213" s="330"/>
      <c r="K213" s="331"/>
      <c r="L213" s="329" t="s">
        <v>13</v>
      </c>
      <c r="M213" s="330"/>
      <c r="N213" s="331"/>
      <c r="O213" s="329" t="s">
        <v>14</v>
      </c>
      <c r="P213" s="330"/>
      <c r="Q213" s="331"/>
      <c r="R213" s="329" t="s">
        <v>15</v>
      </c>
      <c r="S213" s="330"/>
      <c r="T213" s="331"/>
      <c r="U213" s="329" t="s">
        <v>16</v>
      </c>
      <c r="V213" s="330"/>
      <c r="W213" s="331"/>
      <c r="X213" s="327"/>
    </row>
    <row r="214" spans="1:24" ht="15.75" customHeight="1" x14ac:dyDescent="0.45">
      <c r="A214" s="347"/>
      <c r="B214" s="351"/>
      <c r="C214" s="351"/>
      <c r="D214" s="352"/>
      <c r="E214" s="359">
        <v>1</v>
      </c>
      <c r="F214" s="360"/>
      <c r="G214" s="359">
        <f>SUM(G208)</f>
        <v>0</v>
      </c>
      <c r="H214" s="360"/>
      <c r="I214" s="332">
        <v>0</v>
      </c>
      <c r="J214" s="333"/>
      <c r="K214" s="334"/>
      <c r="L214" s="332">
        <v>0</v>
      </c>
      <c r="M214" s="333"/>
      <c r="N214" s="334"/>
      <c r="O214" s="332">
        <v>0</v>
      </c>
      <c r="P214" s="333"/>
      <c r="Q214" s="334"/>
      <c r="R214" s="332">
        <v>0</v>
      </c>
      <c r="S214" s="333"/>
      <c r="T214" s="334"/>
      <c r="U214" s="332">
        <v>0</v>
      </c>
      <c r="V214" s="333"/>
      <c r="W214" s="334"/>
      <c r="X214" s="327"/>
    </row>
    <row r="215" spans="1:24" ht="15.75" customHeight="1" x14ac:dyDescent="0.45">
      <c r="A215" s="347"/>
      <c r="B215" s="351"/>
      <c r="C215" s="351"/>
      <c r="D215" s="352"/>
      <c r="E215" s="361"/>
      <c r="F215" s="362"/>
      <c r="G215" s="361"/>
      <c r="H215" s="362"/>
      <c r="I215" s="335"/>
      <c r="J215" s="336"/>
      <c r="K215" s="337"/>
      <c r="L215" s="335"/>
      <c r="M215" s="336"/>
      <c r="N215" s="337"/>
      <c r="O215" s="335"/>
      <c r="P215" s="336"/>
      <c r="Q215" s="337"/>
      <c r="R215" s="335"/>
      <c r="S215" s="336"/>
      <c r="T215" s="337"/>
      <c r="U215" s="335"/>
      <c r="V215" s="336"/>
      <c r="W215" s="337"/>
      <c r="X215" s="327"/>
    </row>
    <row r="216" spans="1:24" ht="15.75" customHeight="1" thickBot="1" x14ac:dyDescent="0.5">
      <c r="A216" s="348"/>
      <c r="B216" s="353"/>
      <c r="C216" s="353"/>
      <c r="D216" s="354"/>
      <c r="E216" s="373">
        <f>SUM(E214)</f>
        <v>1</v>
      </c>
      <c r="F216" s="382"/>
      <c r="G216" s="372">
        <f>SUM(G214)</f>
        <v>0</v>
      </c>
      <c r="H216" s="382"/>
      <c r="I216" s="372">
        <f>SUM((I214+L214+O214)/3)</f>
        <v>0</v>
      </c>
      <c r="J216" s="373"/>
      <c r="K216" s="373"/>
      <c r="L216" s="373"/>
      <c r="M216" s="373"/>
      <c r="N216" s="373"/>
      <c r="O216" s="373"/>
      <c r="P216" s="373"/>
      <c r="Q216" s="382"/>
      <c r="R216" s="372">
        <f>SUM((((R214*3)+U214)/4))</f>
        <v>0</v>
      </c>
      <c r="S216" s="373"/>
      <c r="T216" s="373"/>
      <c r="U216" s="373"/>
      <c r="V216" s="373"/>
      <c r="W216" s="374"/>
      <c r="X216" s="328"/>
    </row>
    <row r="217" spans="1:24" ht="15.75" customHeight="1" thickBot="1" x14ac:dyDescent="0.5">
      <c r="A217" s="49"/>
      <c r="B217" s="49"/>
      <c r="C217" s="49"/>
      <c r="D217" s="49"/>
      <c r="E217" s="47"/>
      <c r="F217" s="47"/>
      <c r="G217" s="47"/>
      <c r="H217" s="47"/>
      <c r="I217" s="47"/>
      <c r="J217" s="47"/>
      <c r="K217" s="47"/>
      <c r="L217" s="47"/>
      <c r="M217" s="47"/>
      <c r="N217" s="47"/>
      <c r="O217" s="47"/>
      <c r="P217" s="47"/>
      <c r="Q217" s="47"/>
      <c r="R217" s="47"/>
      <c r="S217" s="47"/>
      <c r="T217" s="47"/>
      <c r="U217" s="47"/>
      <c r="V217" s="47"/>
      <c r="W217" s="47"/>
      <c r="X217" s="47"/>
    </row>
    <row r="218" spans="1:24" ht="15.75" customHeight="1" x14ac:dyDescent="0.45">
      <c r="A218" s="346">
        <f>SUM(A212+1)</f>
        <v>4</v>
      </c>
      <c r="B218" s="349" t="str">
        <f>T(B155)</f>
        <v>Hijack/Hostages</v>
      </c>
      <c r="C218" s="349"/>
      <c r="D218" s="350"/>
      <c r="E218" s="338" t="s">
        <v>9</v>
      </c>
      <c r="F218" s="339"/>
      <c r="G218" s="338" t="s">
        <v>17</v>
      </c>
      <c r="H218" s="339"/>
      <c r="I218" s="355" t="s">
        <v>10</v>
      </c>
      <c r="J218" s="356"/>
      <c r="K218" s="356"/>
      <c r="L218" s="356"/>
      <c r="M218" s="356"/>
      <c r="N218" s="356"/>
      <c r="O218" s="356"/>
      <c r="P218" s="356"/>
      <c r="Q218" s="357"/>
      <c r="R218" s="355" t="s">
        <v>11</v>
      </c>
      <c r="S218" s="356"/>
      <c r="T218" s="356"/>
      <c r="U218" s="356"/>
      <c r="V218" s="356"/>
      <c r="W218" s="358"/>
      <c r="X218" s="326">
        <f>SUM((((I222*R222)*G222)*E222)/5)</f>
        <v>0</v>
      </c>
    </row>
    <row r="219" spans="1:24" ht="15.75" customHeight="1" x14ac:dyDescent="0.45">
      <c r="A219" s="347"/>
      <c r="B219" s="351"/>
      <c r="C219" s="351"/>
      <c r="D219" s="352"/>
      <c r="E219" s="340"/>
      <c r="F219" s="341"/>
      <c r="G219" s="340"/>
      <c r="H219" s="341"/>
      <c r="I219" s="329" t="s">
        <v>12</v>
      </c>
      <c r="J219" s="330"/>
      <c r="K219" s="331"/>
      <c r="L219" s="329" t="s">
        <v>13</v>
      </c>
      <c r="M219" s="330"/>
      <c r="N219" s="331"/>
      <c r="O219" s="329" t="s">
        <v>14</v>
      </c>
      <c r="P219" s="330"/>
      <c r="Q219" s="331"/>
      <c r="R219" s="329" t="s">
        <v>15</v>
      </c>
      <c r="S219" s="330"/>
      <c r="T219" s="331"/>
      <c r="U219" s="329" t="s">
        <v>16</v>
      </c>
      <c r="V219" s="330"/>
      <c r="W219" s="331"/>
      <c r="X219" s="327"/>
    </row>
    <row r="220" spans="1:24" ht="15.75" customHeight="1" x14ac:dyDescent="0.45">
      <c r="A220" s="347"/>
      <c r="B220" s="351"/>
      <c r="C220" s="351"/>
      <c r="D220" s="352"/>
      <c r="E220" s="359">
        <v>1</v>
      </c>
      <c r="F220" s="360"/>
      <c r="G220" s="359">
        <f>SUM(G214)</f>
        <v>0</v>
      </c>
      <c r="H220" s="360"/>
      <c r="I220" s="332">
        <v>0</v>
      </c>
      <c r="J220" s="333"/>
      <c r="K220" s="334"/>
      <c r="L220" s="332">
        <v>0</v>
      </c>
      <c r="M220" s="333"/>
      <c r="N220" s="334"/>
      <c r="O220" s="332">
        <v>0</v>
      </c>
      <c r="P220" s="333"/>
      <c r="Q220" s="334"/>
      <c r="R220" s="332">
        <v>0</v>
      </c>
      <c r="S220" s="333"/>
      <c r="T220" s="334"/>
      <c r="U220" s="332">
        <v>0</v>
      </c>
      <c r="V220" s="333"/>
      <c r="W220" s="334"/>
      <c r="X220" s="327"/>
    </row>
    <row r="221" spans="1:24" ht="15.75" customHeight="1" x14ac:dyDescent="0.45">
      <c r="A221" s="347"/>
      <c r="B221" s="351"/>
      <c r="C221" s="351"/>
      <c r="D221" s="352"/>
      <c r="E221" s="361"/>
      <c r="F221" s="362"/>
      <c r="G221" s="361"/>
      <c r="H221" s="362"/>
      <c r="I221" s="335"/>
      <c r="J221" s="336"/>
      <c r="K221" s="337"/>
      <c r="L221" s="335"/>
      <c r="M221" s="336"/>
      <c r="N221" s="337"/>
      <c r="O221" s="335"/>
      <c r="P221" s="336"/>
      <c r="Q221" s="337"/>
      <c r="R221" s="335"/>
      <c r="S221" s="336"/>
      <c r="T221" s="337"/>
      <c r="U221" s="335"/>
      <c r="V221" s="336"/>
      <c r="W221" s="337"/>
      <c r="X221" s="327"/>
    </row>
    <row r="222" spans="1:24" ht="15.75" customHeight="1" thickBot="1" x14ac:dyDescent="0.5">
      <c r="A222" s="348"/>
      <c r="B222" s="353"/>
      <c r="C222" s="353"/>
      <c r="D222" s="354"/>
      <c r="E222" s="373">
        <f>SUM(E220)</f>
        <v>1</v>
      </c>
      <c r="F222" s="382"/>
      <c r="G222" s="372">
        <f>SUM(G220)</f>
        <v>0</v>
      </c>
      <c r="H222" s="382"/>
      <c r="I222" s="372">
        <f>SUM((I220+L220+O220)/3)</f>
        <v>0</v>
      </c>
      <c r="J222" s="373"/>
      <c r="K222" s="373"/>
      <c r="L222" s="373"/>
      <c r="M222" s="373"/>
      <c r="N222" s="373"/>
      <c r="O222" s="373"/>
      <c r="P222" s="373"/>
      <c r="Q222" s="382"/>
      <c r="R222" s="372">
        <f>SUM((((R220*3)+U220)/4))</f>
        <v>0</v>
      </c>
      <c r="S222" s="373"/>
      <c r="T222" s="373"/>
      <c r="U222" s="373"/>
      <c r="V222" s="373"/>
      <c r="W222" s="374"/>
      <c r="X222" s="328"/>
    </row>
    <row r="223" spans="1:24" ht="15.75" customHeight="1" thickBot="1" x14ac:dyDescent="0.5">
      <c r="A223" s="49"/>
      <c r="B223" s="49"/>
      <c r="C223" s="49"/>
      <c r="D223" s="49"/>
      <c r="E223" s="47"/>
      <c r="F223" s="47"/>
      <c r="G223" s="47"/>
      <c r="H223" s="47"/>
      <c r="I223" s="47"/>
      <c r="J223" s="47"/>
      <c r="K223" s="47"/>
      <c r="L223" s="47"/>
      <c r="M223" s="47"/>
      <c r="N223" s="47"/>
      <c r="O223" s="47"/>
      <c r="P223" s="47"/>
      <c r="Q223" s="47"/>
      <c r="R223" s="47"/>
      <c r="S223" s="47"/>
      <c r="T223" s="47"/>
      <c r="U223" s="47"/>
      <c r="V223" s="47"/>
      <c r="W223" s="47"/>
      <c r="X223" s="47"/>
    </row>
    <row r="224" spans="1:24" ht="15.75" customHeight="1" x14ac:dyDescent="0.45">
      <c r="A224" s="346">
        <f>SUM(A218+1)</f>
        <v>5</v>
      </c>
      <c r="B224" s="349" t="str">
        <f>T(B161)</f>
        <v>Natural Disaster</v>
      </c>
      <c r="C224" s="349"/>
      <c r="D224" s="350"/>
      <c r="E224" s="338" t="s">
        <v>9</v>
      </c>
      <c r="F224" s="339"/>
      <c r="G224" s="338" t="s">
        <v>17</v>
      </c>
      <c r="H224" s="339"/>
      <c r="I224" s="355" t="s">
        <v>10</v>
      </c>
      <c r="J224" s="356"/>
      <c r="K224" s="356"/>
      <c r="L224" s="356"/>
      <c r="M224" s="356"/>
      <c r="N224" s="356"/>
      <c r="O224" s="356"/>
      <c r="P224" s="356"/>
      <c r="Q224" s="357"/>
      <c r="R224" s="355" t="s">
        <v>11</v>
      </c>
      <c r="S224" s="356"/>
      <c r="T224" s="356"/>
      <c r="U224" s="356"/>
      <c r="V224" s="356"/>
      <c r="W224" s="358"/>
      <c r="X224" s="326">
        <f>SUM((((I228*R228)*G228)*E228)/5)</f>
        <v>0</v>
      </c>
    </row>
    <row r="225" spans="1:24" ht="15.75" customHeight="1" x14ac:dyDescent="0.45">
      <c r="A225" s="347"/>
      <c r="B225" s="351"/>
      <c r="C225" s="351"/>
      <c r="D225" s="352"/>
      <c r="E225" s="340"/>
      <c r="F225" s="341"/>
      <c r="G225" s="340"/>
      <c r="H225" s="341"/>
      <c r="I225" s="329" t="s">
        <v>12</v>
      </c>
      <c r="J225" s="330"/>
      <c r="K225" s="331"/>
      <c r="L225" s="329" t="s">
        <v>13</v>
      </c>
      <c r="M225" s="330"/>
      <c r="N225" s="331"/>
      <c r="O225" s="329" t="s">
        <v>14</v>
      </c>
      <c r="P225" s="330"/>
      <c r="Q225" s="331"/>
      <c r="R225" s="329" t="s">
        <v>15</v>
      </c>
      <c r="S225" s="330"/>
      <c r="T225" s="331"/>
      <c r="U225" s="329" t="s">
        <v>16</v>
      </c>
      <c r="V225" s="330"/>
      <c r="W225" s="331"/>
      <c r="X225" s="327"/>
    </row>
    <row r="226" spans="1:24" ht="15.75" customHeight="1" x14ac:dyDescent="0.45">
      <c r="A226" s="347"/>
      <c r="B226" s="351"/>
      <c r="C226" s="351"/>
      <c r="D226" s="352"/>
      <c r="E226" s="359">
        <v>1</v>
      </c>
      <c r="F226" s="360"/>
      <c r="G226" s="359">
        <f>SUM(G220)</f>
        <v>0</v>
      </c>
      <c r="H226" s="360"/>
      <c r="I226" s="332">
        <v>0</v>
      </c>
      <c r="J226" s="333"/>
      <c r="K226" s="334"/>
      <c r="L226" s="332">
        <v>0</v>
      </c>
      <c r="M226" s="333"/>
      <c r="N226" s="334"/>
      <c r="O226" s="332">
        <v>0</v>
      </c>
      <c r="P226" s="333"/>
      <c r="Q226" s="334"/>
      <c r="R226" s="332">
        <v>0</v>
      </c>
      <c r="S226" s="333"/>
      <c r="T226" s="334"/>
      <c r="U226" s="332">
        <v>0</v>
      </c>
      <c r="V226" s="333"/>
      <c r="W226" s="334"/>
      <c r="X226" s="327"/>
    </row>
    <row r="227" spans="1:24" ht="15.75" customHeight="1" x14ac:dyDescent="0.45">
      <c r="A227" s="347"/>
      <c r="B227" s="351"/>
      <c r="C227" s="351"/>
      <c r="D227" s="352"/>
      <c r="E227" s="361"/>
      <c r="F227" s="362"/>
      <c r="G227" s="361"/>
      <c r="H227" s="362"/>
      <c r="I227" s="335"/>
      <c r="J227" s="336"/>
      <c r="K227" s="337"/>
      <c r="L227" s="335"/>
      <c r="M227" s="336"/>
      <c r="N227" s="337"/>
      <c r="O227" s="335"/>
      <c r="P227" s="336"/>
      <c r="Q227" s="337"/>
      <c r="R227" s="335"/>
      <c r="S227" s="336"/>
      <c r="T227" s="337"/>
      <c r="U227" s="335"/>
      <c r="V227" s="336"/>
      <c r="W227" s="337"/>
      <c r="X227" s="327"/>
    </row>
    <row r="228" spans="1:24" ht="15.75" customHeight="1" thickBot="1" x14ac:dyDescent="0.5">
      <c r="A228" s="348"/>
      <c r="B228" s="353"/>
      <c r="C228" s="353"/>
      <c r="D228" s="354"/>
      <c r="E228" s="373">
        <f>SUM(E226)</f>
        <v>1</v>
      </c>
      <c r="F228" s="382"/>
      <c r="G228" s="372">
        <f>SUM(G226)</f>
        <v>0</v>
      </c>
      <c r="H228" s="382"/>
      <c r="I228" s="372">
        <f>SUM((I226+L226+O226)/3)</f>
        <v>0</v>
      </c>
      <c r="J228" s="373"/>
      <c r="K228" s="373"/>
      <c r="L228" s="373"/>
      <c r="M228" s="373"/>
      <c r="N228" s="373"/>
      <c r="O228" s="373"/>
      <c r="P228" s="373"/>
      <c r="Q228" s="382"/>
      <c r="R228" s="372">
        <f>SUM((((R226*3)+U226)/4))</f>
        <v>0</v>
      </c>
      <c r="S228" s="373"/>
      <c r="T228" s="373"/>
      <c r="U228" s="373"/>
      <c r="V228" s="373"/>
      <c r="W228" s="374"/>
      <c r="X228" s="328"/>
    </row>
    <row r="229" spans="1:24" ht="15.75" customHeight="1" thickBot="1" x14ac:dyDescent="0.5">
      <c r="A229" s="49"/>
      <c r="B229" s="49"/>
      <c r="C229" s="49"/>
      <c r="D229" s="49"/>
      <c r="E229" s="47"/>
      <c r="F229" s="47"/>
      <c r="G229" s="47"/>
      <c r="H229" s="47"/>
      <c r="I229" s="47"/>
      <c r="J229" s="47"/>
      <c r="K229" s="47"/>
      <c r="L229" s="47"/>
      <c r="M229" s="47"/>
      <c r="N229" s="47"/>
      <c r="O229" s="47"/>
      <c r="P229" s="47"/>
      <c r="Q229" s="47"/>
      <c r="R229" s="47"/>
      <c r="S229" s="47"/>
      <c r="T229" s="47"/>
      <c r="U229" s="47"/>
      <c r="V229" s="47"/>
      <c r="W229" s="47"/>
      <c r="X229" s="47"/>
    </row>
    <row r="230" spans="1:24" ht="15.75" customHeight="1" x14ac:dyDescent="0.45">
      <c r="A230" s="346">
        <f>SUM(A224+1)</f>
        <v>6</v>
      </c>
      <c r="B230" s="349" t="str">
        <f>T(B167)</f>
        <v>Cyber Attack</v>
      </c>
      <c r="C230" s="349"/>
      <c r="D230" s="350"/>
      <c r="E230" s="338" t="s">
        <v>9</v>
      </c>
      <c r="F230" s="339"/>
      <c r="G230" s="338" t="s">
        <v>17</v>
      </c>
      <c r="H230" s="339"/>
      <c r="I230" s="355" t="s">
        <v>10</v>
      </c>
      <c r="J230" s="356"/>
      <c r="K230" s="356"/>
      <c r="L230" s="356"/>
      <c r="M230" s="356"/>
      <c r="N230" s="356"/>
      <c r="O230" s="356"/>
      <c r="P230" s="356"/>
      <c r="Q230" s="357"/>
      <c r="R230" s="355" t="s">
        <v>11</v>
      </c>
      <c r="S230" s="356"/>
      <c r="T230" s="356"/>
      <c r="U230" s="356"/>
      <c r="V230" s="356"/>
      <c r="W230" s="358"/>
      <c r="X230" s="326">
        <f>SUM((((I234*R234)*G234)*E234)/5)</f>
        <v>0</v>
      </c>
    </row>
    <row r="231" spans="1:24" ht="15.75" customHeight="1" x14ac:dyDescent="0.45">
      <c r="A231" s="347"/>
      <c r="B231" s="351"/>
      <c r="C231" s="351"/>
      <c r="D231" s="352"/>
      <c r="E231" s="340"/>
      <c r="F231" s="341"/>
      <c r="G231" s="340"/>
      <c r="H231" s="341"/>
      <c r="I231" s="329" t="s">
        <v>12</v>
      </c>
      <c r="J231" s="330"/>
      <c r="K231" s="331"/>
      <c r="L231" s="329" t="s">
        <v>13</v>
      </c>
      <c r="M231" s="330"/>
      <c r="N231" s="331"/>
      <c r="O231" s="329" t="s">
        <v>14</v>
      </c>
      <c r="P231" s="330"/>
      <c r="Q231" s="331"/>
      <c r="R231" s="329" t="s">
        <v>15</v>
      </c>
      <c r="S231" s="330"/>
      <c r="T231" s="331"/>
      <c r="U231" s="329" t="s">
        <v>16</v>
      </c>
      <c r="V231" s="330"/>
      <c r="W231" s="331"/>
      <c r="X231" s="327"/>
    </row>
    <row r="232" spans="1:24" ht="15.75" customHeight="1" x14ac:dyDescent="0.45">
      <c r="A232" s="347"/>
      <c r="B232" s="351"/>
      <c r="C232" s="351"/>
      <c r="D232" s="352"/>
      <c r="E232" s="359">
        <v>1</v>
      </c>
      <c r="F232" s="360"/>
      <c r="G232" s="359">
        <f>SUM(G226)</f>
        <v>0</v>
      </c>
      <c r="H232" s="360"/>
      <c r="I232" s="332">
        <v>0</v>
      </c>
      <c r="J232" s="333"/>
      <c r="K232" s="334"/>
      <c r="L232" s="332">
        <v>0</v>
      </c>
      <c r="M232" s="333"/>
      <c r="N232" s="334"/>
      <c r="O232" s="332">
        <v>0</v>
      </c>
      <c r="P232" s="333"/>
      <c r="Q232" s="334"/>
      <c r="R232" s="332">
        <v>0</v>
      </c>
      <c r="S232" s="333"/>
      <c r="T232" s="334"/>
      <c r="U232" s="332">
        <v>0</v>
      </c>
      <c r="V232" s="333"/>
      <c r="W232" s="334"/>
      <c r="X232" s="327"/>
    </row>
    <row r="233" spans="1:24" ht="15.75" customHeight="1" x14ac:dyDescent="0.45">
      <c r="A233" s="347"/>
      <c r="B233" s="351"/>
      <c r="C233" s="351"/>
      <c r="D233" s="352"/>
      <c r="E233" s="361"/>
      <c r="F233" s="362"/>
      <c r="G233" s="361"/>
      <c r="H233" s="362"/>
      <c r="I233" s="335"/>
      <c r="J233" s="336"/>
      <c r="K233" s="337"/>
      <c r="L233" s="335"/>
      <c r="M233" s="336"/>
      <c r="N233" s="337"/>
      <c r="O233" s="335"/>
      <c r="P233" s="336"/>
      <c r="Q233" s="337"/>
      <c r="R233" s="335"/>
      <c r="S233" s="336"/>
      <c r="T233" s="337"/>
      <c r="U233" s="335"/>
      <c r="V233" s="336"/>
      <c r="W233" s="337"/>
      <c r="X233" s="327"/>
    </row>
    <row r="234" spans="1:24" ht="15.75" customHeight="1" thickBot="1" x14ac:dyDescent="0.5">
      <c r="A234" s="348"/>
      <c r="B234" s="353"/>
      <c r="C234" s="353"/>
      <c r="D234" s="354"/>
      <c r="E234" s="373">
        <f>SUM(E232)</f>
        <v>1</v>
      </c>
      <c r="F234" s="382"/>
      <c r="G234" s="372">
        <f>SUM(G232)</f>
        <v>0</v>
      </c>
      <c r="H234" s="382"/>
      <c r="I234" s="372">
        <f>SUM((I232+L232+O232)/3)</f>
        <v>0</v>
      </c>
      <c r="J234" s="373"/>
      <c r="K234" s="373"/>
      <c r="L234" s="373"/>
      <c r="M234" s="373"/>
      <c r="N234" s="373"/>
      <c r="O234" s="373"/>
      <c r="P234" s="373"/>
      <c r="Q234" s="382"/>
      <c r="R234" s="372">
        <f>SUM((((R232*3)+U232)/4))</f>
        <v>0</v>
      </c>
      <c r="S234" s="373"/>
      <c r="T234" s="373"/>
      <c r="U234" s="373"/>
      <c r="V234" s="373"/>
      <c r="W234" s="374"/>
      <c r="X234" s="328"/>
    </row>
    <row r="235" spans="1:24" ht="15.75" customHeight="1" thickBot="1" x14ac:dyDescent="0.5">
      <c r="A235" s="50"/>
      <c r="B235" s="51"/>
      <c r="C235" s="51"/>
      <c r="D235" s="51"/>
      <c r="E235" s="52"/>
      <c r="F235" s="52"/>
      <c r="G235" s="52"/>
      <c r="H235" s="52"/>
      <c r="I235" s="52"/>
      <c r="J235" s="52"/>
      <c r="K235" s="52"/>
      <c r="L235" s="52"/>
      <c r="M235" s="52"/>
      <c r="N235" s="52"/>
      <c r="O235" s="52"/>
      <c r="P235" s="52"/>
      <c r="Q235" s="52"/>
      <c r="R235" s="52"/>
      <c r="S235" s="52"/>
      <c r="T235" s="52"/>
      <c r="U235" s="52"/>
      <c r="V235" s="52"/>
      <c r="W235" s="52"/>
      <c r="X235" s="53"/>
    </row>
    <row r="236" spans="1:24" ht="15.75" customHeight="1" x14ac:dyDescent="0.45">
      <c r="A236" s="346">
        <f>SUM(A230+1)</f>
        <v>7</v>
      </c>
      <c r="B236" s="349" t="str">
        <f>T(B173)</f>
        <v>Chemical Attack</v>
      </c>
      <c r="C236" s="349"/>
      <c r="D236" s="350"/>
      <c r="E236" s="338" t="s">
        <v>9</v>
      </c>
      <c r="F236" s="339"/>
      <c r="G236" s="338" t="s">
        <v>17</v>
      </c>
      <c r="H236" s="339"/>
      <c r="I236" s="355" t="s">
        <v>10</v>
      </c>
      <c r="J236" s="356"/>
      <c r="K236" s="356"/>
      <c r="L236" s="356"/>
      <c r="M236" s="356"/>
      <c r="N236" s="356"/>
      <c r="O236" s="356"/>
      <c r="P236" s="356"/>
      <c r="Q236" s="357"/>
      <c r="R236" s="355" t="s">
        <v>11</v>
      </c>
      <c r="S236" s="356"/>
      <c r="T236" s="356"/>
      <c r="U236" s="356"/>
      <c r="V236" s="356"/>
      <c r="W236" s="358"/>
      <c r="X236" s="326">
        <f>SUM((((I240*R240)*G240)*E240)/5)</f>
        <v>0</v>
      </c>
    </row>
    <row r="237" spans="1:24" ht="15.75" customHeight="1" x14ac:dyDescent="0.45">
      <c r="A237" s="347"/>
      <c r="B237" s="351"/>
      <c r="C237" s="351"/>
      <c r="D237" s="352"/>
      <c r="E237" s="340"/>
      <c r="F237" s="341"/>
      <c r="G237" s="340"/>
      <c r="H237" s="341"/>
      <c r="I237" s="329" t="s">
        <v>12</v>
      </c>
      <c r="J237" s="330"/>
      <c r="K237" s="331"/>
      <c r="L237" s="329" t="s">
        <v>13</v>
      </c>
      <c r="M237" s="330"/>
      <c r="N237" s="331"/>
      <c r="O237" s="329" t="s">
        <v>14</v>
      </c>
      <c r="P237" s="330"/>
      <c r="Q237" s="331"/>
      <c r="R237" s="329" t="s">
        <v>15</v>
      </c>
      <c r="S237" s="330"/>
      <c r="T237" s="331"/>
      <c r="U237" s="329" t="s">
        <v>16</v>
      </c>
      <c r="V237" s="330"/>
      <c r="W237" s="331"/>
      <c r="X237" s="327"/>
    </row>
    <row r="238" spans="1:24" ht="15.75" customHeight="1" x14ac:dyDescent="0.45">
      <c r="A238" s="347"/>
      <c r="B238" s="351"/>
      <c r="C238" s="351"/>
      <c r="D238" s="352"/>
      <c r="E238" s="359">
        <v>1</v>
      </c>
      <c r="F238" s="360"/>
      <c r="G238" s="359">
        <f>SUM(G232)</f>
        <v>0</v>
      </c>
      <c r="H238" s="360"/>
      <c r="I238" s="332">
        <v>0</v>
      </c>
      <c r="J238" s="333"/>
      <c r="K238" s="334"/>
      <c r="L238" s="332">
        <v>0</v>
      </c>
      <c r="M238" s="333"/>
      <c r="N238" s="334"/>
      <c r="O238" s="332">
        <v>0</v>
      </c>
      <c r="P238" s="333"/>
      <c r="Q238" s="334"/>
      <c r="R238" s="332">
        <v>0</v>
      </c>
      <c r="S238" s="333"/>
      <c r="T238" s="334"/>
      <c r="U238" s="332">
        <v>0</v>
      </c>
      <c r="V238" s="333"/>
      <c r="W238" s="334"/>
      <c r="X238" s="327"/>
    </row>
    <row r="239" spans="1:24" ht="15.75" customHeight="1" x14ac:dyDescent="0.45">
      <c r="A239" s="347"/>
      <c r="B239" s="351"/>
      <c r="C239" s="351"/>
      <c r="D239" s="352"/>
      <c r="E239" s="361"/>
      <c r="F239" s="362"/>
      <c r="G239" s="361"/>
      <c r="H239" s="362"/>
      <c r="I239" s="335"/>
      <c r="J239" s="336"/>
      <c r="K239" s="337"/>
      <c r="L239" s="335"/>
      <c r="M239" s="336"/>
      <c r="N239" s="337"/>
      <c r="O239" s="335"/>
      <c r="P239" s="336"/>
      <c r="Q239" s="337"/>
      <c r="R239" s="335"/>
      <c r="S239" s="336"/>
      <c r="T239" s="337"/>
      <c r="U239" s="335"/>
      <c r="V239" s="336"/>
      <c r="W239" s="337"/>
      <c r="X239" s="327"/>
    </row>
    <row r="240" spans="1:24" ht="15.75" customHeight="1" thickBot="1" x14ac:dyDescent="0.5">
      <c r="A240" s="348"/>
      <c r="B240" s="353"/>
      <c r="C240" s="353"/>
      <c r="D240" s="354"/>
      <c r="E240" s="373">
        <f>SUM(E238)</f>
        <v>1</v>
      </c>
      <c r="F240" s="382"/>
      <c r="G240" s="372">
        <f>SUM(G238)</f>
        <v>0</v>
      </c>
      <c r="H240" s="382"/>
      <c r="I240" s="372">
        <f>SUM((I238+L238+O238)/3)</f>
        <v>0</v>
      </c>
      <c r="J240" s="373"/>
      <c r="K240" s="373"/>
      <c r="L240" s="373"/>
      <c r="M240" s="373"/>
      <c r="N240" s="373"/>
      <c r="O240" s="373"/>
      <c r="P240" s="373"/>
      <c r="Q240" s="382"/>
      <c r="R240" s="372">
        <f>SUM((((R238*3)+U238)/4))</f>
        <v>0</v>
      </c>
      <c r="S240" s="373"/>
      <c r="T240" s="373"/>
      <c r="U240" s="373"/>
      <c r="V240" s="373"/>
      <c r="W240" s="374"/>
      <c r="X240" s="328"/>
    </row>
    <row r="241" spans="1:24" ht="15.75" customHeight="1" thickBot="1" x14ac:dyDescent="0.5">
      <c r="A241" s="50"/>
      <c r="B241" s="51"/>
      <c r="C241" s="51"/>
      <c r="D241" s="51"/>
      <c r="E241" s="52"/>
      <c r="F241" s="52"/>
      <c r="G241" s="52"/>
      <c r="H241" s="52"/>
      <c r="I241" s="52"/>
      <c r="J241" s="52"/>
      <c r="K241" s="52"/>
      <c r="L241" s="52"/>
      <c r="M241" s="52"/>
      <c r="N241" s="52"/>
      <c r="O241" s="52"/>
      <c r="P241" s="52"/>
      <c r="Q241" s="52"/>
      <c r="R241" s="52"/>
      <c r="S241" s="52"/>
      <c r="T241" s="52"/>
      <c r="U241" s="52"/>
      <c r="V241" s="52"/>
      <c r="W241" s="52"/>
      <c r="X241" s="53"/>
    </row>
    <row r="242" spans="1:24" ht="15.75" customHeight="1" x14ac:dyDescent="0.45">
      <c r="A242" s="346">
        <f>SUM(A236+1)</f>
        <v>8</v>
      </c>
      <c r="B242" s="349" t="str">
        <f>T(B179)</f>
        <v xml:space="preserve">Biological Weapon Attack </v>
      </c>
      <c r="C242" s="349"/>
      <c r="D242" s="350"/>
      <c r="E242" s="338" t="s">
        <v>9</v>
      </c>
      <c r="F242" s="339"/>
      <c r="G242" s="338" t="s">
        <v>17</v>
      </c>
      <c r="H242" s="339"/>
      <c r="I242" s="355" t="s">
        <v>10</v>
      </c>
      <c r="J242" s="356"/>
      <c r="K242" s="356"/>
      <c r="L242" s="356"/>
      <c r="M242" s="356"/>
      <c r="N242" s="356"/>
      <c r="O242" s="356"/>
      <c r="P242" s="356"/>
      <c r="Q242" s="357"/>
      <c r="R242" s="355" t="s">
        <v>11</v>
      </c>
      <c r="S242" s="356"/>
      <c r="T242" s="356"/>
      <c r="U242" s="356"/>
      <c r="V242" s="356"/>
      <c r="W242" s="358"/>
      <c r="X242" s="326">
        <f>SUM((((I246*R246)*G246)*E246)/5)</f>
        <v>0</v>
      </c>
    </row>
    <row r="243" spans="1:24" ht="15.75" customHeight="1" x14ac:dyDescent="0.45">
      <c r="A243" s="347"/>
      <c r="B243" s="351"/>
      <c r="C243" s="351"/>
      <c r="D243" s="352"/>
      <c r="E243" s="340"/>
      <c r="F243" s="341"/>
      <c r="G243" s="340"/>
      <c r="H243" s="341"/>
      <c r="I243" s="329" t="s">
        <v>12</v>
      </c>
      <c r="J243" s="330"/>
      <c r="K243" s="331"/>
      <c r="L243" s="329" t="s">
        <v>13</v>
      </c>
      <c r="M243" s="330"/>
      <c r="N243" s="331"/>
      <c r="O243" s="329" t="s">
        <v>14</v>
      </c>
      <c r="P243" s="330"/>
      <c r="Q243" s="331"/>
      <c r="R243" s="329" t="s">
        <v>15</v>
      </c>
      <c r="S243" s="330"/>
      <c r="T243" s="331"/>
      <c r="U243" s="329" t="s">
        <v>16</v>
      </c>
      <c r="V243" s="330"/>
      <c r="W243" s="331"/>
      <c r="X243" s="327"/>
    </row>
    <row r="244" spans="1:24" ht="15.75" customHeight="1" x14ac:dyDescent="0.45">
      <c r="A244" s="347"/>
      <c r="B244" s="351"/>
      <c r="C244" s="351"/>
      <c r="D244" s="352"/>
      <c r="E244" s="359">
        <v>1</v>
      </c>
      <c r="F244" s="360"/>
      <c r="G244" s="359">
        <f>SUM(G238)</f>
        <v>0</v>
      </c>
      <c r="H244" s="360"/>
      <c r="I244" s="332">
        <v>0</v>
      </c>
      <c r="J244" s="333"/>
      <c r="K244" s="334"/>
      <c r="L244" s="332">
        <v>0</v>
      </c>
      <c r="M244" s="333"/>
      <c r="N244" s="334"/>
      <c r="O244" s="332">
        <v>0</v>
      </c>
      <c r="P244" s="333"/>
      <c r="Q244" s="334"/>
      <c r="R244" s="332">
        <v>0</v>
      </c>
      <c r="S244" s="333"/>
      <c r="T244" s="334"/>
      <c r="U244" s="332">
        <v>0</v>
      </c>
      <c r="V244" s="333"/>
      <c r="W244" s="334"/>
      <c r="X244" s="327"/>
    </row>
    <row r="245" spans="1:24" ht="15.75" customHeight="1" x14ac:dyDescent="0.45">
      <c r="A245" s="347"/>
      <c r="B245" s="351"/>
      <c r="C245" s="351"/>
      <c r="D245" s="352"/>
      <c r="E245" s="361"/>
      <c r="F245" s="362"/>
      <c r="G245" s="361"/>
      <c r="H245" s="362"/>
      <c r="I245" s="335"/>
      <c r="J245" s="336"/>
      <c r="K245" s="337"/>
      <c r="L245" s="335"/>
      <c r="M245" s="336"/>
      <c r="N245" s="337"/>
      <c r="O245" s="335"/>
      <c r="P245" s="336"/>
      <c r="Q245" s="337"/>
      <c r="R245" s="335"/>
      <c r="S245" s="336"/>
      <c r="T245" s="337"/>
      <c r="U245" s="335"/>
      <c r="V245" s="336"/>
      <c r="W245" s="337"/>
      <c r="X245" s="327"/>
    </row>
    <row r="246" spans="1:24" ht="15.75" customHeight="1" thickBot="1" x14ac:dyDescent="0.5">
      <c r="A246" s="348"/>
      <c r="B246" s="353"/>
      <c r="C246" s="353"/>
      <c r="D246" s="354"/>
      <c r="E246" s="373">
        <f>SUM(E244)</f>
        <v>1</v>
      </c>
      <c r="F246" s="382"/>
      <c r="G246" s="372">
        <f>SUM(G244)</f>
        <v>0</v>
      </c>
      <c r="H246" s="382"/>
      <c r="I246" s="372">
        <f>SUM((I244+L244+O244)/3)</f>
        <v>0</v>
      </c>
      <c r="J246" s="373"/>
      <c r="K246" s="373"/>
      <c r="L246" s="373"/>
      <c r="M246" s="373"/>
      <c r="N246" s="373"/>
      <c r="O246" s="373"/>
      <c r="P246" s="373"/>
      <c r="Q246" s="382"/>
      <c r="R246" s="372">
        <f>SUM((((R244*3)+U244)/4))</f>
        <v>0</v>
      </c>
      <c r="S246" s="373"/>
      <c r="T246" s="373"/>
      <c r="U246" s="373"/>
      <c r="V246" s="373"/>
      <c r="W246" s="374"/>
      <c r="X246" s="328"/>
    </row>
    <row r="247" spans="1:24" ht="15.75" customHeight="1" thickBot="1" x14ac:dyDescent="0.5">
      <c r="A247" s="50"/>
      <c r="B247" s="51"/>
      <c r="C247" s="51"/>
      <c r="D247" s="51"/>
      <c r="E247" s="52"/>
      <c r="F247" s="52"/>
      <c r="G247" s="52"/>
      <c r="H247" s="52"/>
      <c r="I247" s="52"/>
      <c r="J247" s="52"/>
      <c r="K247" s="52"/>
      <c r="L247" s="52"/>
      <c r="M247" s="52"/>
      <c r="N247" s="52"/>
      <c r="O247" s="52"/>
      <c r="P247" s="52"/>
      <c r="Q247" s="52"/>
      <c r="R247" s="52"/>
      <c r="S247" s="52"/>
      <c r="T247" s="52"/>
      <c r="U247" s="52"/>
      <c r="V247" s="52"/>
      <c r="W247" s="52"/>
      <c r="X247" s="53"/>
    </row>
    <row r="248" spans="1:24" ht="15.75" customHeight="1" x14ac:dyDescent="0.45">
      <c r="A248" s="346">
        <f>SUM(A242+1)</f>
        <v>9</v>
      </c>
      <c r="B248" s="349" t="str">
        <f>T(B185)</f>
        <v>Radiological Weapon (RDD)</v>
      </c>
      <c r="C248" s="349"/>
      <c r="D248" s="350"/>
      <c r="E248" s="338" t="s">
        <v>9</v>
      </c>
      <c r="F248" s="339"/>
      <c r="G248" s="338" t="s">
        <v>17</v>
      </c>
      <c r="H248" s="339"/>
      <c r="I248" s="355" t="s">
        <v>10</v>
      </c>
      <c r="J248" s="356"/>
      <c r="K248" s="356"/>
      <c r="L248" s="356"/>
      <c r="M248" s="356"/>
      <c r="N248" s="356"/>
      <c r="O248" s="356"/>
      <c r="P248" s="356"/>
      <c r="Q248" s="357"/>
      <c r="R248" s="355" t="s">
        <v>11</v>
      </c>
      <c r="S248" s="356"/>
      <c r="T248" s="356"/>
      <c r="U248" s="356"/>
      <c r="V248" s="356"/>
      <c r="W248" s="358"/>
      <c r="X248" s="326">
        <f>SUM((((I252*R252)*G252)*E252)/5)</f>
        <v>0</v>
      </c>
    </row>
    <row r="249" spans="1:24" ht="15.75" customHeight="1" x14ac:dyDescent="0.45">
      <c r="A249" s="347"/>
      <c r="B249" s="351"/>
      <c r="C249" s="351"/>
      <c r="D249" s="352"/>
      <c r="E249" s="340"/>
      <c r="F249" s="341"/>
      <c r="G249" s="340"/>
      <c r="H249" s="341"/>
      <c r="I249" s="329" t="s">
        <v>12</v>
      </c>
      <c r="J249" s="330"/>
      <c r="K249" s="331"/>
      <c r="L249" s="329" t="s">
        <v>13</v>
      </c>
      <c r="M249" s="330"/>
      <c r="N249" s="331"/>
      <c r="O249" s="329" t="s">
        <v>14</v>
      </c>
      <c r="P249" s="330"/>
      <c r="Q249" s="331"/>
      <c r="R249" s="329" t="s">
        <v>15</v>
      </c>
      <c r="S249" s="330"/>
      <c r="T249" s="331"/>
      <c r="U249" s="329" t="s">
        <v>16</v>
      </c>
      <c r="V249" s="330"/>
      <c r="W249" s="331"/>
      <c r="X249" s="327"/>
    </row>
    <row r="250" spans="1:24" ht="15.75" customHeight="1" x14ac:dyDescent="0.45">
      <c r="A250" s="347"/>
      <c r="B250" s="351"/>
      <c r="C250" s="351"/>
      <c r="D250" s="352"/>
      <c r="E250" s="359">
        <v>1</v>
      </c>
      <c r="F250" s="360"/>
      <c r="G250" s="359">
        <f>SUM(G244)</f>
        <v>0</v>
      </c>
      <c r="H250" s="360"/>
      <c r="I250" s="332">
        <v>0</v>
      </c>
      <c r="J250" s="333"/>
      <c r="K250" s="334"/>
      <c r="L250" s="332">
        <v>0</v>
      </c>
      <c r="M250" s="333"/>
      <c r="N250" s="334"/>
      <c r="O250" s="332">
        <v>0</v>
      </c>
      <c r="P250" s="333"/>
      <c r="Q250" s="334"/>
      <c r="R250" s="332">
        <v>0</v>
      </c>
      <c r="S250" s="333"/>
      <c r="T250" s="334"/>
      <c r="U250" s="332">
        <v>0</v>
      </c>
      <c r="V250" s="333"/>
      <c r="W250" s="334"/>
      <c r="X250" s="327"/>
    </row>
    <row r="251" spans="1:24" ht="15.75" customHeight="1" x14ac:dyDescent="0.45">
      <c r="A251" s="347"/>
      <c r="B251" s="351"/>
      <c r="C251" s="351"/>
      <c r="D251" s="352"/>
      <c r="E251" s="361"/>
      <c r="F251" s="362"/>
      <c r="G251" s="361"/>
      <c r="H251" s="362"/>
      <c r="I251" s="335"/>
      <c r="J251" s="336"/>
      <c r="K251" s="337"/>
      <c r="L251" s="335"/>
      <c r="M251" s="336"/>
      <c r="N251" s="337"/>
      <c r="O251" s="335"/>
      <c r="P251" s="336"/>
      <c r="Q251" s="337"/>
      <c r="R251" s="335"/>
      <c r="S251" s="336"/>
      <c r="T251" s="337"/>
      <c r="U251" s="335"/>
      <c r="V251" s="336"/>
      <c r="W251" s="337"/>
      <c r="X251" s="327"/>
    </row>
    <row r="252" spans="1:24" ht="15.75" customHeight="1" thickBot="1" x14ac:dyDescent="0.5">
      <c r="A252" s="348"/>
      <c r="B252" s="353"/>
      <c r="C252" s="353"/>
      <c r="D252" s="354"/>
      <c r="E252" s="373">
        <f>SUM(E250)</f>
        <v>1</v>
      </c>
      <c r="F252" s="382"/>
      <c r="G252" s="372">
        <f>SUM(G250)</f>
        <v>0</v>
      </c>
      <c r="H252" s="382"/>
      <c r="I252" s="372">
        <f>SUM((I250+L250+O250)/3)</f>
        <v>0</v>
      </c>
      <c r="J252" s="373"/>
      <c r="K252" s="373"/>
      <c r="L252" s="373"/>
      <c r="M252" s="373"/>
      <c r="N252" s="373"/>
      <c r="O252" s="373"/>
      <c r="P252" s="373"/>
      <c r="Q252" s="382"/>
      <c r="R252" s="372">
        <f>SUM((((R250*3)+U250)/4))</f>
        <v>0</v>
      </c>
      <c r="S252" s="373"/>
      <c r="T252" s="373"/>
      <c r="U252" s="373"/>
      <c r="V252" s="373"/>
      <c r="W252" s="374"/>
      <c r="X252" s="328"/>
    </row>
    <row r="253" spans="1:24" ht="15.75" customHeight="1" thickBot="1" x14ac:dyDescent="0.5">
      <c r="A253" s="50"/>
      <c r="B253" s="51"/>
      <c r="C253" s="51"/>
      <c r="D253" s="51"/>
      <c r="E253" s="52"/>
      <c r="F253" s="52"/>
      <c r="G253" s="52"/>
      <c r="H253" s="52"/>
      <c r="I253" s="52"/>
      <c r="J253" s="52"/>
      <c r="K253" s="52"/>
      <c r="L253" s="52"/>
      <c r="M253" s="52"/>
      <c r="N253" s="52"/>
      <c r="O253" s="52"/>
      <c r="P253" s="52"/>
      <c r="Q253" s="52"/>
      <c r="R253" s="52"/>
      <c r="S253" s="52"/>
      <c r="T253" s="52"/>
      <c r="U253" s="52"/>
      <c r="V253" s="52"/>
      <c r="W253" s="52"/>
      <c r="X253" s="53"/>
    </row>
    <row r="254" spans="1:24" ht="15.75" customHeight="1" x14ac:dyDescent="0.45">
      <c r="A254" s="346">
        <f>SUM(A248+1)</f>
        <v>10</v>
      </c>
      <c r="B254" s="349" t="str">
        <f>T(B191)</f>
        <v>Theft/Ramming/Collision</v>
      </c>
      <c r="C254" s="349"/>
      <c r="D254" s="350"/>
      <c r="E254" s="338" t="s">
        <v>9</v>
      </c>
      <c r="F254" s="339"/>
      <c r="G254" s="338" t="s">
        <v>17</v>
      </c>
      <c r="H254" s="339"/>
      <c r="I254" s="355" t="s">
        <v>10</v>
      </c>
      <c r="J254" s="356"/>
      <c r="K254" s="356"/>
      <c r="L254" s="356"/>
      <c r="M254" s="356"/>
      <c r="N254" s="356"/>
      <c r="O254" s="356"/>
      <c r="P254" s="356"/>
      <c r="Q254" s="357"/>
      <c r="R254" s="355" t="s">
        <v>11</v>
      </c>
      <c r="S254" s="356"/>
      <c r="T254" s="356"/>
      <c r="U254" s="356"/>
      <c r="V254" s="356"/>
      <c r="W254" s="358"/>
      <c r="X254" s="326">
        <f>SUM((((I258*R258)*G258)*E258)/5)</f>
        <v>0</v>
      </c>
    </row>
    <row r="255" spans="1:24" ht="15.75" customHeight="1" x14ac:dyDescent="0.45">
      <c r="A255" s="347"/>
      <c r="B255" s="351"/>
      <c r="C255" s="351"/>
      <c r="D255" s="352"/>
      <c r="E255" s="340"/>
      <c r="F255" s="341"/>
      <c r="G255" s="340"/>
      <c r="H255" s="341"/>
      <c r="I255" s="329" t="s">
        <v>12</v>
      </c>
      <c r="J255" s="330"/>
      <c r="K255" s="331"/>
      <c r="L255" s="329" t="s">
        <v>13</v>
      </c>
      <c r="M255" s="330"/>
      <c r="N255" s="331"/>
      <c r="O255" s="329" t="s">
        <v>14</v>
      </c>
      <c r="P255" s="330"/>
      <c r="Q255" s="331"/>
      <c r="R255" s="329" t="s">
        <v>15</v>
      </c>
      <c r="S255" s="330"/>
      <c r="T255" s="331"/>
      <c r="U255" s="329" t="s">
        <v>16</v>
      </c>
      <c r="V255" s="330"/>
      <c r="W255" s="386"/>
      <c r="X255" s="327"/>
    </row>
    <row r="256" spans="1:24" ht="15.75" customHeight="1" x14ac:dyDescent="0.45">
      <c r="A256" s="347"/>
      <c r="B256" s="351"/>
      <c r="C256" s="351"/>
      <c r="D256" s="352"/>
      <c r="E256" s="359">
        <v>1</v>
      </c>
      <c r="F256" s="360"/>
      <c r="G256" s="359">
        <f>SUM(G250)</f>
        <v>0</v>
      </c>
      <c r="H256" s="360"/>
      <c r="I256" s="332">
        <v>0</v>
      </c>
      <c r="J256" s="333"/>
      <c r="K256" s="334"/>
      <c r="L256" s="332">
        <v>0</v>
      </c>
      <c r="M256" s="333"/>
      <c r="N256" s="334"/>
      <c r="O256" s="332">
        <v>0</v>
      </c>
      <c r="P256" s="333"/>
      <c r="Q256" s="334"/>
      <c r="R256" s="332">
        <v>0</v>
      </c>
      <c r="S256" s="333"/>
      <c r="T256" s="334"/>
      <c r="U256" s="332">
        <v>0</v>
      </c>
      <c r="V256" s="333"/>
      <c r="W256" s="334"/>
      <c r="X256" s="327"/>
    </row>
    <row r="257" spans="1:24" ht="15.75" customHeight="1" x14ac:dyDescent="0.45">
      <c r="A257" s="347"/>
      <c r="B257" s="351"/>
      <c r="C257" s="351"/>
      <c r="D257" s="352"/>
      <c r="E257" s="361"/>
      <c r="F257" s="362"/>
      <c r="G257" s="361"/>
      <c r="H257" s="362"/>
      <c r="I257" s="335"/>
      <c r="J257" s="336"/>
      <c r="K257" s="337"/>
      <c r="L257" s="335"/>
      <c r="M257" s="336"/>
      <c r="N257" s="337"/>
      <c r="O257" s="335"/>
      <c r="P257" s="336"/>
      <c r="Q257" s="337"/>
      <c r="R257" s="335"/>
      <c r="S257" s="336"/>
      <c r="T257" s="337"/>
      <c r="U257" s="335"/>
      <c r="V257" s="336"/>
      <c r="W257" s="337"/>
      <c r="X257" s="327"/>
    </row>
    <row r="258" spans="1:24" ht="15.75" customHeight="1" thickBot="1" x14ac:dyDescent="0.5">
      <c r="A258" s="348"/>
      <c r="B258" s="353"/>
      <c r="C258" s="353"/>
      <c r="D258" s="354"/>
      <c r="E258" s="372">
        <f>SUM(E256)</f>
        <v>1</v>
      </c>
      <c r="F258" s="382"/>
      <c r="G258" s="372">
        <f>SUM(G256)</f>
        <v>0</v>
      </c>
      <c r="H258" s="382"/>
      <c r="I258" s="372">
        <f>SUM((I256+L256+O256)/3)</f>
        <v>0</v>
      </c>
      <c r="J258" s="373"/>
      <c r="K258" s="373"/>
      <c r="L258" s="373"/>
      <c r="M258" s="373"/>
      <c r="N258" s="373"/>
      <c r="O258" s="373"/>
      <c r="P258" s="373"/>
      <c r="Q258" s="382"/>
      <c r="R258" s="372">
        <f>SUM((((R256*3)+U256)/4))</f>
        <v>0</v>
      </c>
      <c r="S258" s="373"/>
      <c r="T258" s="373"/>
      <c r="U258" s="373"/>
      <c r="V258" s="373"/>
      <c r="W258" s="374"/>
      <c r="X258" s="328"/>
    </row>
    <row r="259" spans="1:24" ht="15.75" customHeight="1" thickBot="1" x14ac:dyDescent="0.5">
      <c r="A259" s="58"/>
      <c r="B259" s="58"/>
      <c r="C259" s="58"/>
      <c r="D259" s="58"/>
      <c r="E259" s="47"/>
      <c r="F259" s="47"/>
      <c r="G259" s="47"/>
      <c r="H259" s="47"/>
      <c r="I259" s="47"/>
      <c r="J259" s="47"/>
      <c r="K259" s="47"/>
      <c r="L259" s="47"/>
      <c r="M259" s="47"/>
      <c r="N259" s="47"/>
      <c r="O259" s="47"/>
      <c r="P259" s="47"/>
      <c r="Q259" s="47"/>
      <c r="R259" s="47"/>
      <c r="S259" s="47"/>
      <c r="T259" s="47"/>
      <c r="U259" s="47"/>
      <c r="V259" s="47"/>
      <c r="W259" s="47"/>
      <c r="X259" s="47"/>
    </row>
    <row r="260" spans="1:24" ht="15.75" customHeight="1" x14ac:dyDescent="0.45">
      <c r="A260" s="378" t="s">
        <v>24</v>
      </c>
      <c r="B260" s="379"/>
      <c r="C260" s="379"/>
      <c r="D260" s="342">
        <f>SUM(D197+1)</f>
        <v>5</v>
      </c>
      <c r="E260" s="342" t="str">
        <f>T(Assets!C7)</f>
        <v/>
      </c>
      <c r="F260" s="342"/>
      <c r="G260" s="342"/>
      <c r="H260" s="342"/>
      <c r="I260" s="342"/>
      <c r="J260" s="342"/>
      <c r="K260" s="342"/>
      <c r="L260" s="342"/>
      <c r="M260" s="342"/>
      <c r="N260" s="342"/>
      <c r="O260" s="342"/>
      <c r="P260" s="342"/>
      <c r="Q260" s="342"/>
      <c r="R260" s="342"/>
      <c r="S260" s="342"/>
      <c r="T260" s="342"/>
      <c r="U260" s="342"/>
      <c r="V260" s="342"/>
      <c r="W260" s="342"/>
      <c r="X260" s="343"/>
    </row>
    <row r="261" spans="1:24" ht="15.75" customHeight="1" thickBot="1" x14ac:dyDescent="0.5">
      <c r="A261" s="380"/>
      <c r="B261" s="381"/>
      <c r="C261" s="381"/>
      <c r="D261" s="344"/>
      <c r="E261" s="344"/>
      <c r="F261" s="344"/>
      <c r="G261" s="344"/>
      <c r="H261" s="344"/>
      <c r="I261" s="344"/>
      <c r="J261" s="344"/>
      <c r="K261" s="344"/>
      <c r="L261" s="344"/>
      <c r="M261" s="344"/>
      <c r="N261" s="344"/>
      <c r="O261" s="344"/>
      <c r="P261" s="344"/>
      <c r="Q261" s="344"/>
      <c r="R261" s="344"/>
      <c r="S261" s="344"/>
      <c r="T261" s="344"/>
      <c r="U261" s="344"/>
      <c r="V261" s="344"/>
      <c r="W261" s="344"/>
      <c r="X261" s="345"/>
    </row>
    <row r="262" spans="1:24" ht="15.75" customHeight="1" thickBot="1" x14ac:dyDescent="0.5">
      <c r="A262" s="58"/>
      <c r="B262" s="58"/>
      <c r="C262" s="58"/>
      <c r="D262" s="58"/>
      <c r="E262" s="47"/>
      <c r="F262" s="47"/>
      <c r="G262" s="47"/>
      <c r="H262" s="47"/>
      <c r="I262" s="47"/>
      <c r="J262" s="47"/>
      <c r="K262" s="47"/>
      <c r="L262" s="47"/>
      <c r="M262" s="47"/>
      <c r="N262" s="47"/>
      <c r="O262" s="47"/>
      <c r="P262" s="47"/>
      <c r="Q262" s="47"/>
      <c r="R262" s="47"/>
      <c r="S262" s="47"/>
      <c r="T262" s="47"/>
      <c r="U262" s="47"/>
      <c r="V262" s="47"/>
      <c r="W262" s="47"/>
      <c r="X262" s="47"/>
    </row>
    <row r="263" spans="1:24" ht="15.75" customHeight="1" x14ac:dyDescent="0.45">
      <c r="A263" s="346">
        <v>1</v>
      </c>
      <c r="B263" s="349" t="str">
        <f>T(B200)</f>
        <v>Armed Assault/Active Shooter</v>
      </c>
      <c r="C263" s="349"/>
      <c r="D263" s="350"/>
      <c r="E263" s="338" t="s">
        <v>9</v>
      </c>
      <c r="F263" s="339"/>
      <c r="G263" s="338" t="s">
        <v>17</v>
      </c>
      <c r="H263" s="339"/>
      <c r="I263" s="355" t="s">
        <v>10</v>
      </c>
      <c r="J263" s="356"/>
      <c r="K263" s="356"/>
      <c r="L263" s="356"/>
      <c r="M263" s="356"/>
      <c r="N263" s="356"/>
      <c r="O263" s="356"/>
      <c r="P263" s="356"/>
      <c r="Q263" s="357"/>
      <c r="R263" s="355" t="s">
        <v>11</v>
      </c>
      <c r="S263" s="356"/>
      <c r="T263" s="356"/>
      <c r="U263" s="356"/>
      <c r="V263" s="356"/>
      <c r="W263" s="358"/>
      <c r="X263" s="326">
        <f>SUM((((I267*R267)*G267)*E267)/5)</f>
        <v>0</v>
      </c>
    </row>
    <row r="264" spans="1:24" ht="15.75" customHeight="1" x14ac:dyDescent="0.45">
      <c r="A264" s="347"/>
      <c r="B264" s="351"/>
      <c r="C264" s="351"/>
      <c r="D264" s="352"/>
      <c r="E264" s="340"/>
      <c r="F264" s="341"/>
      <c r="G264" s="340"/>
      <c r="H264" s="341"/>
      <c r="I264" s="329" t="s">
        <v>12</v>
      </c>
      <c r="J264" s="330"/>
      <c r="K264" s="331"/>
      <c r="L264" s="329" t="s">
        <v>13</v>
      </c>
      <c r="M264" s="330"/>
      <c r="N264" s="331"/>
      <c r="O264" s="329" t="s">
        <v>14</v>
      </c>
      <c r="P264" s="330"/>
      <c r="Q264" s="331"/>
      <c r="R264" s="329" t="s">
        <v>15</v>
      </c>
      <c r="S264" s="330"/>
      <c r="T264" s="331"/>
      <c r="U264" s="329" t="s">
        <v>16</v>
      </c>
      <c r="V264" s="330"/>
      <c r="W264" s="331"/>
      <c r="X264" s="327"/>
    </row>
    <row r="265" spans="1:24" ht="15.75" customHeight="1" x14ac:dyDescent="0.45">
      <c r="A265" s="347"/>
      <c r="B265" s="351"/>
      <c r="C265" s="351"/>
      <c r="D265" s="352"/>
      <c r="E265" s="359">
        <v>1</v>
      </c>
      <c r="F265" s="360"/>
      <c r="G265" s="359">
        <f>SUM(Assets!D7)</f>
        <v>0</v>
      </c>
      <c r="H265" s="360"/>
      <c r="I265" s="332">
        <v>0</v>
      </c>
      <c r="J265" s="333"/>
      <c r="K265" s="334"/>
      <c r="L265" s="332">
        <v>0</v>
      </c>
      <c r="M265" s="333"/>
      <c r="N265" s="334"/>
      <c r="O265" s="332">
        <v>0</v>
      </c>
      <c r="P265" s="333"/>
      <c r="Q265" s="334"/>
      <c r="R265" s="332">
        <v>0</v>
      </c>
      <c r="S265" s="333"/>
      <c r="T265" s="334"/>
      <c r="U265" s="332">
        <v>0</v>
      </c>
      <c r="V265" s="333"/>
      <c r="W265" s="334"/>
      <c r="X265" s="327"/>
    </row>
    <row r="266" spans="1:24" ht="15.75" customHeight="1" x14ac:dyDescent="0.45">
      <c r="A266" s="347"/>
      <c r="B266" s="351"/>
      <c r="C266" s="351"/>
      <c r="D266" s="352"/>
      <c r="E266" s="361"/>
      <c r="F266" s="362"/>
      <c r="G266" s="361"/>
      <c r="H266" s="362"/>
      <c r="I266" s="335"/>
      <c r="J266" s="336"/>
      <c r="K266" s="337"/>
      <c r="L266" s="335"/>
      <c r="M266" s="336"/>
      <c r="N266" s="337"/>
      <c r="O266" s="335"/>
      <c r="P266" s="336"/>
      <c r="Q266" s="337"/>
      <c r="R266" s="335"/>
      <c r="S266" s="336"/>
      <c r="T266" s="337"/>
      <c r="U266" s="335"/>
      <c r="V266" s="336"/>
      <c r="W266" s="337"/>
      <c r="X266" s="327"/>
    </row>
    <row r="267" spans="1:24" ht="15.75" customHeight="1" thickBot="1" x14ac:dyDescent="0.5">
      <c r="A267" s="348"/>
      <c r="B267" s="353"/>
      <c r="C267" s="353"/>
      <c r="D267" s="354"/>
      <c r="E267" s="373">
        <f>SUM(E265)</f>
        <v>1</v>
      </c>
      <c r="F267" s="382"/>
      <c r="G267" s="372">
        <f>SUM(G265)</f>
        <v>0</v>
      </c>
      <c r="H267" s="382"/>
      <c r="I267" s="372">
        <f>SUM((I265+L265+O265)/3)</f>
        <v>0</v>
      </c>
      <c r="J267" s="373"/>
      <c r="K267" s="373"/>
      <c r="L267" s="373"/>
      <c r="M267" s="373"/>
      <c r="N267" s="373"/>
      <c r="O267" s="373"/>
      <c r="P267" s="373"/>
      <c r="Q267" s="382"/>
      <c r="R267" s="372">
        <f>SUM((((R265*3)+U265)/4))</f>
        <v>0</v>
      </c>
      <c r="S267" s="373"/>
      <c r="T267" s="373"/>
      <c r="U267" s="373"/>
      <c r="V267" s="373"/>
      <c r="W267" s="374"/>
      <c r="X267" s="328"/>
    </row>
    <row r="268" spans="1:24" ht="15.75" customHeight="1" thickBot="1" x14ac:dyDescent="0.5">
      <c r="A268" s="49"/>
      <c r="B268" s="49"/>
      <c r="C268" s="49"/>
      <c r="D268" s="49"/>
      <c r="E268" s="47"/>
      <c r="F268" s="47"/>
      <c r="G268" s="47"/>
      <c r="H268" s="47"/>
      <c r="I268" s="47"/>
      <c r="J268" s="47"/>
      <c r="K268" s="47"/>
      <c r="L268" s="47"/>
      <c r="M268" s="47"/>
      <c r="N268" s="47"/>
      <c r="O268" s="47"/>
      <c r="P268" s="47"/>
      <c r="Q268" s="47"/>
      <c r="R268" s="47"/>
      <c r="S268" s="47"/>
      <c r="T268" s="47"/>
      <c r="U268" s="47"/>
      <c r="V268" s="47"/>
      <c r="W268" s="47"/>
      <c r="X268" s="47"/>
    </row>
    <row r="269" spans="1:24" ht="15.75" customHeight="1" x14ac:dyDescent="0.45">
      <c r="A269" s="346">
        <f>SUM(A263+1)</f>
        <v>2</v>
      </c>
      <c r="B269" s="349" t="str">
        <f>T(B206)</f>
        <v>Improved Explosive Device</v>
      </c>
      <c r="C269" s="349"/>
      <c r="D269" s="350"/>
      <c r="E269" s="338" t="s">
        <v>9</v>
      </c>
      <c r="F269" s="339"/>
      <c r="G269" s="338" t="s">
        <v>17</v>
      </c>
      <c r="H269" s="339"/>
      <c r="I269" s="355" t="s">
        <v>10</v>
      </c>
      <c r="J269" s="356"/>
      <c r="K269" s="356"/>
      <c r="L269" s="356"/>
      <c r="M269" s="356"/>
      <c r="N269" s="356"/>
      <c r="O269" s="356"/>
      <c r="P269" s="356"/>
      <c r="Q269" s="357"/>
      <c r="R269" s="355" t="s">
        <v>11</v>
      </c>
      <c r="S269" s="356"/>
      <c r="T269" s="356"/>
      <c r="U269" s="356"/>
      <c r="V269" s="356"/>
      <c r="W269" s="358"/>
      <c r="X269" s="326">
        <f>SUM((((I273*R273)*G273)*E273)/5)</f>
        <v>0</v>
      </c>
    </row>
    <row r="270" spans="1:24" ht="15.75" customHeight="1" x14ac:dyDescent="0.45">
      <c r="A270" s="347"/>
      <c r="B270" s="351"/>
      <c r="C270" s="351"/>
      <c r="D270" s="352"/>
      <c r="E270" s="340"/>
      <c r="F270" s="341"/>
      <c r="G270" s="340"/>
      <c r="H270" s="341"/>
      <c r="I270" s="329" t="s">
        <v>12</v>
      </c>
      <c r="J270" s="330"/>
      <c r="K270" s="331"/>
      <c r="L270" s="329" t="s">
        <v>13</v>
      </c>
      <c r="M270" s="330"/>
      <c r="N270" s="331"/>
      <c r="O270" s="329" t="s">
        <v>14</v>
      </c>
      <c r="P270" s="330"/>
      <c r="Q270" s="331"/>
      <c r="R270" s="329" t="s">
        <v>15</v>
      </c>
      <c r="S270" s="330"/>
      <c r="T270" s="331"/>
      <c r="U270" s="329" t="s">
        <v>16</v>
      </c>
      <c r="V270" s="330"/>
      <c r="W270" s="331"/>
      <c r="X270" s="327"/>
    </row>
    <row r="271" spans="1:24" ht="15.75" customHeight="1" x14ac:dyDescent="0.45">
      <c r="A271" s="347"/>
      <c r="B271" s="351"/>
      <c r="C271" s="351"/>
      <c r="D271" s="352"/>
      <c r="E271" s="359">
        <v>1</v>
      </c>
      <c r="F271" s="360"/>
      <c r="G271" s="359">
        <f>SUM(G265)</f>
        <v>0</v>
      </c>
      <c r="H271" s="360"/>
      <c r="I271" s="332">
        <v>0</v>
      </c>
      <c r="J271" s="333"/>
      <c r="K271" s="334"/>
      <c r="L271" s="332">
        <v>0</v>
      </c>
      <c r="M271" s="333"/>
      <c r="N271" s="334"/>
      <c r="O271" s="332">
        <v>0</v>
      </c>
      <c r="P271" s="333"/>
      <c r="Q271" s="334"/>
      <c r="R271" s="332">
        <v>0</v>
      </c>
      <c r="S271" s="333"/>
      <c r="T271" s="334"/>
      <c r="U271" s="332">
        <v>0</v>
      </c>
      <c r="V271" s="333"/>
      <c r="W271" s="334"/>
      <c r="X271" s="327"/>
    </row>
    <row r="272" spans="1:24" ht="15.75" customHeight="1" x14ac:dyDescent="0.45">
      <c r="A272" s="347"/>
      <c r="B272" s="351"/>
      <c r="C272" s="351"/>
      <c r="D272" s="352"/>
      <c r="E272" s="361"/>
      <c r="F272" s="362"/>
      <c r="G272" s="361"/>
      <c r="H272" s="362"/>
      <c r="I272" s="335"/>
      <c r="J272" s="336"/>
      <c r="K272" s="337"/>
      <c r="L272" s="335"/>
      <c r="M272" s="336"/>
      <c r="N272" s="337"/>
      <c r="O272" s="335"/>
      <c r="P272" s="336"/>
      <c r="Q272" s="337"/>
      <c r="R272" s="335"/>
      <c r="S272" s="336"/>
      <c r="T272" s="337"/>
      <c r="U272" s="335"/>
      <c r="V272" s="336"/>
      <c r="W272" s="337"/>
      <c r="X272" s="327"/>
    </row>
    <row r="273" spans="1:24" ht="15.75" customHeight="1" thickBot="1" x14ac:dyDescent="0.5">
      <c r="A273" s="348"/>
      <c r="B273" s="353"/>
      <c r="C273" s="353"/>
      <c r="D273" s="354"/>
      <c r="E273" s="373">
        <f>SUM(E271)</f>
        <v>1</v>
      </c>
      <c r="F273" s="382"/>
      <c r="G273" s="372">
        <f>SUM(G271)</f>
        <v>0</v>
      </c>
      <c r="H273" s="382"/>
      <c r="I273" s="372">
        <f>SUM((I271+L271+O271)/3)</f>
        <v>0</v>
      </c>
      <c r="J273" s="373"/>
      <c r="K273" s="373"/>
      <c r="L273" s="373"/>
      <c r="M273" s="373"/>
      <c r="N273" s="373"/>
      <c r="O273" s="373"/>
      <c r="P273" s="373"/>
      <c r="Q273" s="382"/>
      <c r="R273" s="372">
        <f>SUM((((R271*3)+U271)/4))</f>
        <v>0</v>
      </c>
      <c r="S273" s="373"/>
      <c r="T273" s="373"/>
      <c r="U273" s="373"/>
      <c r="V273" s="373"/>
      <c r="W273" s="374"/>
      <c r="X273" s="328"/>
    </row>
    <row r="274" spans="1:24" ht="15.75" customHeight="1" thickBot="1" x14ac:dyDescent="0.5">
      <c r="A274" s="49"/>
      <c r="B274" s="49"/>
      <c r="C274" s="49"/>
      <c r="D274" s="49"/>
      <c r="E274" s="47"/>
      <c r="F274" s="47"/>
      <c r="G274" s="47"/>
      <c r="H274" s="47"/>
      <c r="I274" s="47"/>
      <c r="J274" s="47"/>
      <c r="K274" s="47"/>
      <c r="L274" s="47"/>
      <c r="M274" s="47"/>
      <c r="N274" s="47"/>
      <c r="O274" s="47"/>
      <c r="P274" s="47"/>
      <c r="Q274" s="47"/>
      <c r="R274" s="47"/>
      <c r="S274" s="47"/>
      <c r="T274" s="47"/>
      <c r="U274" s="47"/>
      <c r="V274" s="47"/>
      <c r="W274" s="47"/>
      <c r="X274" s="47"/>
    </row>
    <row r="275" spans="1:24" ht="15.75" customHeight="1" x14ac:dyDescent="0.45">
      <c r="A275" s="346">
        <f>SUM(A269+1)</f>
        <v>3</v>
      </c>
      <c r="B275" s="349" t="str">
        <f>T(B212)</f>
        <v>Vehicle Borne Improvised Explosive Device</v>
      </c>
      <c r="C275" s="349"/>
      <c r="D275" s="350"/>
      <c r="E275" s="338" t="s">
        <v>9</v>
      </c>
      <c r="F275" s="339"/>
      <c r="G275" s="338" t="s">
        <v>17</v>
      </c>
      <c r="H275" s="339"/>
      <c r="I275" s="355" t="s">
        <v>10</v>
      </c>
      <c r="J275" s="356"/>
      <c r="K275" s="356"/>
      <c r="L275" s="356"/>
      <c r="M275" s="356"/>
      <c r="N275" s="356"/>
      <c r="O275" s="356"/>
      <c r="P275" s="356"/>
      <c r="Q275" s="357"/>
      <c r="R275" s="355" t="s">
        <v>11</v>
      </c>
      <c r="S275" s="356"/>
      <c r="T275" s="356"/>
      <c r="U275" s="356"/>
      <c r="V275" s="356"/>
      <c r="W275" s="358"/>
      <c r="X275" s="326">
        <f>SUM((((I279*R279)*G279)*E279)/5)</f>
        <v>0</v>
      </c>
    </row>
    <row r="276" spans="1:24" ht="15.75" customHeight="1" x14ac:dyDescent="0.45">
      <c r="A276" s="347"/>
      <c r="B276" s="351"/>
      <c r="C276" s="351"/>
      <c r="D276" s="352"/>
      <c r="E276" s="340"/>
      <c r="F276" s="341"/>
      <c r="G276" s="340"/>
      <c r="H276" s="341"/>
      <c r="I276" s="329" t="s">
        <v>12</v>
      </c>
      <c r="J276" s="330"/>
      <c r="K276" s="331"/>
      <c r="L276" s="329" t="s">
        <v>13</v>
      </c>
      <c r="M276" s="330"/>
      <c r="N276" s="331"/>
      <c r="O276" s="329" t="s">
        <v>14</v>
      </c>
      <c r="P276" s="330"/>
      <c r="Q276" s="331"/>
      <c r="R276" s="329" t="s">
        <v>15</v>
      </c>
      <c r="S276" s="330"/>
      <c r="T276" s="331"/>
      <c r="U276" s="329" t="s">
        <v>16</v>
      </c>
      <c r="V276" s="330"/>
      <c r="W276" s="331"/>
      <c r="X276" s="327"/>
    </row>
    <row r="277" spans="1:24" ht="15.75" customHeight="1" x14ac:dyDescent="0.45">
      <c r="A277" s="347"/>
      <c r="B277" s="351"/>
      <c r="C277" s="351"/>
      <c r="D277" s="352"/>
      <c r="E277" s="359">
        <v>1</v>
      </c>
      <c r="F277" s="360"/>
      <c r="G277" s="359">
        <f>SUM(G271)</f>
        <v>0</v>
      </c>
      <c r="H277" s="360"/>
      <c r="I277" s="332">
        <v>0</v>
      </c>
      <c r="J277" s="333"/>
      <c r="K277" s="334"/>
      <c r="L277" s="332">
        <v>0</v>
      </c>
      <c r="M277" s="333"/>
      <c r="N277" s="334"/>
      <c r="O277" s="332">
        <v>0</v>
      </c>
      <c r="P277" s="333"/>
      <c r="Q277" s="334"/>
      <c r="R277" s="332">
        <v>0</v>
      </c>
      <c r="S277" s="333"/>
      <c r="T277" s="334"/>
      <c r="U277" s="332">
        <v>0</v>
      </c>
      <c r="V277" s="333"/>
      <c r="W277" s="334"/>
      <c r="X277" s="327"/>
    </row>
    <row r="278" spans="1:24" ht="15.75" customHeight="1" x14ac:dyDescent="0.45">
      <c r="A278" s="347"/>
      <c r="B278" s="351"/>
      <c r="C278" s="351"/>
      <c r="D278" s="352"/>
      <c r="E278" s="361"/>
      <c r="F278" s="362"/>
      <c r="G278" s="361"/>
      <c r="H278" s="362"/>
      <c r="I278" s="335"/>
      <c r="J278" s="336"/>
      <c r="K278" s="337"/>
      <c r="L278" s="335"/>
      <c r="M278" s="336"/>
      <c r="N278" s="337"/>
      <c r="O278" s="335"/>
      <c r="P278" s="336"/>
      <c r="Q278" s="337"/>
      <c r="R278" s="335"/>
      <c r="S278" s="336"/>
      <c r="T278" s="337"/>
      <c r="U278" s="335"/>
      <c r="V278" s="336"/>
      <c r="W278" s="337"/>
      <c r="X278" s="327"/>
    </row>
    <row r="279" spans="1:24" ht="15.75" customHeight="1" thickBot="1" x14ac:dyDescent="0.5">
      <c r="A279" s="348"/>
      <c r="B279" s="353"/>
      <c r="C279" s="353"/>
      <c r="D279" s="354"/>
      <c r="E279" s="373">
        <f>SUM(E277)</f>
        <v>1</v>
      </c>
      <c r="F279" s="382"/>
      <c r="G279" s="372">
        <f>SUM(G277)</f>
        <v>0</v>
      </c>
      <c r="H279" s="382"/>
      <c r="I279" s="372">
        <f>SUM((I277+L277+O277)/3)</f>
        <v>0</v>
      </c>
      <c r="J279" s="373"/>
      <c r="K279" s="373"/>
      <c r="L279" s="373"/>
      <c r="M279" s="373"/>
      <c r="N279" s="373"/>
      <c r="O279" s="373"/>
      <c r="P279" s="373"/>
      <c r="Q279" s="382"/>
      <c r="R279" s="372">
        <f>SUM((((R277*3)+U277)/4))</f>
        <v>0</v>
      </c>
      <c r="S279" s="373"/>
      <c r="T279" s="373"/>
      <c r="U279" s="373"/>
      <c r="V279" s="373"/>
      <c r="W279" s="374"/>
      <c r="X279" s="328"/>
    </row>
    <row r="280" spans="1:24" ht="15.75" customHeight="1" thickBot="1" x14ac:dyDescent="0.5">
      <c r="A280" s="49"/>
      <c r="B280" s="49"/>
      <c r="C280" s="49"/>
      <c r="D280" s="49"/>
      <c r="E280" s="47"/>
      <c r="F280" s="47"/>
      <c r="G280" s="47"/>
      <c r="H280" s="47"/>
      <c r="I280" s="47"/>
      <c r="J280" s="47"/>
      <c r="K280" s="47"/>
      <c r="L280" s="47"/>
      <c r="M280" s="47"/>
      <c r="N280" s="47"/>
      <c r="O280" s="47"/>
      <c r="P280" s="47"/>
      <c r="Q280" s="47"/>
      <c r="R280" s="47"/>
      <c r="S280" s="47"/>
      <c r="T280" s="47"/>
      <c r="U280" s="47"/>
      <c r="V280" s="47"/>
      <c r="W280" s="47"/>
      <c r="X280" s="47"/>
    </row>
    <row r="281" spans="1:24" ht="15.75" customHeight="1" x14ac:dyDescent="0.45">
      <c r="A281" s="346">
        <f>SUM(A275+1)</f>
        <v>4</v>
      </c>
      <c r="B281" s="349" t="str">
        <f>T(B218)</f>
        <v>Hijack/Hostages</v>
      </c>
      <c r="C281" s="349"/>
      <c r="D281" s="350"/>
      <c r="E281" s="338" t="s">
        <v>9</v>
      </c>
      <c r="F281" s="339"/>
      <c r="G281" s="338" t="s">
        <v>17</v>
      </c>
      <c r="H281" s="339"/>
      <c r="I281" s="355" t="s">
        <v>10</v>
      </c>
      <c r="J281" s="356"/>
      <c r="K281" s="356"/>
      <c r="L281" s="356"/>
      <c r="M281" s="356"/>
      <c r="N281" s="356"/>
      <c r="O281" s="356"/>
      <c r="P281" s="356"/>
      <c r="Q281" s="357"/>
      <c r="R281" s="355" t="s">
        <v>11</v>
      </c>
      <c r="S281" s="356"/>
      <c r="T281" s="356"/>
      <c r="U281" s="356"/>
      <c r="V281" s="356"/>
      <c r="W281" s="358"/>
      <c r="X281" s="326">
        <f>SUM((((I285*R285)*G285)*E285)/5)</f>
        <v>0</v>
      </c>
    </row>
    <row r="282" spans="1:24" ht="15.75" customHeight="1" x14ac:dyDescent="0.45">
      <c r="A282" s="347"/>
      <c r="B282" s="351"/>
      <c r="C282" s="351"/>
      <c r="D282" s="352"/>
      <c r="E282" s="340"/>
      <c r="F282" s="341"/>
      <c r="G282" s="340"/>
      <c r="H282" s="341"/>
      <c r="I282" s="329" t="s">
        <v>12</v>
      </c>
      <c r="J282" s="330"/>
      <c r="K282" s="331"/>
      <c r="L282" s="329" t="s">
        <v>13</v>
      </c>
      <c r="M282" s="330"/>
      <c r="N282" s="331"/>
      <c r="O282" s="329" t="s">
        <v>14</v>
      </c>
      <c r="P282" s="330"/>
      <c r="Q282" s="331"/>
      <c r="R282" s="329" t="s">
        <v>15</v>
      </c>
      <c r="S282" s="330"/>
      <c r="T282" s="331"/>
      <c r="U282" s="329" t="s">
        <v>16</v>
      </c>
      <c r="V282" s="330"/>
      <c r="W282" s="331"/>
      <c r="X282" s="327"/>
    </row>
    <row r="283" spans="1:24" ht="15.75" customHeight="1" x14ac:dyDescent="0.45">
      <c r="A283" s="347"/>
      <c r="B283" s="351"/>
      <c r="C283" s="351"/>
      <c r="D283" s="352"/>
      <c r="E283" s="359">
        <v>1</v>
      </c>
      <c r="F283" s="360"/>
      <c r="G283" s="359">
        <f>SUM(G277)</f>
        <v>0</v>
      </c>
      <c r="H283" s="360"/>
      <c r="I283" s="332">
        <v>0</v>
      </c>
      <c r="J283" s="333"/>
      <c r="K283" s="334"/>
      <c r="L283" s="332">
        <v>0</v>
      </c>
      <c r="M283" s="333"/>
      <c r="N283" s="334"/>
      <c r="O283" s="332">
        <v>0</v>
      </c>
      <c r="P283" s="333"/>
      <c r="Q283" s="334"/>
      <c r="R283" s="332">
        <v>0</v>
      </c>
      <c r="S283" s="333"/>
      <c r="T283" s="334"/>
      <c r="U283" s="332">
        <v>0</v>
      </c>
      <c r="V283" s="333"/>
      <c r="W283" s="334"/>
      <c r="X283" s="327"/>
    </row>
    <row r="284" spans="1:24" ht="15.75" customHeight="1" x14ac:dyDescent="0.45">
      <c r="A284" s="347"/>
      <c r="B284" s="351"/>
      <c r="C284" s="351"/>
      <c r="D284" s="352"/>
      <c r="E284" s="361"/>
      <c r="F284" s="362"/>
      <c r="G284" s="361"/>
      <c r="H284" s="362"/>
      <c r="I284" s="335"/>
      <c r="J284" s="336"/>
      <c r="K284" s="337"/>
      <c r="L284" s="335"/>
      <c r="M284" s="336"/>
      <c r="N284" s="337"/>
      <c r="O284" s="335"/>
      <c r="P284" s="336"/>
      <c r="Q284" s="337"/>
      <c r="R284" s="335"/>
      <c r="S284" s="336"/>
      <c r="T284" s="337"/>
      <c r="U284" s="335"/>
      <c r="V284" s="336"/>
      <c r="W284" s="337"/>
      <c r="X284" s="327"/>
    </row>
    <row r="285" spans="1:24" ht="15.75" customHeight="1" thickBot="1" x14ac:dyDescent="0.5">
      <c r="A285" s="348"/>
      <c r="B285" s="353"/>
      <c r="C285" s="353"/>
      <c r="D285" s="354"/>
      <c r="E285" s="373">
        <f>SUM(E283)</f>
        <v>1</v>
      </c>
      <c r="F285" s="382"/>
      <c r="G285" s="372">
        <f>SUM(G283)</f>
        <v>0</v>
      </c>
      <c r="H285" s="382"/>
      <c r="I285" s="372">
        <f>SUM((I283+L283+O283)/3)</f>
        <v>0</v>
      </c>
      <c r="J285" s="373"/>
      <c r="K285" s="373"/>
      <c r="L285" s="373"/>
      <c r="M285" s="373"/>
      <c r="N285" s="373"/>
      <c r="O285" s="373"/>
      <c r="P285" s="373"/>
      <c r="Q285" s="382"/>
      <c r="R285" s="372">
        <f>SUM((((R283*3)+U283)/4))</f>
        <v>0</v>
      </c>
      <c r="S285" s="373"/>
      <c r="T285" s="373"/>
      <c r="U285" s="373"/>
      <c r="V285" s="373"/>
      <c r="W285" s="374"/>
      <c r="X285" s="328"/>
    </row>
    <row r="286" spans="1:24" ht="15.75" customHeight="1" thickBot="1" x14ac:dyDescent="0.5">
      <c r="A286" s="49"/>
      <c r="B286" s="49"/>
      <c r="C286" s="49"/>
      <c r="D286" s="49"/>
      <c r="E286" s="47"/>
      <c r="F286" s="47"/>
      <c r="G286" s="47"/>
      <c r="H286" s="47"/>
      <c r="I286" s="47"/>
      <c r="J286" s="47"/>
      <c r="K286" s="47"/>
      <c r="L286" s="47"/>
      <c r="M286" s="47"/>
      <c r="N286" s="47"/>
      <c r="O286" s="47"/>
      <c r="P286" s="47"/>
      <c r="Q286" s="47"/>
      <c r="R286" s="47"/>
      <c r="S286" s="47"/>
      <c r="T286" s="47"/>
      <c r="U286" s="47"/>
      <c r="V286" s="47"/>
      <c r="W286" s="47"/>
      <c r="X286" s="47"/>
    </row>
    <row r="287" spans="1:24" ht="15.75" customHeight="1" x14ac:dyDescent="0.45">
      <c r="A287" s="346">
        <f>SUM(A281+1)</f>
        <v>5</v>
      </c>
      <c r="B287" s="349" t="str">
        <f>T(B224)</f>
        <v>Natural Disaster</v>
      </c>
      <c r="C287" s="349"/>
      <c r="D287" s="350"/>
      <c r="E287" s="338" t="s">
        <v>9</v>
      </c>
      <c r="F287" s="339"/>
      <c r="G287" s="338" t="s">
        <v>17</v>
      </c>
      <c r="H287" s="339"/>
      <c r="I287" s="355" t="s">
        <v>10</v>
      </c>
      <c r="J287" s="356"/>
      <c r="K287" s="356"/>
      <c r="L287" s="356"/>
      <c r="M287" s="356"/>
      <c r="N287" s="356"/>
      <c r="O287" s="356"/>
      <c r="P287" s="356"/>
      <c r="Q287" s="357"/>
      <c r="R287" s="355" t="s">
        <v>11</v>
      </c>
      <c r="S287" s="356"/>
      <c r="T287" s="356"/>
      <c r="U287" s="356"/>
      <c r="V287" s="356"/>
      <c r="W287" s="358"/>
      <c r="X287" s="326">
        <f>SUM((((I291*R291)*G291)*E291)/5)</f>
        <v>0</v>
      </c>
    </row>
    <row r="288" spans="1:24" ht="15.75" customHeight="1" x14ac:dyDescent="0.45">
      <c r="A288" s="347"/>
      <c r="B288" s="351"/>
      <c r="C288" s="351"/>
      <c r="D288" s="352"/>
      <c r="E288" s="340"/>
      <c r="F288" s="341"/>
      <c r="G288" s="340"/>
      <c r="H288" s="341"/>
      <c r="I288" s="329" t="s">
        <v>12</v>
      </c>
      <c r="J288" s="330"/>
      <c r="K288" s="331"/>
      <c r="L288" s="329" t="s">
        <v>13</v>
      </c>
      <c r="M288" s="330"/>
      <c r="N288" s="331"/>
      <c r="O288" s="329" t="s">
        <v>14</v>
      </c>
      <c r="P288" s="330"/>
      <c r="Q288" s="331"/>
      <c r="R288" s="329" t="s">
        <v>15</v>
      </c>
      <c r="S288" s="330"/>
      <c r="T288" s="331"/>
      <c r="U288" s="329" t="s">
        <v>16</v>
      </c>
      <c r="V288" s="330"/>
      <c r="W288" s="331"/>
      <c r="X288" s="327"/>
    </row>
    <row r="289" spans="1:24" ht="15.75" customHeight="1" x14ac:dyDescent="0.45">
      <c r="A289" s="347"/>
      <c r="B289" s="351"/>
      <c r="C289" s="351"/>
      <c r="D289" s="352"/>
      <c r="E289" s="359">
        <v>1</v>
      </c>
      <c r="F289" s="360"/>
      <c r="G289" s="359">
        <f>SUM(G283)</f>
        <v>0</v>
      </c>
      <c r="H289" s="360"/>
      <c r="I289" s="332">
        <v>0</v>
      </c>
      <c r="J289" s="333"/>
      <c r="K289" s="334"/>
      <c r="L289" s="332">
        <v>0</v>
      </c>
      <c r="M289" s="333"/>
      <c r="N289" s="334"/>
      <c r="O289" s="332">
        <v>0</v>
      </c>
      <c r="P289" s="333"/>
      <c r="Q289" s="334"/>
      <c r="R289" s="332">
        <v>0</v>
      </c>
      <c r="S289" s="333"/>
      <c r="T289" s="334"/>
      <c r="U289" s="332">
        <v>0</v>
      </c>
      <c r="V289" s="333"/>
      <c r="W289" s="334"/>
      <c r="X289" s="327"/>
    </row>
    <row r="290" spans="1:24" ht="15.75" customHeight="1" x14ac:dyDescent="0.45">
      <c r="A290" s="347"/>
      <c r="B290" s="351"/>
      <c r="C290" s="351"/>
      <c r="D290" s="352"/>
      <c r="E290" s="361"/>
      <c r="F290" s="362"/>
      <c r="G290" s="361"/>
      <c r="H290" s="362"/>
      <c r="I290" s="335"/>
      <c r="J290" s="336"/>
      <c r="K290" s="337"/>
      <c r="L290" s="335"/>
      <c r="M290" s="336"/>
      <c r="N290" s="337"/>
      <c r="O290" s="335"/>
      <c r="P290" s="336"/>
      <c r="Q290" s="337"/>
      <c r="R290" s="335"/>
      <c r="S290" s="336"/>
      <c r="T290" s="337"/>
      <c r="U290" s="335"/>
      <c r="V290" s="336"/>
      <c r="W290" s="337"/>
      <c r="X290" s="327"/>
    </row>
    <row r="291" spans="1:24" ht="15.75" customHeight="1" thickBot="1" x14ac:dyDescent="0.5">
      <c r="A291" s="348"/>
      <c r="B291" s="353"/>
      <c r="C291" s="353"/>
      <c r="D291" s="354"/>
      <c r="E291" s="373">
        <f>SUM(E289)</f>
        <v>1</v>
      </c>
      <c r="F291" s="382"/>
      <c r="G291" s="372">
        <f>SUM(G289)</f>
        <v>0</v>
      </c>
      <c r="H291" s="382"/>
      <c r="I291" s="372">
        <f>SUM((I289+L289+O289)/3)</f>
        <v>0</v>
      </c>
      <c r="J291" s="373"/>
      <c r="K291" s="373"/>
      <c r="L291" s="373"/>
      <c r="M291" s="373"/>
      <c r="N291" s="373"/>
      <c r="O291" s="373"/>
      <c r="P291" s="373"/>
      <c r="Q291" s="382"/>
      <c r="R291" s="372">
        <f>SUM((((R289*3)+U289)/4))</f>
        <v>0</v>
      </c>
      <c r="S291" s="373"/>
      <c r="T291" s="373"/>
      <c r="U291" s="373"/>
      <c r="V291" s="373"/>
      <c r="W291" s="374"/>
      <c r="X291" s="328"/>
    </row>
    <row r="292" spans="1:24" ht="15.75" customHeight="1" thickBot="1" x14ac:dyDescent="0.5">
      <c r="A292" s="49"/>
      <c r="B292" s="49"/>
      <c r="C292" s="49"/>
      <c r="D292" s="49"/>
      <c r="E292" s="47"/>
      <c r="F292" s="47"/>
      <c r="G292" s="47"/>
      <c r="H292" s="47"/>
      <c r="I292" s="47"/>
      <c r="J292" s="47"/>
      <c r="K292" s="47"/>
      <c r="L292" s="47"/>
      <c r="M292" s="47"/>
      <c r="N292" s="47"/>
      <c r="O292" s="47"/>
      <c r="P292" s="47"/>
      <c r="Q292" s="47"/>
      <c r="R292" s="47"/>
      <c r="S292" s="47"/>
      <c r="T292" s="47"/>
      <c r="U292" s="47"/>
      <c r="V292" s="47"/>
      <c r="W292" s="47"/>
      <c r="X292" s="47"/>
    </row>
    <row r="293" spans="1:24" ht="15.75" customHeight="1" x14ac:dyDescent="0.45">
      <c r="A293" s="346">
        <f>SUM(A287+1)</f>
        <v>6</v>
      </c>
      <c r="B293" s="349" t="str">
        <f>T(B230)</f>
        <v>Cyber Attack</v>
      </c>
      <c r="C293" s="349"/>
      <c r="D293" s="350"/>
      <c r="E293" s="338" t="s">
        <v>9</v>
      </c>
      <c r="F293" s="339"/>
      <c r="G293" s="338" t="s">
        <v>17</v>
      </c>
      <c r="H293" s="339"/>
      <c r="I293" s="355" t="s">
        <v>10</v>
      </c>
      <c r="J293" s="356"/>
      <c r="K293" s="356"/>
      <c r="L293" s="356"/>
      <c r="M293" s="356"/>
      <c r="N293" s="356"/>
      <c r="O293" s="356"/>
      <c r="P293" s="356"/>
      <c r="Q293" s="357"/>
      <c r="R293" s="355" t="s">
        <v>11</v>
      </c>
      <c r="S293" s="356"/>
      <c r="T293" s="356"/>
      <c r="U293" s="356"/>
      <c r="V293" s="356"/>
      <c r="W293" s="358"/>
      <c r="X293" s="326">
        <f>SUM((((I297*R297)*G297)*E297)/5)</f>
        <v>0</v>
      </c>
    </row>
    <row r="294" spans="1:24" ht="15.75" customHeight="1" x14ac:dyDescent="0.45">
      <c r="A294" s="347"/>
      <c r="B294" s="351"/>
      <c r="C294" s="351"/>
      <c r="D294" s="352"/>
      <c r="E294" s="340"/>
      <c r="F294" s="341"/>
      <c r="G294" s="340"/>
      <c r="H294" s="341"/>
      <c r="I294" s="329" t="s">
        <v>12</v>
      </c>
      <c r="J294" s="330"/>
      <c r="K294" s="331"/>
      <c r="L294" s="329" t="s">
        <v>13</v>
      </c>
      <c r="M294" s="330"/>
      <c r="N294" s="331"/>
      <c r="O294" s="329" t="s">
        <v>14</v>
      </c>
      <c r="P294" s="330"/>
      <c r="Q294" s="331"/>
      <c r="R294" s="329" t="s">
        <v>15</v>
      </c>
      <c r="S294" s="330"/>
      <c r="T294" s="331"/>
      <c r="U294" s="329" t="s">
        <v>16</v>
      </c>
      <c r="V294" s="330"/>
      <c r="W294" s="331"/>
      <c r="X294" s="327"/>
    </row>
    <row r="295" spans="1:24" ht="15.75" customHeight="1" x14ac:dyDescent="0.45">
      <c r="A295" s="347"/>
      <c r="B295" s="351"/>
      <c r="C295" s="351"/>
      <c r="D295" s="352"/>
      <c r="E295" s="359">
        <v>1</v>
      </c>
      <c r="F295" s="360"/>
      <c r="G295" s="359">
        <f>SUM(G289)</f>
        <v>0</v>
      </c>
      <c r="H295" s="360"/>
      <c r="I295" s="332">
        <v>0</v>
      </c>
      <c r="J295" s="333"/>
      <c r="K295" s="334"/>
      <c r="L295" s="332">
        <v>0</v>
      </c>
      <c r="M295" s="333"/>
      <c r="N295" s="334"/>
      <c r="O295" s="332">
        <v>0</v>
      </c>
      <c r="P295" s="333"/>
      <c r="Q295" s="334"/>
      <c r="R295" s="332">
        <v>0</v>
      </c>
      <c r="S295" s="333"/>
      <c r="T295" s="334"/>
      <c r="U295" s="332">
        <v>0</v>
      </c>
      <c r="V295" s="333"/>
      <c r="W295" s="334"/>
      <c r="X295" s="327"/>
    </row>
    <row r="296" spans="1:24" ht="15.75" customHeight="1" x14ac:dyDescent="0.45">
      <c r="A296" s="347"/>
      <c r="B296" s="351"/>
      <c r="C296" s="351"/>
      <c r="D296" s="352"/>
      <c r="E296" s="361"/>
      <c r="F296" s="362"/>
      <c r="G296" s="361"/>
      <c r="H296" s="362"/>
      <c r="I296" s="335"/>
      <c r="J296" s="336"/>
      <c r="K296" s="337"/>
      <c r="L296" s="335"/>
      <c r="M296" s="336"/>
      <c r="N296" s="337"/>
      <c r="O296" s="335"/>
      <c r="P296" s="336"/>
      <c r="Q296" s="337"/>
      <c r="R296" s="335"/>
      <c r="S296" s="336"/>
      <c r="T296" s="337"/>
      <c r="U296" s="335"/>
      <c r="V296" s="336"/>
      <c r="W296" s="337"/>
      <c r="X296" s="327"/>
    </row>
    <row r="297" spans="1:24" ht="15.75" customHeight="1" thickBot="1" x14ac:dyDescent="0.5">
      <c r="A297" s="348"/>
      <c r="B297" s="353"/>
      <c r="C297" s="353"/>
      <c r="D297" s="354"/>
      <c r="E297" s="373">
        <f>SUM(E295)</f>
        <v>1</v>
      </c>
      <c r="F297" s="382"/>
      <c r="G297" s="372">
        <f>SUM(G295)</f>
        <v>0</v>
      </c>
      <c r="H297" s="382"/>
      <c r="I297" s="372">
        <f>SUM((I295+L295+O295)/3)</f>
        <v>0</v>
      </c>
      <c r="J297" s="373"/>
      <c r="K297" s="373"/>
      <c r="L297" s="373"/>
      <c r="M297" s="373"/>
      <c r="N297" s="373"/>
      <c r="O297" s="373"/>
      <c r="P297" s="373"/>
      <c r="Q297" s="382"/>
      <c r="R297" s="372">
        <f>SUM((((R295*3)+U295)/4))</f>
        <v>0</v>
      </c>
      <c r="S297" s="373"/>
      <c r="T297" s="373"/>
      <c r="U297" s="373"/>
      <c r="V297" s="373"/>
      <c r="W297" s="374"/>
      <c r="X297" s="328"/>
    </row>
    <row r="298" spans="1:24" ht="15.75" customHeight="1" thickBot="1" x14ac:dyDescent="0.5">
      <c r="A298" s="50"/>
      <c r="B298" s="51"/>
      <c r="C298" s="51"/>
      <c r="D298" s="51"/>
      <c r="E298" s="52"/>
      <c r="F298" s="52"/>
      <c r="G298" s="52"/>
      <c r="H298" s="52"/>
      <c r="I298" s="52"/>
      <c r="J298" s="52"/>
      <c r="K298" s="52"/>
      <c r="L298" s="52"/>
      <c r="M298" s="52"/>
      <c r="N298" s="52"/>
      <c r="O298" s="52"/>
      <c r="P298" s="52"/>
      <c r="Q298" s="52"/>
      <c r="R298" s="52"/>
      <c r="S298" s="52"/>
      <c r="T298" s="52"/>
      <c r="U298" s="52"/>
      <c r="V298" s="52"/>
      <c r="W298" s="52"/>
      <c r="X298" s="53"/>
    </row>
    <row r="299" spans="1:24" ht="15.75" customHeight="1" x14ac:dyDescent="0.45">
      <c r="A299" s="346">
        <f>SUM(A293+1)</f>
        <v>7</v>
      </c>
      <c r="B299" s="349" t="str">
        <f>T(B236)</f>
        <v>Chemical Attack</v>
      </c>
      <c r="C299" s="349"/>
      <c r="D299" s="350"/>
      <c r="E299" s="338" t="s">
        <v>9</v>
      </c>
      <c r="F299" s="339"/>
      <c r="G299" s="338" t="s">
        <v>17</v>
      </c>
      <c r="H299" s="339"/>
      <c r="I299" s="355" t="s">
        <v>10</v>
      </c>
      <c r="J299" s="356"/>
      <c r="K299" s="356"/>
      <c r="L299" s="356"/>
      <c r="M299" s="356"/>
      <c r="N299" s="356"/>
      <c r="O299" s="356"/>
      <c r="P299" s="356"/>
      <c r="Q299" s="357"/>
      <c r="R299" s="355" t="s">
        <v>11</v>
      </c>
      <c r="S299" s="356"/>
      <c r="T299" s="356"/>
      <c r="U299" s="356"/>
      <c r="V299" s="356"/>
      <c r="W299" s="358"/>
      <c r="X299" s="326">
        <v>0</v>
      </c>
    </row>
    <row r="300" spans="1:24" ht="15.75" customHeight="1" x14ac:dyDescent="0.45">
      <c r="A300" s="347"/>
      <c r="B300" s="351"/>
      <c r="C300" s="351"/>
      <c r="D300" s="352"/>
      <c r="E300" s="340"/>
      <c r="F300" s="341"/>
      <c r="G300" s="340"/>
      <c r="H300" s="341"/>
      <c r="I300" s="329" t="s">
        <v>12</v>
      </c>
      <c r="J300" s="330"/>
      <c r="K300" s="331"/>
      <c r="L300" s="329" t="s">
        <v>13</v>
      </c>
      <c r="M300" s="330"/>
      <c r="N300" s="331"/>
      <c r="O300" s="329" t="s">
        <v>14</v>
      </c>
      <c r="P300" s="330"/>
      <c r="Q300" s="331"/>
      <c r="R300" s="329" t="s">
        <v>15</v>
      </c>
      <c r="S300" s="330"/>
      <c r="T300" s="331"/>
      <c r="U300" s="329" t="s">
        <v>16</v>
      </c>
      <c r="V300" s="330"/>
      <c r="W300" s="331"/>
      <c r="X300" s="327"/>
    </row>
    <row r="301" spans="1:24" ht="15.75" customHeight="1" x14ac:dyDescent="0.45">
      <c r="A301" s="347"/>
      <c r="B301" s="351"/>
      <c r="C301" s="351"/>
      <c r="D301" s="352"/>
      <c r="E301" s="359">
        <v>1</v>
      </c>
      <c r="F301" s="360"/>
      <c r="G301" s="359">
        <f>SUM(G295)</f>
        <v>0</v>
      </c>
      <c r="H301" s="360"/>
      <c r="I301" s="332">
        <v>0</v>
      </c>
      <c r="J301" s="333"/>
      <c r="K301" s="334"/>
      <c r="L301" s="332">
        <v>0</v>
      </c>
      <c r="M301" s="333"/>
      <c r="N301" s="334"/>
      <c r="O301" s="332">
        <v>0</v>
      </c>
      <c r="P301" s="333"/>
      <c r="Q301" s="334"/>
      <c r="R301" s="332">
        <v>0</v>
      </c>
      <c r="S301" s="333"/>
      <c r="T301" s="334"/>
      <c r="U301" s="332">
        <v>0</v>
      </c>
      <c r="V301" s="333"/>
      <c r="W301" s="334"/>
      <c r="X301" s="327"/>
    </row>
    <row r="302" spans="1:24" ht="15.75" customHeight="1" x14ac:dyDescent="0.45">
      <c r="A302" s="347"/>
      <c r="B302" s="351"/>
      <c r="C302" s="351"/>
      <c r="D302" s="352"/>
      <c r="E302" s="361"/>
      <c r="F302" s="362"/>
      <c r="G302" s="361"/>
      <c r="H302" s="362"/>
      <c r="I302" s="335"/>
      <c r="J302" s="336"/>
      <c r="K302" s="337"/>
      <c r="L302" s="335"/>
      <c r="M302" s="336"/>
      <c r="N302" s="337"/>
      <c r="O302" s="335"/>
      <c r="P302" s="336"/>
      <c r="Q302" s="337"/>
      <c r="R302" s="335"/>
      <c r="S302" s="336"/>
      <c r="T302" s="337"/>
      <c r="U302" s="335"/>
      <c r="V302" s="336"/>
      <c r="W302" s="337"/>
      <c r="X302" s="327"/>
    </row>
    <row r="303" spans="1:24" ht="15.75" customHeight="1" thickBot="1" x14ac:dyDescent="0.5">
      <c r="A303" s="348"/>
      <c r="B303" s="353"/>
      <c r="C303" s="353"/>
      <c r="D303" s="354"/>
      <c r="E303" s="373">
        <f>SUM(E301)</f>
        <v>1</v>
      </c>
      <c r="F303" s="382"/>
      <c r="G303" s="372">
        <f>SUM(G301)</f>
        <v>0</v>
      </c>
      <c r="H303" s="382"/>
      <c r="I303" s="372">
        <f>SUM((I301+L301+O301)/3)</f>
        <v>0</v>
      </c>
      <c r="J303" s="373"/>
      <c r="K303" s="373"/>
      <c r="L303" s="373"/>
      <c r="M303" s="373"/>
      <c r="N303" s="373"/>
      <c r="O303" s="373"/>
      <c r="P303" s="373"/>
      <c r="Q303" s="382"/>
      <c r="R303" s="372">
        <f>SUM((((R301*3)+U301)/4))</f>
        <v>0</v>
      </c>
      <c r="S303" s="373"/>
      <c r="T303" s="373"/>
      <c r="U303" s="373"/>
      <c r="V303" s="373"/>
      <c r="W303" s="374"/>
      <c r="X303" s="328"/>
    </row>
    <row r="304" spans="1:24" ht="15.75" customHeight="1" thickBot="1" x14ac:dyDescent="0.5">
      <c r="A304" s="50"/>
      <c r="B304" s="51"/>
      <c r="C304" s="51"/>
      <c r="D304" s="51"/>
      <c r="E304" s="52"/>
      <c r="F304" s="52"/>
      <c r="G304" s="52"/>
      <c r="H304" s="52"/>
      <c r="I304" s="52"/>
      <c r="J304" s="52"/>
      <c r="K304" s="52"/>
      <c r="L304" s="52"/>
      <c r="M304" s="52"/>
      <c r="N304" s="52"/>
      <c r="O304" s="52"/>
      <c r="P304" s="52"/>
      <c r="Q304" s="52"/>
      <c r="R304" s="52"/>
      <c r="S304" s="52"/>
      <c r="T304" s="52"/>
      <c r="U304" s="52"/>
      <c r="V304" s="52"/>
      <c r="W304" s="52"/>
      <c r="X304" s="53"/>
    </row>
    <row r="305" spans="1:24" ht="15.75" customHeight="1" x14ac:dyDescent="0.45">
      <c r="A305" s="346">
        <f>SUM(A299+1)</f>
        <v>8</v>
      </c>
      <c r="B305" s="349" t="str">
        <f>T(B242)</f>
        <v xml:space="preserve">Biological Weapon Attack </v>
      </c>
      <c r="C305" s="349"/>
      <c r="D305" s="350"/>
      <c r="E305" s="338" t="s">
        <v>9</v>
      </c>
      <c r="F305" s="339"/>
      <c r="G305" s="338" t="s">
        <v>17</v>
      </c>
      <c r="H305" s="339"/>
      <c r="I305" s="355" t="s">
        <v>10</v>
      </c>
      <c r="J305" s="356"/>
      <c r="K305" s="356"/>
      <c r="L305" s="356"/>
      <c r="M305" s="356"/>
      <c r="N305" s="356"/>
      <c r="O305" s="356"/>
      <c r="P305" s="356"/>
      <c r="Q305" s="357"/>
      <c r="R305" s="355" t="s">
        <v>11</v>
      </c>
      <c r="S305" s="356"/>
      <c r="T305" s="356"/>
      <c r="U305" s="356"/>
      <c r="V305" s="356"/>
      <c r="W305" s="358"/>
      <c r="X305" s="326">
        <f>SUM((((I309*R309)*G309)*E309)/5)</f>
        <v>0</v>
      </c>
    </row>
    <row r="306" spans="1:24" ht="15.75" customHeight="1" x14ac:dyDescent="0.45">
      <c r="A306" s="347"/>
      <c r="B306" s="351"/>
      <c r="C306" s="351"/>
      <c r="D306" s="352"/>
      <c r="E306" s="340"/>
      <c r="F306" s="341"/>
      <c r="G306" s="340"/>
      <c r="H306" s="341"/>
      <c r="I306" s="329" t="s">
        <v>12</v>
      </c>
      <c r="J306" s="330"/>
      <c r="K306" s="331"/>
      <c r="L306" s="329" t="s">
        <v>13</v>
      </c>
      <c r="M306" s="330"/>
      <c r="N306" s="331"/>
      <c r="O306" s="329" t="s">
        <v>14</v>
      </c>
      <c r="P306" s="330"/>
      <c r="Q306" s="331"/>
      <c r="R306" s="329" t="s">
        <v>15</v>
      </c>
      <c r="S306" s="330"/>
      <c r="T306" s="331"/>
      <c r="U306" s="329" t="s">
        <v>16</v>
      </c>
      <c r="V306" s="330"/>
      <c r="W306" s="331"/>
      <c r="X306" s="327"/>
    </row>
    <row r="307" spans="1:24" ht="15.75" customHeight="1" x14ac:dyDescent="0.45">
      <c r="A307" s="347"/>
      <c r="B307" s="351"/>
      <c r="C307" s="351"/>
      <c r="D307" s="352"/>
      <c r="E307" s="359">
        <v>1</v>
      </c>
      <c r="F307" s="360"/>
      <c r="G307" s="359">
        <f>SUM(G301)</f>
        <v>0</v>
      </c>
      <c r="H307" s="360"/>
      <c r="I307" s="332">
        <v>0</v>
      </c>
      <c r="J307" s="333"/>
      <c r="K307" s="334"/>
      <c r="L307" s="332">
        <v>0</v>
      </c>
      <c r="M307" s="333"/>
      <c r="N307" s="334"/>
      <c r="O307" s="332">
        <v>0</v>
      </c>
      <c r="P307" s="333"/>
      <c r="Q307" s="334"/>
      <c r="R307" s="332">
        <v>0</v>
      </c>
      <c r="S307" s="333"/>
      <c r="T307" s="334"/>
      <c r="U307" s="332">
        <v>0</v>
      </c>
      <c r="V307" s="333"/>
      <c r="W307" s="334"/>
      <c r="X307" s="327"/>
    </row>
    <row r="308" spans="1:24" ht="15.75" customHeight="1" x14ac:dyDescent="0.45">
      <c r="A308" s="347"/>
      <c r="B308" s="351"/>
      <c r="C308" s="351"/>
      <c r="D308" s="352"/>
      <c r="E308" s="361"/>
      <c r="F308" s="362"/>
      <c r="G308" s="361"/>
      <c r="H308" s="362"/>
      <c r="I308" s="335"/>
      <c r="J308" s="336"/>
      <c r="K308" s="337"/>
      <c r="L308" s="335"/>
      <c r="M308" s="336"/>
      <c r="N308" s="337"/>
      <c r="O308" s="335"/>
      <c r="P308" s="336"/>
      <c r="Q308" s="337"/>
      <c r="R308" s="335"/>
      <c r="S308" s="336"/>
      <c r="T308" s="337"/>
      <c r="U308" s="335"/>
      <c r="V308" s="336"/>
      <c r="W308" s="337"/>
      <c r="X308" s="327"/>
    </row>
    <row r="309" spans="1:24" ht="15.75" customHeight="1" thickBot="1" x14ac:dyDescent="0.5">
      <c r="A309" s="348"/>
      <c r="B309" s="353"/>
      <c r="C309" s="353"/>
      <c r="D309" s="354"/>
      <c r="E309" s="373">
        <f>SUM(E307)</f>
        <v>1</v>
      </c>
      <c r="F309" s="382"/>
      <c r="G309" s="372">
        <f>SUM(G307)</f>
        <v>0</v>
      </c>
      <c r="H309" s="382"/>
      <c r="I309" s="372">
        <f>SUM((I307+L307+O307)/3)</f>
        <v>0</v>
      </c>
      <c r="J309" s="373"/>
      <c r="K309" s="373"/>
      <c r="L309" s="373"/>
      <c r="M309" s="373"/>
      <c r="N309" s="373"/>
      <c r="O309" s="373"/>
      <c r="P309" s="373"/>
      <c r="Q309" s="382"/>
      <c r="R309" s="372">
        <f>SUM((((R307*3)+U307)/4))</f>
        <v>0</v>
      </c>
      <c r="S309" s="373"/>
      <c r="T309" s="373"/>
      <c r="U309" s="373"/>
      <c r="V309" s="373"/>
      <c r="W309" s="374"/>
      <c r="X309" s="328"/>
    </row>
    <row r="310" spans="1:24" ht="15.75" customHeight="1" thickBot="1" x14ac:dyDescent="0.5">
      <c r="A310" s="50"/>
      <c r="B310" s="51"/>
      <c r="C310" s="51"/>
      <c r="D310" s="51"/>
      <c r="E310" s="52"/>
      <c r="F310" s="52"/>
      <c r="G310" s="52"/>
      <c r="H310" s="52"/>
      <c r="I310" s="52"/>
      <c r="J310" s="52"/>
      <c r="K310" s="52"/>
      <c r="L310" s="52"/>
      <c r="M310" s="52"/>
      <c r="N310" s="52"/>
      <c r="O310" s="52"/>
      <c r="P310" s="52"/>
      <c r="Q310" s="52"/>
      <c r="R310" s="52"/>
      <c r="S310" s="52"/>
      <c r="T310" s="52"/>
      <c r="U310" s="52"/>
      <c r="V310" s="52"/>
      <c r="W310" s="52"/>
      <c r="X310" s="53"/>
    </row>
    <row r="311" spans="1:24" ht="15.75" customHeight="1" x14ac:dyDescent="0.45">
      <c r="A311" s="346">
        <f>SUM(A305+1)</f>
        <v>9</v>
      </c>
      <c r="B311" s="349" t="str">
        <f>T(B248)</f>
        <v>Radiological Weapon (RDD)</v>
      </c>
      <c r="C311" s="349"/>
      <c r="D311" s="350"/>
      <c r="E311" s="338" t="s">
        <v>9</v>
      </c>
      <c r="F311" s="339"/>
      <c r="G311" s="338" t="s">
        <v>17</v>
      </c>
      <c r="H311" s="339"/>
      <c r="I311" s="355" t="s">
        <v>10</v>
      </c>
      <c r="J311" s="356"/>
      <c r="K311" s="356"/>
      <c r="L311" s="356"/>
      <c r="M311" s="356"/>
      <c r="N311" s="356"/>
      <c r="O311" s="356"/>
      <c r="P311" s="356"/>
      <c r="Q311" s="357"/>
      <c r="R311" s="355" t="s">
        <v>11</v>
      </c>
      <c r="S311" s="356"/>
      <c r="T311" s="356"/>
      <c r="U311" s="356"/>
      <c r="V311" s="356"/>
      <c r="W311" s="358"/>
      <c r="X311" s="326">
        <f>SUM((((I315*R315)*G315)*E315)/5)</f>
        <v>0</v>
      </c>
    </row>
    <row r="312" spans="1:24" ht="15.75" customHeight="1" x14ac:dyDescent="0.45">
      <c r="A312" s="347"/>
      <c r="B312" s="351"/>
      <c r="C312" s="351"/>
      <c r="D312" s="352"/>
      <c r="E312" s="340"/>
      <c r="F312" s="341"/>
      <c r="G312" s="340"/>
      <c r="H312" s="341"/>
      <c r="I312" s="329" t="s">
        <v>12</v>
      </c>
      <c r="J312" s="330"/>
      <c r="K312" s="331"/>
      <c r="L312" s="329" t="s">
        <v>13</v>
      </c>
      <c r="M312" s="330"/>
      <c r="N312" s="331"/>
      <c r="O312" s="329" t="s">
        <v>14</v>
      </c>
      <c r="P312" s="330"/>
      <c r="Q312" s="331"/>
      <c r="R312" s="329" t="s">
        <v>15</v>
      </c>
      <c r="S312" s="330"/>
      <c r="T312" s="331"/>
      <c r="U312" s="329" t="s">
        <v>16</v>
      </c>
      <c r="V312" s="330"/>
      <c r="W312" s="331"/>
      <c r="X312" s="327"/>
    </row>
    <row r="313" spans="1:24" ht="15.75" customHeight="1" x14ac:dyDescent="0.45">
      <c r="A313" s="347"/>
      <c r="B313" s="351"/>
      <c r="C313" s="351"/>
      <c r="D313" s="352"/>
      <c r="E313" s="359">
        <v>1</v>
      </c>
      <c r="F313" s="360"/>
      <c r="G313" s="359">
        <f>SUM(G307)</f>
        <v>0</v>
      </c>
      <c r="H313" s="360"/>
      <c r="I313" s="332">
        <v>0</v>
      </c>
      <c r="J313" s="333"/>
      <c r="K313" s="334"/>
      <c r="L313" s="332">
        <v>0</v>
      </c>
      <c r="M313" s="333"/>
      <c r="N313" s="334"/>
      <c r="O313" s="332">
        <v>0</v>
      </c>
      <c r="P313" s="333"/>
      <c r="Q313" s="334"/>
      <c r="R313" s="332">
        <v>0</v>
      </c>
      <c r="S313" s="333"/>
      <c r="T313" s="334"/>
      <c r="U313" s="332">
        <v>0</v>
      </c>
      <c r="V313" s="333"/>
      <c r="W313" s="334"/>
      <c r="X313" s="327"/>
    </row>
    <row r="314" spans="1:24" ht="15.75" customHeight="1" x14ac:dyDescent="0.45">
      <c r="A314" s="347"/>
      <c r="B314" s="351"/>
      <c r="C314" s="351"/>
      <c r="D314" s="352"/>
      <c r="E314" s="361"/>
      <c r="F314" s="362"/>
      <c r="G314" s="361"/>
      <c r="H314" s="362"/>
      <c r="I314" s="335"/>
      <c r="J314" s="336"/>
      <c r="K314" s="337"/>
      <c r="L314" s="335"/>
      <c r="M314" s="336"/>
      <c r="N314" s="337"/>
      <c r="O314" s="335"/>
      <c r="P314" s="336"/>
      <c r="Q314" s="337"/>
      <c r="R314" s="335"/>
      <c r="S314" s="336"/>
      <c r="T314" s="337"/>
      <c r="U314" s="335"/>
      <c r="V314" s="336"/>
      <c r="W314" s="337"/>
      <c r="X314" s="327"/>
    </row>
    <row r="315" spans="1:24" ht="15.75" customHeight="1" thickBot="1" x14ac:dyDescent="0.5">
      <c r="A315" s="348"/>
      <c r="B315" s="353"/>
      <c r="C315" s="353"/>
      <c r="D315" s="354"/>
      <c r="E315" s="373">
        <f>SUM(E313)</f>
        <v>1</v>
      </c>
      <c r="F315" s="382"/>
      <c r="G315" s="372">
        <f>SUM(G313)</f>
        <v>0</v>
      </c>
      <c r="H315" s="382"/>
      <c r="I315" s="372">
        <f>SUM((I313+L313+O313)/3)</f>
        <v>0</v>
      </c>
      <c r="J315" s="373"/>
      <c r="K315" s="373"/>
      <c r="L315" s="373"/>
      <c r="M315" s="373"/>
      <c r="N315" s="373"/>
      <c r="O315" s="373"/>
      <c r="P315" s="373"/>
      <c r="Q315" s="382"/>
      <c r="R315" s="372">
        <f>SUM((((R313*3)+U313)/4))</f>
        <v>0</v>
      </c>
      <c r="S315" s="373"/>
      <c r="T315" s="373"/>
      <c r="U315" s="373"/>
      <c r="V315" s="373"/>
      <c r="W315" s="374"/>
      <c r="X315" s="328"/>
    </row>
    <row r="316" spans="1:24" ht="15.75" customHeight="1" thickBot="1" x14ac:dyDescent="0.5">
      <c r="A316" s="50"/>
      <c r="B316" s="51"/>
      <c r="C316" s="51"/>
      <c r="D316" s="51"/>
      <c r="E316" s="52"/>
      <c r="F316" s="52"/>
      <c r="G316" s="52"/>
      <c r="H316" s="52"/>
      <c r="I316" s="52"/>
      <c r="J316" s="52"/>
      <c r="K316" s="52"/>
      <c r="L316" s="52"/>
      <c r="M316" s="52"/>
      <c r="N316" s="52"/>
      <c r="O316" s="52"/>
      <c r="P316" s="52"/>
      <c r="Q316" s="52"/>
      <c r="R316" s="52"/>
      <c r="S316" s="52"/>
      <c r="T316" s="52"/>
      <c r="U316" s="52"/>
      <c r="V316" s="52"/>
      <c r="W316" s="52"/>
      <c r="X316" s="53"/>
    </row>
    <row r="317" spans="1:24" ht="15.75" customHeight="1" x14ac:dyDescent="0.45">
      <c r="A317" s="346">
        <f>SUM(A311+1)</f>
        <v>10</v>
      </c>
      <c r="B317" s="349" t="str">
        <f>T(B254)</f>
        <v>Theft/Ramming/Collision</v>
      </c>
      <c r="C317" s="349"/>
      <c r="D317" s="350"/>
      <c r="E317" s="338" t="s">
        <v>9</v>
      </c>
      <c r="F317" s="339"/>
      <c r="G317" s="338" t="s">
        <v>17</v>
      </c>
      <c r="H317" s="339"/>
      <c r="I317" s="355" t="s">
        <v>10</v>
      </c>
      <c r="J317" s="356"/>
      <c r="K317" s="356"/>
      <c r="L317" s="356"/>
      <c r="M317" s="356"/>
      <c r="N317" s="356"/>
      <c r="O317" s="356"/>
      <c r="P317" s="356"/>
      <c r="Q317" s="357"/>
      <c r="R317" s="355" t="s">
        <v>11</v>
      </c>
      <c r="S317" s="356"/>
      <c r="T317" s="356"/>
      <c r="U317" s="356"/>
      <c r="V317" s="356"/>
      <c r="W317" s="358"/>
      <c r="X317" s="326">
        <f>SUM((((I321*R321)*G321)*E321)/5)</f>
        <v>0</v>
      </c>
    </row>
    <row r="318" spans="1:24" ht="15.75" customHeight="1" x14ac:dyDescent="0.45">
      <c r="A318" s="347"/>
      <c r="B318" s="351"/>
      <c r="C318" s="351"/>
      <c r="D318" s="352"/>
      <c r="E318" s="340"/>
      <c r="F318" s="341"/>
      <c r="G318" s="340"/>
      <c r="H318" s="341"/>
      <c r="I318" s="329" t="s">
        <v>12</v>
      </c>
      <c r="J318" s="330"/>
      <c r="K318" s="331"/>
      <c r="L318" s="329" t="s">
        <v>13</v>
      </c>
      <c r="M318" s="330"/>
      <c r="N318" s="331"/>
      <c r="O318" s="329" t="s">
        <v>14</v>
      </c>
      <c r="P318" s="330"/>
      <c r="Q318" s="331"/>
      <c r="R318" s="329" t="s">
        <v>15</v>
      </c>
      <c r="S318" s="330"/>
      <c r="T318" s="331"/>
      <c r="U318" s="329" t="s">
        <v>16</v>
      </c>
      <c r="V318" s="330"/>
      <c r="W318" s="331"/>
      <c r="X318" s="327"/>
    </row>
    <row r="319" spans="1:24" ht="15.75" customHeight="1" x14ac:dyDescent="0.45">
      <c r="A319" s="347"/>
      <c r="B319" s="351"/>
      <c r="C319" s="351"/>
      <c r="D319" s="352"/>
      <c r="E319" s="359">
        <v>1</v>
      </c>
      <c r="F319" s="360"/>
      <c r="G319" s="359">
        <f>SUM(G313)</f>
        <v>0</v>
      </c>
      <c r="H319" s="360"/>
      <c r="I319" s="332">
        <v>0</v>
      </c>
      <c r="J319" s="333"/>
      <c r="K319" s="334"/>
      <c r="L319" s="332">
        <v>0</v>
      </c>
      <c r="M319" s="333"/>
      <c r="N319" s="334"/>
      <c r="O319" s="332">
        <v>0</v>
      </c>
      <c r="P319" s="333"/>
      <c r="Q319" s="334"/>
      <c r="R319" s="332">
        <v>0</v>
      </c>
      <c r="S319" s="333"/>
      <c r="T319" s="334"/>
      <c r="U319" s="332">
        <v>0</v>
      </c>
      <c r="V319" s="333"/>
      <c r="W319" s="334"/>
      <c r="X319" s="327"/>
    </row>
    <row r="320" spans="1:24" ht="15.75" customHeight="1" x14ac:dyDescent="0.45">
      <c r="A320" s="347"/>
      <c r="B320" s="351"/>
      <c r="C320" s="351"/>
      <c r="D320" s="352"/>
      <c r="E320" s="361"/>
      <c r="F320" s="362"/>
      <c r="G320" s="361"/>
      <c r="H320" s="362"/>
      <c r="I320" s="335"/>
      <c r="J320" s="336"/>
      <c r="K320" s="337"/>
      <c r="L320" s="335"/>
      <c r="M320" s="336"/>
      <c r="N320" s="337"/>
      <c r="O320" s="335"/>
      <c r="P320" s="336"/>
      <c r="Q320" s="337"/>
      <c r="R320" s="335"/>
      <c r="S320" s="336"/>
      <c r="T320" s="337"/>
      <c r="U320" s="335"/>
      <c r="V320" s="336"/>
      <c r="W320" s="337"/>
      <c r="X320" s="327"/>
    </row>
    <row r="321" spans="1:24" ht="15.75" customHeight="1" thickBot="1" x14ac:dyDescent="0.5">
      <c r="A321" s="348"/>
      <c r="B321" s="353"/>
      <c r="C321" s="353"/>
      <c r="D321" s="354"/>
      <c r="E321" s="373">
        <f>SUM(E319)</f>
        <v>1</v>
      </c>
      <c r="F321" s="382"/>
      <c r="G321" s="372">
        <f>SUM(G319)</f>
        <v>0</v>
      </c>
      <c r="H321" s="382"/>
      <c r="I321" s="372">
        <f>SUM((I319+L319+O319)/3)</f>
        <v>0</v>
      </c>
      <c r="J321" s="373"/>
      <c r="K321" s="373"/>
      <c r="L321" s="373"/>
      <c r="M321" s="373"/>
      <c r="N321" s="373"/>
      <c r="O321" s="373"/>
      <c r="P321" s="373"/>
      <c r="Q321" s="382"/>
      <c r="R321" s="372">
        <f>SUM((((R319*3)+U319)/4))</f>
        <v>0</v>
      </c>
      <c r="S321" s="373"/>
      <c r="T321" s="373"/>
      <c r="U321" s="373"/>
      <c r="V321" s="373"/>
      <c r="W321" s="374"/>
      <c r="X321" s="328"/>
    </row>
    <row r="322" spans="1:24" s="19" customFormat="1" ht="15.75" customHeight="1" thickBot="1" x14ac:dyDescent="0.5">
      <c r="A322" s="59"/>
      <c r="B322" s="60"/>
      <c r="C322" s="55"/>
      <c r="D322" s="61"/>
      <c r="E322" s="56"/>
      <c r="F322" s="62"/>
      <c r="G322" s="63"/>
      <c r="H322" s="62"/>
      <c r="I322" s="63"/>
      <c r="J322" s="56"/>
      <c r="K322" s="56"/>
      <c r="L322" s="56"/>
      <c r="M322" s="56"/>
      <c r="N322" s="56"/>
      <c r="O322" s="56"/>
      <c r="P322" s="56"/>
      <c r="Q322" s="62"/>
      <c r="R322" s="63"/>
      <c r="S322" s="56"/>
      <c r="T322" s="56"/>
      <c r="U322" s="56"/>
      <c r="V322" s="56"/>
      <c r="W322" s="64"/>
      <c r="X322" s="65"/>
    </row>
    <row r="323" spans="1:24" ht="15.75" customHeight="1" thickBot="1" x14ac:dyDescent="0.55000000000000004">
      <c r="A323" s="375" t="s">
        <v>8</v>
      </c>
      <c r="B323" s="376"/>
      <c r="C323" s="376"/>
      <c r="D323" s="376"/>
      <c r="E323" s="376"/>
      <c r="F323" s="376"/>
      <c r="G323" s="376"/>
      <c r="H323" s="376"/>
      <c r="I323" s="376"/>
      <c r="J323" s="376"/>
      <c r="K323" s="376"/>
      <c r="L323" s="376"/>
      <c r="M323" s="376"/>
      <c r="N323" s="376"/>
      <c r="O323" s="376"/>
      <c r="P323" s="376"/>
      <c r="Q323" s="376"/>
      <c r="R323" s="376"/>
      <c r="S323" s="376"/>
      <c r="T323" s="376"/>
      <c r="U323" s="376"/>
      <c r="V323" s="376"/>
      <c r="W323" s="376"/>
      <c r="X323" s="377"/>
    </row>
    <row r="324" spans="1:24" ht="15.75" customHeight="1" thickBot="1" x14ac:dyDescent="0.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row>
    <row r="325" spans="1:24" ht="15.75" customHeight="1" x14ac:dyDescent="0.45">
      <c r="A325" s="363" t="s">
        <v>7</v>
      </c>
      <c r="B325" s="364"/>
      <c r="C325" s="364"/>
      <c r="D325" s="364"/>
      <c r="E325" s="364"/>
      <c r="F325" s="364"/>
      <c r="G325" s="364"/>
      <c r="H325" s="364"/>
      <c r="I325" s="364"/>
      <c r="J325" s="364"/>
      <c r="K325" s="364"/>
      <c r="L325" s="364"/>
      <c r="M325" s="364"/>
      <c r="N325" s="364"/>
      <c r="O325" s="364"/>
      <c r="P325" s="364"/>
      <c r="Q325" s="364"/>
      <c r="R325" s="364"/>
      <c r="S325" s="364"/>
      <c r="T325" s="364"/>
      <c r="U325" s="364"/>
      <c r="V325" s="364"/>
      <c r="W325" s="364"/>
      <c r="X325" s="365"/>
    </row>
    <row r="326" spans="1:24" ht="15.75" customHeight="1" x14ac:dyDescent="0.45">
      <c r="A326" s="366"/>
      <c r="B326" s="367"/>
      <c r="C326" s="367"/>
      <c r="D326" s="367"/>
      <c r="E326" s="367"/>
      <c r="F326" s="367"/>
      <c r="G326" s="367"/>
      <c r="H326" s="367"/>
      <c r="I326" s="367"/>
      <c r="J326" s="367"/>
      <c r="K326" s="367"/>
      <c r="L326" s="367"/>
      <c r="M326" s="367"/>
      <c r="N326" s="367"/>
      <c r="O326" s="367"/>
      <c r="P326" s="367"/>
      <c r="Q326" s="367"/>
      <c r="R326" s="367"/>
      <c r="S326" s="367"/>
      <c r="T326" s="367"/>
      <c r="U326" s="367"/>
      <c r="V326" s="367"/>
      <c r="W326" s="367"/>
      <c r="X326" s="368"/>
    </row>
    <row r="327" spans="1:24" ht="15.75" customHeight="1" x14ac:dyDescent="0.45">
      <c r="A327" s="366"/>
      <c r="B327" s="367"/>
      <c r="C327" s="367"/>
      <c r="D327" s="367"/>
      <c r="E327" s="367"/>
      <c r="F327" s="367"/>
      <c r="G327" s="367"/>
      <c r="H327" s="367"/>
      <c r="I327" s="367"/>
      <c r="J327" s="367"/>
      <c r="K327" s="367"/>
      <c r="L327" s="367"/>
      <c r="M327" s="367"/>
      <c r="N327" s="367"/>
      <c r="O327" s="367"/>
      <c r="P327" s="367"/>
      <c r="Q327" s="367"/>
      <c r="R327" s="367"/>
      <c r="S327" s="367"/>
      <c r="T327" s="367"/>
      <c r="U327" s="367"/>
      <c r="V327" s="367"/>
      <c r="W327" s="367"/>
      <c r="X327" s="368"/>
    </row>
    <row r="328" spans="1:24" ht="15.75" customHeight="1" thickBot="1" x14ac:dyDescent="0.5">
      <c r="A328" s="369"/>
      <c r="B328" s="370"/>
      <c r="C328" s="370"/>
      <c r="D328" s="370"/>
      <c r="E328" s="370"/>
      <c r="F328" s="370"/>
      <c r="G328" s="370"/>
      <c r="H328" s="370"/>
      <c r="I328" s="370"/>
      <c r="J328" s="370"/>
      <c r="K328" s="370"/>
      <c r="L328" s="370"/>
      <c r="M328" s="370"/>
      <c r="N328" s="370"/>
      <c r="O328" s="370"/>
      <c r="P328" s="370"/>
      <c r="Q328" s="370"/>
      <c r="R328" s="370"/>
      <c r="S328" s="370"/>
      <c r="T328" s="370"/>
      <c r="U328" s="370"/>
      <c r="V328" s="370"/>
      <c r="W328" s="370"/>
      <c r="X328" s="371"/>
    </row>
  </sheetData>
  <mergeCells count="1169">
    <mergeCell ref="A323:X323"/>
    <mergeCell ref="A325:X328"/>
    <mergeCell ref="A317:A321"/>
    <mergeCell ref="B317:D321"/>
    <mergeCell ref="E317:F318"/>
    <mergeCell ref="G317:H318"/>
    <mergeCell ref="I317:Q317"/>
    <mergeCell ref="R317:W317"/>
    <mergeCell ref="X317:X321"/>
    <mergeCell ref="I318:K318"/>
    <mergeCell ref="L318:N318"/>
    <mergeCell ref="O318:Q318"/>
    <mergeCell ref="R318:T318"/>
    <mergeCell ref="U318:W318"/>
    <mergeCell ref="E319:F320"/>
    <mergeCell ref="G319:H320"/>
    <mergeCell ref="I319:K320"/>
    <mergeCell ref="L319:N320"/>
    <mergeCell ref="O319:Q320"/>
    <mergeCell ref="R319:T320"/>
    <mergeCell ref="U319:W320"/>
    <mergeCell ref="E321:F321"/>
    <mergeCell ref="G321:H321"/>
    <mergeCell ref="I321:Q321"/>
    <mergeCell ref="R321:W321"/>
    <mergeCell ref="A311:A315"/>
    <mergeCell ref="B311:D315"/>
    <mergeCell ref="E311:F312"/>
    <mergeCell ref="G311:H312"/>
    <mergeCell ref="I311:Q311"/>
    <mergeCell ref="R311:W311"/>
    <mergeCell ref="X311:X315"/>
    <mergeCell ref="I312:K312"/>
    <mergeCell ref="L312:N312"/>
    <mergeCell ref="O312:Q312"/>
    <mergeCell ref="R312:T312"/>
    <mergeCell ref="U312:W312"/>
    <mergeCell ref="E313:F314"/>
    <mergeCell ref="G313:H314"/>
    <mergeCell ref="I313:K314"/>
    <mergeCell ref="L313:N314"/>
    <mergeCell ref="O313:Q314"/>
    <mergeCell ref="R313:T314"/>
    <mergeCell ref="U313:W314"/>
    <mergeCell ref="E315:F315"/>
    <mergeCell ref="G315:H315"/>
    <mergeCell ref="I315:Q315"/>
    <mergeCell ref="R315:W315"/>
    <mergeCell ref="A305:A309"/>
    <mergeCell ref="B305:D309"/>
    <mergeCell ref="E305:F306"/>
    <mergeCell ref="G305:H306"/>
    <mergeCell ref="I305:Q305"/>
    <mergeCell ref="R305:W305"/>
    <mergeCell ref="X305:X309"/>
    <mergeCell ref="I306:K306"/>
    <mergeCell ref="L306:N306"/>
    <mergeCell ref="O306:Q306"/>
    <mergeCell ref="R306:T306"/>
    <mergeCell ref="U306:W306"/>
    <mergeCell ref="E307:F308"/>
    <mergeCell ref="G307:H308"/>
    <mergeCell ref="I307:K308"/>
    <mergeCell ref="L307:N308"/>
    <mergeCell ref="O307:Q308"/>
    <mergeCell ref="R307:T308"/>
    <mergeCell ref="U307:W308"/>
    <mergeCell ref="E309:F309"/>
    <mergeCell ref="G309:H309"/>
    <mergeCell ref="I309:Q309"/>
    <mergeCell ref="R309:W309"/>
    <mergeCell ref="A299:A303"/>
    <mergeCell ref="B299:D303"/>
    <mergeCell ref="E299:F300"/>
    <mergeCell ref="G299:H300"/>
    <mergeCell ref="I299:Q299"/>
    <mergeCell ref="R299:W299"/>
    <mergeCell ref="X299:X303"/>
    <mergeCell ref="I300:K300"/>
    <mergeCell ref="L300:N300"/>
    <mergeCell ref="O300:Q300"/>
    <mergeCell ref="R300:T300"/>
    <mergeCell ref="U300:W300"/>
    <mergeCell ref="E301:F302"/>
    <mergeCell ref="G301:H302"/>
    <mergeCell ref="I301:K302"/>
    <mergeCell ref="L301:N302"/>
    <mergeCell ref="O301:Q302"/>
    <mergeCell ref="R301:T302"/>
    <mergeCell ref="U301:W302"/>
    <mergeCell ref="E303:F303"/>
    <mergeCell ref="G303:H303"/>
    <mergeCell ref="I303:Q303"/>
    <mergeCell ref="R303:W303"/>
    <mergeCell ref="A293:A297"/>
    <mergeCell ref="B293:D297"/>
    <mergeCell ref="E293:F294"/>
    <mergeCell ref="G293:H294"/>
    <mergeCell ref="I293:Q293"/>
    <mergeCell ref="R293:W293"/>
    <mergeCell ref="X293:X297"/>
    <mergeCell ref="I294:K294"/>
    <mergeCell ref="L294:N294"/>
    <mergeCell ref="O294:Q294"/>
    <mergeCell ref="R294:T294"/>
    <mergeCell ref="U294:W294"/>
    <mergeCell ref="E295:F296"/>
    <mergeCell ref="G295:H296"/>
    <mergeCell ref="I295:K296"/>
    <mergeCell ref="L295:N296"/>
    <mergeCell ref="O295:Q296"/>
    <mergeCell ref="R295:T296"/>
    <mergeCell ref="U295:W296"/>
    <mergeCell ref="E297:F297"/>
    <mergeCell ref="G297:H297"/>
    <mergeCell ref="I297:Q297"/>
    <mergeCell ref="R297:W297"/>
    <mergeCell ref="A287:A291"/>
    <mergeCell ref="B287:D291"/>
    <mergeCell ref="E287:F288"/>
    <mergeCell ref="G287:H288"/>
    <mergeCell ref="I287:Q287"/>
    <mergeCell ref="R287:W287"/>
    <mergeCell ref="X287:X291"/>
    <mergeCell ref="I288:K288"/>
    <mergeCell ref="L288:N288"/>
    <mergeCell ref="O288:Q288"/>
    <mergeCell ref="R288:T288"/>
    <mergeCell ref="U288:W288"/>
    <mergeCell ref="E289:F290"/>
    <mergeCell ref="G289:H290"/>
    <mergeCell ref="I289:K290"/>
    <mergeCell ref="L289:N290"/>
    <mergeCell ref="O289:Q290"/>
    <mergeCell ref="R289:T290"/>
    <mergeCell ref="U289:W290"/>
    <mergeCell ref="E291:F291"/>
    <mergeCell ref="G291:H291"/>
    <mergeCell ref="I291:Q291"/>
    <mergeCell ref="R291:W291"/>
    <mergeCell ref="A281:A285"/>
    <mergeCell ref="B281:D285"/>
    <mergeCell ref="E281:F282"/>
    <mergeCell ref="G281:H282"/>
    <mergeCell ref="I281:Q281"/>
    <mergeCell ref="R281:W281"/>
    <mergeCell ref="X281:X285"/>
    <mergeCell ref="I282:K282"/>
    <mergeCell ref="L282:N282"/>
    <mergeCell ref="O282:Q282"/>
    <mergeCell ref="R282:T282"/>
    <mergeCell ref="U282:W282"/>
    <mergeCell ref="E283:F284"/>
    <mergeCell ref="G283:H284"/>
    <mergeCell ref="I283:K284"/>
    <mergeCell ref="L283:N284"/>
    <mergeCell ref="O283:Q284"/>
    <mergeCell ref="R283:T284"/>
    <mergeCell ref="U283:W284"/>
    <mergeCell ref="E285:F285"/>
    <mergeCell ref="G285:H285"/>
    <mergeCell ref="I285:Q285"/>
    <mergeCell ref="R285:W285"/>
    <mergeCell ref="A275:A279"/>
    <mergeCell ref="B275:D279"/>
    <mergeCell ref="E275:F276"/>
    <mergeCell ref="G275:H276"/>
    <mergeCell ref="I275:Q275"/>
    <mergeCell ref="R275:W275"/>
    <mergeCell ref="X275:X279"/>
    <mergeCell ref="I276:K276"/>
    <mergeCell ref="L276:N276"/>
    <mergeCell ref="O276:Q276"/>
    <mergeCell ref="R276:T276"/>
    <mergeCell ref="U276:W276"/>
    <mergeCell ref="E277:F278"/>
    <mergeCell ref="G277:H278"/>
    <mergeCell ref="I277:K278"/>
    <mergeCell ref="L277:N278"/>
    <mergeCell ref="O277:Q278"/>
    <mergeCell ref="R277:T278"/>
    <mergeCell ref="U277:W278"/>
    <mergeCell ref="E279:F279"/>
    <mergeCell ref="G279:H279"/>
    <mergeCell ref="I279:Q279"/>
    <mergeCell ref="R279:W279"/>
    <mergeCell ref="A269:A273"/>
    <mergeCell ref="B269:D273"/>
    <mergeCell ref="E269:F270"/>
    <mergeCell ref="G269:H270"/>
    <mergeCell ref="I269:Q269"/>
    <mergeCell ref="R269:W269"/>
    <mergeCell ref="X269:X273"/>
    <mergeCell ref="I270:K270"/>
    <mergeCell ref="L270:N270"/>
    <mergeCell ref="O270:Q270"/>
    <mergeCell ref="R270:T270"/>
    <mergeCell ref="U270:W270"/>
    <mergeCell ref="E271:F272"/>
    <mergeCell ref="G271:H272"/>
    <mergeCell ref="I271:K272"/>
    <mergeCell ref="L271:N272"/>
    <mergeCell ref="O271:Q272"/>
    <mergeCell ref="R271:T272"/>
    <mergeCell ref="U271:W272"/>
    <mergeCell ref="E273:F273"/>
    <mergeCell ref="G273:H273"/>
    <mergeCell ref="I273:Q273"/>
    <mergeCell ref="R273:W273"/>
    <mergeCell ref="A260:C261"/>
    <mergeCell ref="D260:D261"/>
    <mergeCell ref="E260:X261"/>
    <mergeCell ref="A263:A267"/>
    <mergeCell ref="B263:D267"/>
    <mergeCell ref="E263:F264"/>
    <mergeCell ref="G263:H264"/>
    <mergeCell ref="I263:Q263"/>
    <mergeCell ref="R263:W263"/>
    <mergeCell ref="X263:X267"/>
    <mergeCell ref="I264:K264"/>
    <mergeCell ref="L264:N264"/>
    <mergeCell ref="O264:Q264"/>
    <mergeCell ref="R264:T264"/>
    <mergeCell ref="U264:W264"/>
    <mergeCell ref="E265:F266"/>
    <mergeCell ref="G265:H266"/>
    <mergeCell ref="I265:K266"/>
    <mergeCell ref="L265:N266"/>
    <mergeCell ref="O265:Q266"/>
    <mergeCell ref="R265:T266"/>
    <mergeCell ref="U265:W266"/>
    <mergeCell ref="E267:F267"/>
    <mergeCell ref="G267:H267"/>
    <mergeCell ref="I267:Q267"/>
    <mergeCell ref="R267:W267"/>
    <mergeCell ref="A254:A258"/>
    <mergeCell ref="B254:D258"/>
    <mergeCell ref="E254:F255"/>
    <mergeCell ref="G254:H255"/>
    <mergeCell ref="I254:Q254"/>
    <mergeCell ref="R254:W254"/>
    <mergeCell ref="X254:X258"/>
    <mergeCell ref="I255:K255"/>
    <mergeCell ref="L255:N255"/>
    <mergeCell ref="O255:Q255"/>
    <mergeCell ref="R255:T255"/>
    <mergeCell ref="U255:W255"/>
    <mergeCell ref="E256:F257"/>
    <mergeCell ref="G256:H257"/>
    <mergeCell ref="I256:K257"/>
    <mergeCell ref="L256:N257"/>
    <mergeCell ref="O256:Q257"/>
    <mergeCell ref="R256:T257"/>
    <mergeCell ref="U256:W257"/>
    <mergeCell ref="E258:F258"/>
    <mergeCell ref="G258:H258"/>
    <mergeCell ref="I258:Q258"/>
    <mergeCell ref="R258:W258"/>
    <mergeCell ref="A248:A252"/>
    <mergeCell ref="B248:D252"/>
    <mergeCell ref="E248:F249"/>
    <mergeCell ref="G248:H249"/>
    <mergeCell ref="I248:Q248"/>
    <mergeCell ref="R248:W248"/>
    <mergeCell ref="X248:X252"/>
    <mergeCell ref="I249:K249"/>
    <mergeCell ref="L249:N249"/>
    <mergeCell ref="O249:Q249"/>
    <mergeCell ref="R249:T249"/>
    <mergeCell ref="U249:W249"/>
    <mergeCell ref="E250:F251"/>
    <mergeCell ref="G250:H251"/>
    <mergeCell ref="I250:K251"/>
    <mergeCell ref="L250:N251"/>
    <mergeCell ref="O250:Q251"/>
    <mergeCell ref="R250:T251"/>
    <mergeCell ref="U250:W251"/>
    <mergeCell ref="E252:F252"/>
    <mergeCell ref="G252:H252"/>
    <mergeCell ref="I252:Q252"/>
    <mergeCell ref="R252:W252"/>
    <mergeCell ref="A242:A246"/>
    <mergeCell ref="B242:D246"/>
    <mergeCell ref="E242:F243"/>
    <mergeCell ref="G242:H243"/>
    <mergeCell ref="I242:Q242"/>
    <mergeCell ref="R242:W242"/>
    <mergeCell ref="X242:X246"/>
    <mergeCell ref="I243:K243"/>
    <mergeCell ref="L243:N243"/>
    <mergeCell ref="O243:Q243"/>
    <mergeCell ref="R243:T243"/>
    <mergeCell ref="U243:W243"/>
    <mergeCell ref="E244:F245"/>
    <mergeCell ref="G244:H245"/>
    <mergeCell ref="I244:K245"/>
    <mergeCell ref="L244:N245"/>
    <mergeCell ref="O244:Q245"/>
    <mergeCell ref="R244:T245"/>
    <mergeCell ref="U244:W245"/>
    <mergeCell ref="E246:F246"/>
    <mergeCell ref="G246:H246"/>
    <mergeCell ref="I246:Q246"/>
    <mergeCell ref="R246:W246"/>
    <mergeCell ref="A236:A240"/>
    <mergeCell ref="B236:D240"/>
    <mergeCell ref="E236:F237"/>
    <mergeCell ref="G236:H237"/>
    <mergeCell ref="I236:Q236"/>
    <mergeCell ref="R236:W236"/>
    <mergeCell ref="X236:X240"/>
    <mergeCell ref="I237:K237"/>
    <mergeCell ref="L237:N237"/>
    <mergeCell ref="O237:Q237"/>
    <mergeCell ref="R237:T237"/>
    <mergeCell ref="U237:W237"/>
    <mergeCell ref="E238:F239"/>
    <mergeCell ref="G238:H239"/>
    <mergeCell ref="I238:K239"/>
    <mergeCell ref="L238:N239"/>
    <mergeCell ref="O238:Q239"/>
    <mergeCell ref="R238:T239"/>
    <mergeCell ref="U238:W239"/>
    <mergeCell ref="E240:F240"/>
    <mergeCell ref="G240:H240"/>
    <mergeCell ref="I240:Q240"/>
    <mergeCell ref="R240:W240"/>
    <mergeCell ref="A230:A234"/>
    <mergeCell ref="B230:D234"/>
    <mergeCell ref="E230:F231"/>
    <mergeCell ref="G230:H231"/>
    <mergeCell ref="I230:Q230"/>
    <mergeCell ref="R230:W230"/>
    <mergeCell ref="X230:X234"/>
    <mergeCell ref="I231:K231"/>
    <mergeCell ref="L231:N231"/>
    <mergeCell ref="O231:Q231"/>
    <mergeCell ref="R231:T231"/>
    <mergeCell ref="U231:W231"/>
    <mergeCell ref="E232:F233"/>
    <mergeCell ref="G232:H233"/>
    <mergeCell ref="I232:K233"/>
    <mergeCell ref="L232:N233"/>
    <mergeCell ref="O232:Q233"/>
    <mergeCell ref="R232:T233"/>
    <mergeCell ref="U232:W233"/>
    <mergeCell ref="E234:F234"/>
    <mergeCell ref="G234:H234"/>
    <mergeCell ref="I234:Q234"/>
    <mergeCell ref="R234:W234"/>
    <mergeCell ref="A224:A228"/>
    <mergeCell ref="B224:D228"/>
    <mergeCell ref="E224:F225"/>
    <mergeCell ref="G224:H225"/>
    <mergeCell ref="I224:Q224"/>
    <mergeCell ref="R224:W224"/>
    <mergeCell ref="X224:X228"/>
    <mergeCell ref="I225:K225"/>
    <mergeCell ref="L225:N225"/>
    <mergeCell ref="O225:Q225"/>
    <mergeCell ref="R225:T225"/>
    <mergeCell ref="U225:W225"/>
    <mergeCell ref="E226:F227"/>
    <mergeCell ref="G226:H227"/>
    <mergeCell ref="I226:K227"/>
    <mergeCell ref="L226:N227"/>
    <mergeCell ref="O226:Q227"/>
    <mergeCell ref="R226:T227"/>
    <mergeCell ref="U226:W227"/>
    <mergeCell ref="E228:F228"/>
    <mergeCell ref="G228:H228"/>
    <mergeCell ref="I228:Q228"/>
    <mergeCell ref="R228:W228"/>
    <mergeCell ref="A218:A222"/>
    <mergeCell ref="B218:D222"/>
    <mergeCell ref="E218:F219"/>
    <mergeCell ref="G218:H219"/>
    <mergeCell ref="I218:Q218"/>
    <mergeCell ref="R218:W218"/>
    <mergeCell ref="X218:X222"/>
    <mergeCell ref="I219:K219"/>
    <mergeCell ref="L219:N219"/>
    <mergeCell ref="O219:Q219"/>
    <mergeCell ref="R219:T219"/>
    <mergeCell ref="U219:W219"/>
    <mergeCell ref="E220:F221"/>
    <mergeCell ref="G220:H221"/>
    <mergeCell ref="I220:K221"/>
    <mergeCell ref="L220:N221"/>
    <mergeCell ref="O220:Q221"/>
    <mergeCell ref="R220:T221"/>
    <mergeCell ref="U220:W221"/>
    <mergeCell ref="E222:F222"/>
    <mergeCell ref="G222:H222"/>
    <mergeCell ref="I222:Q222"/>
    <mergeCell ref="R222:W222"/>
    <mergeCell ref="A212:A216"/>
    <mergeCell ref="B212:D216"/>
    <mergeCell ref="E212:F213"/>
    <mergeCell ref="G212:H213"/>
    <mergeCell ref="I212:Q212"/>
    <mergeCell ref="R212:W212"/>
    <mergeCell ref="X212:X216"/>
    <mergeCell ref="I213:K213"/>
    <mergeCell ref="L213:N213"/>
    <mergeCell ref="O213:Q213"/>
    <mergeCell ref="R213:T213"/>
    <mergeCell ref="U213:W213"/>
    <mergeCell ref="E214:F215"/>
    <mergeCell ref="G214:H215"/>
    <mergeCell ref="I214:K215"/>
    <mergeCell ref="L214:N215"/>
    <mergeCell ref="O214:Q215"/>
    <mergeCell ref="R214:T215"/>
    <mergeCell ref="U214:W215"/>
    <mergeCell ref="E216:F216"/>
    <mergeCell ref="G216:H216"/>
    <mergeCell ref="I216:Q216"/>
    <mergeCell ref="R216:W216"/>
    <mergeCell ref="A206:A210"/>
    <mergeCell ref="B206:D210"/>
    <mergeCell ref="E206:F207"/>
    <mergeCell ref="G206:H207"/>
    <mergeCell ref="I206:Q206"/>
    <mergeCell ref="R206:W206"/>
    <mergeCell ref="X206:X210"/>
    <mergeCell ref="I207:K207"/>
    <mergeCell ref="L207:N207"/>
    <mergeCell ref="O207:Q207"/>
    <mergeCell ref="R207:T207"/>
    <mergeCell ref="U207:W207"/>
    <mergeCell ref="E208:F209"/>
    <mergeCell ref="G208:H209"/>
    <mergeCell ref="I208:K209"/>
    <mergeCell ref="L208:N209"/>
    <mergeCell ref="O208:Q209"/>
    <mergeCell ref="R208:T209"/>
    <mergeCell ref="U208:W209"/>
    <mergeCell ref="E210:F210"/>
    <mergeCell ref="G210:H210"/>
    <mergeCell ref="I210:Q210"/>
    <mergeCell ref="R210:W210"/>
    <mergeCell ref="A185:A189"/>
    <mergeCell ref="B185:D189"/>
    <mergeCell ref="E185:F186"/>
    <mergeCell ref="A197:C198"/>
    <mergeCell ref="D197:D198"/>
    <mergeCell ref="E197:X198"/>
    <mergeCell ref="A200:A204"/>
    <mergeCell ref="B200:D204"/>
    <mergeCell ref="E200:F201"/>
    <mergeCell ref="G200:H201"/>
    <mergeCell ref="I200:Q200"/>
    <mergeCell ref="R200:W200"/>
    <mergeCell ref="X200:X204"/>
    <mergeCell ref="I201:K201"/>
    <mergeCell ref="L201:N201"/>
    <mergeCell ref="O201:Q201"/>
    <mergeCell ref="R201:T201"/>
    <mergeCell ref="U201:W201"/>
    <mergeCell ref="E202:F203"/>
    <mergeCell ref="G202:H203"/>
    <mergeCell ref="I202:K203"/>
    <mergeCell ref="L202:N203"/>
    <mergeCell ref="O202:Q203"/>
    <mergeCell ref="R202:T203"/>
    <mergeCell ref="U202:W203"/>
    <mergeCell ref="E204:F204"/>
    <mergeCell ref="G204:H204"/>
    <mergeCell ref="I204:Q204"/>
    <mergeCell ref="R204:W204"/>
    <mergeCell ref="A191:A195"/>
    <mergeCell ref="B191:D195"/>
    <mergeCell ref="E191:F192"/>
    <mergeCell ref="G191:H192"/>
    <mergeCell ref="I191:Q191"/>
    <mergeCell ref="R191:W191"/>
    <mergeCell ref="X191:X195"/>
    <mergeCell ref="I192:K192"/>
    <mergeCell ref="L192:N192"/>
    <mergeCell ref="O192:Q192"/>
    <mergeCell ref="R192:T192"/>
    <mergeCell ref="U192:W192"/>
    <mergeCell ref="E193:F194"/>
    <mergeCell ref="G193:H194"/>
    <mergeCell ref="I193:K194"/>
    <mergeCell ref="L193:N194"/>
    <mergeCell ref="O193:Q194"/>
    <mergeCell ref="R193:T194"/>
    <mergeCell ref="U193:W194"/>
    <mergeCell ref="E195:F195"/>
    <mergeCell ref="G195:H195"/>
    <mergeCell ref="I195:Q195"/>
    <mergeCell ref="R195:W195"/>
    <mergeCell ref="G185:H186"/>
    <mergeCell ref="I185:Q185"/>
    <mergeCell ref="R185:W185"/>
    <mergeCell ref="X185:X189"/>
    <mergeCell ref="I186:K186"/>
    <mergeCell ref="L186:N186"/>
    <mergeCell ref="O186:Q186"/>
    <mergeCell ref="R186:T186"/>
    <mergeCell ref="U186:W186"/>
    <mergeCell ref="E187:F188"/>
    <mergeCell ref="G187:H188"/>
    <mergeCell ref="I187:K188"/>
    <mergeCell ref="L187:N188"/>
    <mergeCell ref="O187:Q188"/>
    <mergeCell ref="R187:T188"/>
    <mergeCell ref="U187:W188"/>
    <mergeCell ref="E189:F189"/>
    <mergeCell ref="G189:H189"/>
    <mergeCell ref="I189:Q189"/>
    <mergeCell ref="R189:W189"/>
    <mergeCell ref="A179:A183"/>
    <mergeCell ref="B179:D183"/>
    <mergeCell ref="E179:F180"/>
    <mergeCell ref="G179:H180"/>
    <mergeCell ref="I179:Q179"/>
    <mergeCell ref="R179:W179"/>
    <mergeCell ref="X179:X183"/>
    <mergeCell ref="I180:K180"/>
    <mergeCell ref="L180:N180"/>
    <mergeCell ref="O180:Q180"/>
    <mergeCell ref="R180:T180"/>
    <mergeCell ref="U180:W180"/>
    <mergeCell ref="E181:F182"/>
    <mergeCell ref="G181:H182"/>
    <mergeCell ref="I181:K182"/>
    <mergeCell ref="L181:N182"/>
    <mergeCell ref="O181:Q182"/>
    <mergeCell ref="R181:T182"/>
    <mergeCell ref="U181:W182"/>
    <mergeCell ref="E183:F183"/>
    <mergeCell ref="G183:H183"/>
    <mergeCell ref="I183:Q183"/>
    <mergeCell ref="R183:W183"/>
    <mergeCell ref="A173:A177"/>
    <mergeCell ref="B173:D177"/>
    <mergeCell ref="E173:F174"/>
    <mergeCell ref="G173:H174"/>
    <mergeCell ref="I173:Q173"/>
    <mergeCell ref="R173:W173"/>
    <mergeCell ref="X173:X177"/>
    <mergeCell ref="I174:K174"/>
    <mergeCell ref="L174:N174"/>
    <mergeCell ref="O174:Q174"/>
    <mergeCell ref="R174:T174"/>
    <mergeCell ref="U174:W174"/>
    <mergeCell ref="E175:F176"/>
    <mergeCell ref="G175:H176"/>
    <mergeCell ref="I175:K176"/>
    <mergeCell ref="L175:N176"/>
    <mergeCell ref="O175:Q176"/>
    <mergeCell ref="R175:T176"/>
    <mergeCell ref="U175:W176"/>
    <mergeCell ref="E177:F177"/>
    <mergeCell ref="G177:H177"/>
    <mergeCell ref="I177:Q177"/>
    <mergeCell ref="R177:W177"/>
    <mergeCell ref="A167:A171"/>
    <mergeCell ref="B167:D171"/>
    <mergeCell ref="E167:F168"/>
    <mergeCell ref="G167:H168"/>
    <mergeCell ref="I167:Q167"/>
    <mergeCell ref="R167:W167"/>
    <mergeCell ref="X167:X171"/>
    <mergeCell ref="I168:K168"/>
    <mergeCell ref="L168:N168"/>
    <mergeCell ref="O168:Q168"/>
    <mergeCell ref="R168:T168"/>
    <mergeCell ref="U168:W168"/>
    <mergeCell ref="E169:F170"/>
    <mergeCell ref="G169:H170"/>
    <mergeCell ref="I169:K170"/>
    <mergeCell ref="L169:N170"/>
    <mergeCell ref="O169:Q170"/>
    <mergeCell ref="R169:T170"/>
    <mergeCell ref="U169:W170"/>
    <mergeCell ref="E171:F171"/>
    <mergeCell ref="G171:H171"/>
    <mergeCell ref="I171:Q171"/>
    <mergeCell ref="R171:W171"/>
    <mergeCell ref="A161:A165"/>
    <mergeCell ref="B161:D165"/>
    <mergeCell ref="E161:F162"/>
    <mergeCell ref="G161:H162"/>
    <mergeCell ref="I161:Q161"/>
    <mergeCell ref="R161:W161"/>
    <mergeCell ref="X161:X165"/>
    <mergeCell ref="I162:K162"/>
    <mergeCell ref="L162:N162"/>
    <mergeCell ref="O162:Q162"/>
    <mergeCell ref="R162:T162"/>
    <mergeCell ref="U162:W162"/>
    <mergeCell ref="E163:F164"/>
    <mergeCell ref="G163:H164"/>
    <mergeCell ref="I163:K164"/>
    <mergeCell ref="L163:N164"/>
    <mergeCell ref="O163:Q164"/>
    <mergeCell ref="R163:T164"/>
    <mergeCell ref="U163:W164"/>
    <mergeCell ref="E165:F165"/>
    <mergeCell ref="G165:H165"/>
    <mergeCell ref="I165:Q165"/>
    <mergeCell ref="R165:W165"/>
    <mergeCell ref="A155:A159"/>
    <mergeCell ref="B155:D159"/>
    <mergeCell ref="E155:F156"/>
    <mergeCell ref="G155:H156"/>
    <mergeCell ref="I155:Q155"/>
    <mergeCell ref="R155:W155"/>
    <mergeCell ref="X155:X159"/>
    <mergeCell ref="I156:K156"/>
    <mergeCell ref="L156:N156"/>
    <mergeCell ref="O156:Q156"/>
    <mergeCell ref="R156:T156"/>
    <mergeCell ref="U156:W156"/>
    <mergeCell ref="E157:F158"/>
    <mergeCell ref="G157:H158"/>
    <mergeCell ref="I157:K158"/>
    <mergeCell ref="L157:N158"/>
    <mergeCell ref="O157:Q158"/>
    <mergeCell ref="R157:T158"/>
    <mergeCell ref="U157:W158"/>
    <mergeCell ref="E159:F159"/>
    <mergeCell ref="G159:H159"/>
    <mergeCell ref="I159:Q159"/>
    <mergeCell ref="R159:W159"/>
    <mergeCell ref="X137:X141"/>
    <mergeCell ref="I138:K138"/>
    <mergeCell ref="L138:N138"/>
    <mergeCell ref="O138:Q138"/>
    <mergeCell ref="R138:T138"/>
    <mergeCell ref="U138:W138"/>
    <mergeCell ref="A149:A153"/>
    <mergeCell ref="B149:D153"/>
    <mergeCell ref="E149:F150"/>
    <mergeCell ref="G149:H150"/>
    <mergeCell ref="I149:Q149"/>
    <mergeCell ref="R149:W149"/>
    <mergeCell ref="X149:X153"/>
    <mergeCell ref="I150:K150"/>
    <mergeCell ref="L150:N150"/>
    <mergeCell ref="O150:Q150"/>
    <mergeCell ref="R150:T150"/>
    <mergeCell ref="U150:W150"/>
    <mergeCell ref="E151:F152"/>
    <mergeCell ref="G151:H152"/>
    <mergeCell ref="I151:K152"/>
    <mergeCell ref="L151:N152"/>
    <mergeCell ref="O151:Q152"/>
    <mergeCell ref="R151:T152"/>
    <mergeCell ref="U151:W152"/>
    <mergeCell ref="E153:F153"/>
    <mergeCell ref="G153:H153"/>
    <mergeCell ref="I153:Q153"/>
    <mergeCell ref="R153:W153"/>
    <mergeCell ref="A143:A147"/>
    <mergeCell ref="B143:D147"/>
    <mergeCell ref="E143:F144"/>
    <mergeCell ref="G143:H144"/>
    <mergeCell ref="I143:Q143"/>
    <mergeCell ref="R143:W143"/>
    <mergeCell ref="X143:X147"/>
    <mergeCell ref="I144:K144"/>
    <mergeCell ref="L144:N144"/>
    <mergeCell ref="O144:Q144"/>
    <mergeCell ref="R144:T144"/>
    <mergeCell ref="U144:W144"/>
    <mergeCell ref="E145:F146"/>
    <mergeCell ref="G145:H146"/>
    <mergeCell ref="I145:K146"/>
    <mergeCell ref="L145:N146"/>
    <mergeCell ref="O145:Q146"/>
    <mergeCell ref="R145:T146"/>
    <mergeCell ref="U145:W146"/>
    <mergeCell ref="E147:F147"/>
    <mergeCell ref="G147:H147"/>
    <mergeCell ref="I147:Q147"/>
    <mergeCell ref="R147:W147"/>
    <mergeCell ref="E139:F140"/>
    <mergeCell ref="G139:H140"/>
    <mergeCell ref="I139:K140"/>
    <mergeCell ref="L139:N140"/>
    <mergeCell ref="O139:Q140"/>
    <mergeCell ref="R139:T140"/>
    <mergeCell ref="U139:W140"/>
    <mergeCell ref="E141:F141"/>
    <mergeCell ref="G141:H141"/>
    <mergeCell ref="I141:Q141"/>
    <mergeCell ref="R141:W141"/>
    <mergeCell ref="A128:A132"/>
    <mergeCell ref="B128:D132"/>
    <mergeCell ref="E128:F129"/>
    <mergeCell ref="G128:H129"/>
    <mergeCell ref="I128:Q128"/>
    <mergeCell ref="R128:W128"/>
    <mergeCell ref="A134:C135"/>
    <mergeCell ref="D134:D135"/>
    <mergeCell ref="R137:W137"/>
    <mergeCell ref="X128:X132"/>
    <mergeCell ref="I129:K129"/>
    <mergeCell ref="L129:N129"/>
    <mergeCell ref="O129:Q129"/>
    <mergeCell ref="R129:T129"/>
    <mergeCell ref="U129:W129"/>
    <mergeCell ref="E130:F131"/>
    <mergeCell ref="G130:H131"/>
    <mergeCell ref="I130:K131"/>
    <mergeCell ref="L130:N131"/>
    <mergeCell ref="O130:Q131"/>
    <mergeCell ref="R130:T131"/>
    <mergeCell ref="U130:W131"/>
    <mergeCell ref="E132:F132"/>
    <mergeCell ref="G132:H132"/>
    <mergeCell ref="I132:Q132"/>
    <mergeCell ref="R132:W132"/>
    <mergeCell ref="A122:A126"/>
    <mergeCell ref="B122:D126"/>
    <mergeCell ref="E122:F123"/>
    <mergeCell ref="G122:H123"/>
    <mergeCell ref="I122:Q122"/>
    <mergeCell ref="R122:W122"/>
    <mergeCell ref="X122:X126"/>
    <mergeCell ref="I123:K123"/>
    <mergeCell ref="L123:N123"/>
    <mergeCell ref="O123:Q123"/>
    <mergeCell ref="R123:T123"/>
    <mergeCell ref="U123:W123"/>
    <mergeCell ref="E124:F125"/>
    <mergeCell ref="G124:H125"/>
    <mergeCell ref="I124:K125"/>
    <mergeCell ref="L124:N125"/>
    <mergeCell ref="O124:Q125"/>
    <mergeCell ref="R124:T125"/>
    <mergeCell ref="U124:W125"/>
    <mergeCell ref="E126:F126"/>
    <mergeCell ref="G126:H126"/>
    <mergeCell ref="I126:Q126"/>
    <mergeCell ref="R126:W126"/>
    <mergeCell ref="A116:A120"/>
    <mergeCell ref="B116:D120"/>
    <mergeCell ref="E116:F117"/>
    <mergeCell ref="G116:H117"/>
    <mergeCell ref="I116:Q116"/>
    <mergeCell ref="R116:W116"/>
    <mergeCell ref="X116:X120"/>
    <mergeCell ref="I117:K117"/>
    <mergeCell ref="L117:N117"/>
    <mergeCell ref="O117:Q117"/>
    <mergeCell ref="R117:T117"/>
    <mergeCell ref="U117:W117"/>
    <mergeCell ref="E118:F119"/>
    <mergeCell ref="G118:H119"/>
    <mergeCell ref="I118:K119"/>
    <mergeCell ref="L118:N119"/>
    <mergeCell ref="O118:Q119"/>
    <mergeCell ref="R118:T119"/>
    <mergeCell ref="U118:W119"/>
    <mergeCell ref="E120:F120"/>
    <mergeCell ref="G120:H120"/>
    <mergeCell ref="I120:Q120"/>
    <mergeCell ref="R120:W120"/>
    <mergeCell ref="A110:A114"/>
    <mergeCell ref="B110:D114"/>
    <mergeCell ref="E110:F111"/>
    <mergeCell ref="G110:H111"/>
    <mergeCell ref="I110:Q110"/>
    <mergeCell ref="R110:W110"/>
    <mergeCell ref="X110:X114"/>
    <mergeCell ref="I111:K111"/>
    <mergeCell ref="L111:N111"/>
    <mergeCell ref="O111:Q111"/>
    <mergeCell ref="R111:T111"/>
    <mergeCell ref="U111:W111"/>
    <mergeCell ref="E112:F113"/>
    <mergeCell ref="G112:H113"/>
    <mergeCell ref="I112:K113"/>
    <mergeCell ref="L112:N113"/>
    <mergeCell ref="O112:Q113"/>
    <mergeCell ref="R112:T113"/>
    <mergeCell ref="U112:W113"/>
    <mergeCell ref="E114:F114"/>
    <mergeCell ref="G114:H114"/>
    <mergeCell ref="I114:Q114"/>
    <mergeCell ref="R114:W114"/>
    <mergeCell ref="A98:A102"/>
    <mergeCell ref="B98:D102"/>
    <mergeCell ref="E98:F99"/>
    <mergeCell ref="G98:H99"/>
    <mergeCell ref="I98:Q98"/>
    <mergeCell ref="R98:W98"/>
    <mergeCell ref="X98:X102"/>
    <mergeCell ref="I99:K99"/>
    <mergeCell ref="L99:N99"/>
    <mergeCell ref="O99:Q99"/>
    <mergeCell ref="R99:T99"/>
    <mergeCell ref="U99:W99"/>
    <mergeCell ref="E100:F101"/>
    <mergeCell ref="G100:H101"/>
    <mergeCell ref="I100:K101"/>
    <mergeCell ref="L100:N101"/>
    <mergeCell ref="O100:Q101"/>
    <mergeCell ref="R100:T101"/>
    <mergeCell ref="U100:W101"/>
    <mergeCell ref="E102:F102"/>
    <mergeCell ref="G102:H102"/>
    <mergeCell ref="I102:Q102"/>
    <mergeCell ref="R102:W102"/>
    <mergeCell ref="E65:F66"/>
    <mergeCell ref="I65:Q65"/>
    <mergeCell ref="R65:W65"/>
    <mergeCell ref="X65:X69"/>
    <mergeCell ref="I66:K66"/>
    <mergeCell ref="L66:N66"/>
    <mergeCell ref="O66:Q66"/>
    <mergeCell ref="R66:T66"/>
    <mergeCell ref="U66:W66"/>
    <mergeCell ref="E67:F68"/>
    <mergeCell ref="I67:K68"/>
    <mergeCell ref="L67:N68"/>
    <mergeCell ref="O67:Q68"/>
    <mergeCell ref="R67:T68"/>
    <mergeCell ref="U67:W68"/>
    <mergeCell ref="E69:F69"/>
    <mergeCell ref="I69:Q69"/>
    <mergeCell ref="R69:W69"/>
    <mergeCell ref="G65:H66"/>
    <mergeCell ref="G67:H68"/>
    <mergeCell ref="G69:H69"/>
    <mergeCell ref="G57:H57"/>
    <mergeCell ref="E59:F60"/>
    <mergeCell ref="I59:Q59"/>
    <mergeCell ref="R59:W59"/>
    <mergeCell ref="X59:X63"/>
    <mergeCell ref="I60:K60"/>
    <mergeCell ref="L60:N60"/>
    <mergeCell ref="O60:Q60"/>
    <mergeCell ref="R60:T60"/>
    <mergeCell ref="U60:W60"/>
    <mergeCell ref="E61:F62"/>
    <mergeCell ref="I61:K62"/>
    <mergeCell ref="L61:N62"/>
    <mergeCell ref="O61:Q62"/>
    <mergeCell ref="R61:T62"/>
    <mergeCell ref="U61:W62"/>
    <mergeCell ref="E63:F63"/>
    <mergeCell ref="I63:Q63"/>
    <mergeCell ref="R63:W63"/>
    <mergeCell ref="G59:H60"/>
    <mergeCell ref="G61:H62"/>
    <mergeCell ref="G63:H63"/>
    <mergeCell ref="E49:F50"/>
    <mergeCell ref="I49:K50"/>
    <mergeCell ref="L49:N50"/>
    <mergeCell ref="O49:Q50"/>
    <mergeCell ref="R49:T50"/>
    <mergeCell ref="U49:W50"/>
    <mergeCell ref="E51:F51"/>
    <mergeCell ref="I51:Q51"/>
    <mergeCell ref="R51:W51"/>
    <mergeCell ref="G47:H48"/>
    <mergeCell ref="G49:H50"/>
    <mergeCell ref="G51:H51"/>
    <mergeCell ref="E53:F54"/>
    <mergeCell ref="I53:Q53"/>
    <mergeCell ref="R53:W53"/>
    <mergeCell ref="X53:X57"/>
    <mergeCell ref="I54:K54"/>
    <mergeCell ref="L54:N54"/>
    <mergeCell ref="O54:Q54"/>
    <mergeCell ref="R54:T54"/>
    <mergeCell ref="U54:W54"/>
    <mergeCell ref="E55:F56"/>
    <mergeCell ref="I55:K56"/>
    <mergeCell ref="L55:N56"/>
    <mergeCell ref="O55:Q56"/>
    <mergeCell ref="R55:T56"/>
    <mergeCell ref="U55:W56"/>
    <mergeCell ref="E57:F57"/>
    <mergeCell ref="I57:Q57"/>
    <mergeCell ref="R57:W57"/>
    <mergeCell ref="G53:H54"/>
    <mergeCell ref="G55:H56"/>
    <mergeCell ref="B17:D21"/>
    <mergeCell ref="B23:D27"/>
    <mergeCell ref="B29:D33"/>
    <mergeCell ref="B35:D39"/>
    <mergeCell ref="B41:D45"/>
    <mergeCell ref="B80:D84"/>
    <mergeCell ref="B92:D96"/>
    <mergeCell ref="A17:A21"/>
    <mergeCell ref="A23:A27"/>
    <mergeCell ref="A29:A33"/>
    <mergeCell ref="A35:A39"/>
    <mergeCell ref="A41:A45"/>
    <mergeCell ref="A74:A78"/>
    <mergeCell ref="A92:A96"/>
    <mergeCell ref="A86:A90"/>
    <mergeCell ref="B86:D90"/>
    <mergeCell ref="A80:A84"/>
    <mergeCell ref="A47:A51"/>
    <mergeCell ref="B47:D51"/>
    <mergeCell ref="A53:A57"/>
    <mergeCell ref="B53:D57"/>
    <mergeCell ref="A59:A63"/>
    <mergeCell ref="B59:D63"/>
    <mergeCell ref="A65:A69"/>
    <mergeCell ref="B65:D69"/>
    <mergeCell ref="A71:C72"/>
    <mergeCell ref="D71:D72"/>
    <mergeCell ref="B74:D78"/>
    <mergeCell ref="A104:A108"/>
    <mergeCell ref="B104:D108"/>
    <mergeCell ref="E104:F105"/>
    <mergeCell ref="G104:H105"/>
    <mergeCell ref="I104:Q104"/>
    <mergeCell ref="R104:W104"/>
    <mergeCell ref="X104:X108"/>
    <mergeCell ref="I105:K105"/>
    <mergeCell ref="L105:N105"/>
    <mergeCell ref="O105:Q105"/>
    <mergeCell ref="R105:T105"/>
    <mergeCell ref="U105:W105"/>
    <mergeCell ref="E106:F107"/>
    <mergeCell ref="G106:H107"/>
    <mergeCell ref="I106:K107"/>
    <mergeCell ref="L106:N107"/>
    <mergeCell ref="O106:Q107"/>
    <mergeCell ref="R106:T107"/>
    <mergeCell ref="U106:W107"/>
    <mergeCell ref="E108:F108"/>
    <mergeCell ref="G108:H108"/>
    <mergeCell ref="I108:Q108"/>
    <mergeCell ref="R108:W108"/>
    <mergeCell ref="E96:F96"/>
    <mergeCell ref="I96:Q96"/>
    <mergeCell ref="R96:W96"/>
    <mergeCell ref="E92:F93"/>
    <mergeCell ref="E94:F95"/>
    <mergeCell ref="E86:F87"/>
    <mergeCell ref="I86:Q86"/>
    <mergeCell ref="R86:W86"/>
    <mergeCell ref="X92:X96"/>
    <mergeCell ref="I93:K93"/>
    <mergeCell ref="L93:N93"/>
    <mergeCell ref="O93:Q93"/>
    <mergeCell ref="R93:T93"/>
    <mergeCell ref="U93:W93"/>
    <mergeCell ref="U94:W95"/>
    <mergeCell ref="G92:H93"/>
    <mergeCell ref="G94:H95"/>
    <mergeCell ref="G96:H96"/>
    <mergeCell ref="I92:Q92"/>
    <mergeCell ref="R92:W92"/>
    <mergeCell ref="I94:K95"/>
    <mergeCell ref="L94:N95"/>
    <mergeCell ref="O94:Q95"/>
    <mergeCell ref="R94:T95"/>
    <mergeCell ref="X86:X90"/>
    <mergeCell ref="I87:K87"/>
    <mergeCell ref="L87:N87"/>
    <mergeCell ref="O87:Q87"/>
    <mergeCell ref="R87:T87"/>
    <mergeCell ref="U87:W87"/>
    <mergeCell ref="U88:W89"/>
    <mergeCell ref="E90:F90"/>
    <mergeCell ref="I90:Q90"/>
    <mergeCell ref="R90:W90"/>
    <mergeCell ref="G86:H87"/>
    <mergeCell ref="E88:F89"/>
    <mergeCell ref="I88:K89"/>
    <mergeCell ref="L88:N89"/>
    <mergeCell ref="O88:Q89"/>
    <mergeCell ref="R88:T89"/>
    <mergeCell ref="G88:H89"/>
    <mergeCell ref="G90:H90"/>
    <mergeCell ref="E82:F83"/>
    <mergeCell ref="I82:K83"/>
    <mergeCell ref="L82:N83"/>
    <mergeCell ref="O82:Q83"/>
    <mergeCell ref="R82:T83"/>
    <mergeCell ref="E84:F84"/>
    <mergeCell ref="I84:Q84"/>
    <mergeCell ref="R84:W84"/>
    <mergeCell ref="G82:H83"/>
    <mergeCell ref="G84:H84"/>
    <mergeCell ref="E80:F81"/>
    <mergeCell ref="I80:Q80"/>
    <mergeCell ref="R80:W80"/>
    <mergeCell ref="R75:T75"/>
    <mergeCell ref="U75:W75"/>
    <mergeCell ref="E76:F77"/>
    <mergeCell ref="I76:K77"/>
    <mergeCell ref="L76:N77"/>
    <mergeCell ref="O76:Q77"/>
    <mergeCell ref="R76:T77"/>
    <mergeCell ref="U76:W77"/>
    <mergeCell ref="E78:F78"/>
    <mergeCell ref="G74:H75"/>
    <mergeCell ref="G76:H77"/>
    <mergeCell ref="G78:H78"/>
    <mergeCell ref="E74:F75"/>
    <mergeCell ref="I74:Q74"/>
    <mergeCell ref="R74:W74"/>
    <mergeCell ref="I75:K75"/>
    <mergeCell ref="L75:N75"/>
    <mergeCell ref="O75:Q75"/>
    <mergeCell ref="I78:Q78"/>
    <mergeCell ref="R78:W78"/>
    <mergeCell ref="E41:F42"/>
    <mergeCell ref="I41:Q41"/>
    <mergeCell ref="R41:W41"/>
    <mergeCell ref="X41:X45"/>
    <mergeCell ref="I42:K42"/>
    <mergeCell ref="L42:N42"/>
    <mergeCell ref="O42:Q42"/>
    <mergeCell ref="R42:T42"/>
    <mergeCell ref="U42:W42"/>
    <mergeCell ref="E43:F44"/>
    <mergeCell ref="I43:K44"/>
    <mergeCell ref="L43:N44"/>
    <mergeCell ref="O43:Q44"/>
    <mergeCell ref="R43:T44"/>
    <mergeCell ref="U43:W44"/>
    <mergeCell ref="E45:F45"/>
    <mergeCell ref="I45:Q45"/>
    <mergeCell ref="R45:W45"/>
    <mergeCell ref="G41:H42"/>
    <mergeCell ref="G43:H44"/>
    <mergeCell ref="G45:H45"/>
    <mergeCell ref="E47:F48"/>
    <mergeCell ref="I47:Q47"/>
    <mergeCell ref="R47:W47"/>
    <mergeCell ref="X47:X51"/>
    <mergeCell ref="I48:K48"/>
    <mergeCell ref="L48:N48"/>
    <mergeCell ref="O48:Q48"/>
    <mergeCell ref="X74:X78"/>
    <mergeCell ref="R48:T48"/>
    <mergeCell ref="U48:W48"/>
    <mergeCell ref="E35:F36"/>
    <mergeCell ref="I35:Q35"/>
    <mergeCell ref="R35:W35"/>
    <mergeCell ref="X35:X39"/>
    <mergeCell ref="I36:K36"/>
    <mergeCell ref="L36:N36"/>
    <mergeCell ref="O36:Q36"/>
    <mergeCell ref="R36:T36"/>
    <mergeCell ref="U36:W36"/>
    <mergeCell ref="E37:F38"/>
    <mergeCell ref="I37:K38"/>
    <mergeCell ref="L37:N38"/>
    <mergeCell ref="O37:Q38"/>
    <mergeCell ref="R37:T38"/>
    <mergeCell ref="U37:W38"/>
    <mergeCell ref="E39:F39"/>
    <mergeCell ref="I39:Q39"/>
    <mergeCell ref="R39:W39"/>
    <mergeCell ref="G35:H36"/>
    <mergeCell ref="G37:H38"/>
    <mergeCell ref="G39:H39"/>
    <mergeCell ref="E71:X72"/>
    <mergeCell ref="E29:F30"/>
    <mergeCell ref="I29:Q29"/>
    <mergeCell ref="R29:W29"/>
    <mergeCell ref="X29:X33"/>
    <mergeCell ref="I30:K30"/>
    <mergeCell ref="L30:N30"/>
    <mergeCell ref="O30:Q30"/>
    <mergeCell ref="R30:T30"/>
    <mergeCell ref="U30:W30"/>
    <mergeCell ref="E31:F32"/>
    <mergeCell ref="I31:K32"/>
    <mergeCell ref="L31:N32"/>
    <mergeCell ref="O31:Q32"/>
    <mergeCell ref="R31:T32"/>
    <mergeCell ref="U31:W32"/>
    <mergeCell ref="E33:F33"/>
    <mergeCell ref="I33:Q33"/>
    <mergeCell ref="R33:W33"/>
    <mergeCell ref="G29:H30"/>
    <mergeCell ref="G31:H32"/>
    <mergeCell ref="G33:H33"/>
    <mergeCell ref="O19:Q20"/>
    <mergeCell ref="R19:T20"/>
    <mergeCell ref="U19:W20"/>
    <mergeCell ref="E21:F21"/>
    <mergeCell ref="I21:Q21"/>
    <mergeCell ref="R21:W21"/>
    <mergeCell ref="G21:H21"/>
    <mergeCell ref="G15:H15"/>
    <mergeCell ref="G17:H18"/>
    <mergeCell ref="G19:H20"/>
    <mergeCell ref="E23:F24"/>
    <mergeCell ref="I23:Q23"/>
    <mergeCell ref="R23:W23"/>
    <mergeCell ref="X23:X27"/>
    <mergeCell ref="I24:K24"/>
    <mergeCell ref="L24:N24"/>
    <mergeCell ref="O24:Q24"/>
    <mergeCell ref="R24:T24"/>
    <mergeCell ref="U24:W24"/>
    <mergeCell ref="E25:F26"/>
    <mergeCell ref="I25:K26"/>
    <mergeCell ref="L25:N26"/>
    <mergeCell ref="O25:Q26"/>
    <mergeCell ref="R25:T26"/>
    <mergeCell ref="U25:W26"/>
    <mergeCell ref="E27:F27"/>
    <mergeCell ref="I27:Q27"/>
    <mergeCell ref="R27:W27"/>
    <mergeCell ref="G23:H24"/>
    <mergeCell ref="G25:H26"/>
    <mergeCell ref="G27:H27"/>
    <mergeCell ref="A1:X4"/>
    <mergeCell ref="R11:W11"/>
    <mergeCell ref="R15:W15"/>
    <mergeCell ref="A6:X6"/>
    <mergeCell ref="A11:A15"/>
    <mergeCell ref="B11:D15"/>
    <mergeCell ref="U12:W12"/>
    <mergeCell ref="E13:F14"/>
    <mergeCell ref="I13:K14"/>
    <mergeCell ref="L13:N14"/>
    <mergeCell ref="O13:Q14"/>
    <mergeCell ref="R13:T14"/>
    <mergeCell ref="U13:W14"/>
    <mergeCell ref="E11:F12"/>
    <mergeCell ref="E8:X9"/>
    <mergeCell ref="G11:H12"/>
    <mergeCell ref="G13:H14"/>
    <mergeCell ref="A8:C9"/>
    <mergeCell ref="D8:D9"/>
    <mergeCell ref="E15:F15"/>
    <mergeCell ref="I15:Q15"/>
    <mergeCell ref="X80:X84"/>
    <mergeCell ref="I81:K81"/>
    <mergeCell ref="L81:N81"/>
    <mergeCell ref="O81:Q81"/>
    <mergeCell ref="R81:T81"/>
    <mergeCell ref="U81:W81"/>
    <mergeCell ref="U82:W83"/>
    <mergeCell ref="G80:H81"/>
    <mergeCell ref="E134:X135"/>
    <mergeCell ref="A137:A141"/>
    <mergeCell ref="B137:D141"/>
    <mergeCell ref="E137:F138"/>
    <mergeCell ref="G137:H138"/>
    <mergeCell ref="I137:Q137"/>
    <mergeCell ref="I11:Q11"/>
    <mergeCell ref="X11:X15"/>
    <mergeCell ref="I12:K12"/>
    <mergeCell ref="L12:N12"/>
    <mergeCell ref="O12:Q12"/>
    <mergeCell ref="R12:T12"/>
    <mergeCell ref="I18:K18"/>
    <mergeCell ref="E17:F18"/>
    <mergeCell ref="I17:Q17"/>
    <mergeCell ref="R17:W17"/>
    <mergeCell ref="X17:X21"/>
    <mergeCell ref="L18:N18"/>
    <mergeCell ref="O18:Q18"/>
    <mergeCell ref="R18:T18"/>
    <mergeCell ref="U18:W18"/>
    <mergeCell ref="E19:F20"/>
    <mergeCell ref="I19:K20"/>
    <mergeCell ref="L19:N20"/>
  </mergeCells>
  <conditionalFormatting sqref="X11">
    <cfRule type="cellIs" dxfId="1121" priority="597" operator="between">
      <formula>20</formula>
      <formula>25</formula>
    </cfRule>
    <cfRule type="cellIs" dxfId="1120" priority="598" operator="between">
      <formula>15</formula>
      <formula>19.99</formula>
    </cfRule>
    <cfRule type="cellIs" dxfId="1119" priority="599" operator="between">
      <formula>10</formula>
      <formula>14.99</formula>
    </cfRule>
    <cfRule type="cellIs" dxfId="1118" priority="600" operator="between">
      <formula>5</formula>
      <formula>9.99</formula>
    </cfRule>
    <cfRule type="cellIs" dxfId="1117" priority="601" operator="between">
      <formula>0.001</formula>
      <formula>4.99</formula>
    </cfRule>
    <cfRule type="cellIs" dxfId="1116" priority="602" operator="equal">
      <formula>0</formula>
    </cfRule>
  </conditionalFormatting>
  <conditionalFormatting sqref="X11">
    <cfRule type="cellIs" dxfId="1115" priority="596" operator="equal">
      <formula>0</formula>
    </cfRule>
  </conditionalFormatting>
  <conditionalFormatting sqref="X41">
    <cfRule type="cellIs" dxfId="1114" priority="380" operator="between">
      <formula>20</formula>
      <formula>25</formula>
    </cfRule>
    <cfRule type="cellIs" dxfId="1113" priority="381" operator="between">
      <formula>15</formula>
      <formula>19.99</formula>
    </cfRule>
    <cfRule type="cellIs" dxfId="1112" priority="382" operator="between">
      <formula>10</formula>
      <formula>14.99</formula>
    </cfRule>
    <cfRule type="cellIs" dxfId="1111" priority="383" operator="between">
      <formula>5</formula>
      <formula>9.99</formula>
    </cfRule>
    <cfRule type="cellIs" dxfId="1110" priority="384" operator="between">
      <formula>0.001</formula>
      <formula>4.99</formula>
    </cfRule>
    <cfRule type="cellIs" dxfId="1109" priority="385" operator="equal">
      <formula>0</formula>
    </cfRule>
  </conditionalFormatting>
  <conditionalFormatting sqref="X41">
    <cfRule type="cellIs" dxfId="1108" priority="379" operator="equal">
      <formula>0</formula>
    </cfRule>
  </conditionalFormatting>
  <conditionalFormatting sqref="X137">
    <cfRule type="cellIs" dxfId="1107" priority="275" operator="between">
      <formula>20</formula>
      <formula>25</formula>
    </cfRule>
    <cfRule type="cellIs" dxfId="1106" priority="276" operator="between">
      <formula>15</formula>
      <formula>19.99</formula>
    </cfRule>
    <cfRule type="cellIs" dxfId="1105" priority="277" operator="between">
      <formula>10</formula>
      <formula>14.99</formula>
    </cfRule>
    <cfRule type="cellIs" dxfId="1104" priority="278" operator="between">
      <formula>5</formula>
      <formula>9.99</formula>
    </cfRule>
    <cfRule type="cellIs" dxfId="1103" priority="279" operator="between">
      <formula>0.001</formula>
      <formula>4.99</formula>
    </cfRule>
    <cfRule type="cellIs" dxfId="1102" priority="280" operator="equal">
      <formula>0</formula>
    </cfRule>
  </conditionalFormatting>
  <conditionalFormatting sqref="X137">
    <cfRule type="cellIs" dxfId="1101" priority="274" operator="equal">
      <formula>0</formula>
    </cfRule>
  </conditionalFormatting>
  <conditionalFormatting sqref="X143">
    <cfRule type="cellIs" dxfId="1100" priority="268" operator="between">
      <formula>20</formula>
      <formula>25</formula>
    </cfRule>
    <cfRule type="cellIs" dxfId="1099" priority="269" operator="between">
      <formula>15</formula>
      <formula>19.99</formula>
    </cfRule>
    <cfRule type="cellIs" dxfId="1098" priority="270" operator="between">
      <formula>10</formula>
      <formula>14.99</formula>
    </cfRule>
    <cfRule type="cellIs" dxfId="1097" priority="271" operator="between">
      <formula>5</formula>
      <formula>9.99</formula>
    </cfRule>
    <cfRule type="cellIs" dxfId="1096" priority="272" operator="between">
      <formula>0.001</formula>
      <formula>4.99</formula>
    </cfRule>
    <cfRule type="cellIs" dxfId="1095" priority="273" operator="equal">
      <formula>0</formula>
    </cfRule>
  </conditionalFormatting>
  <conditionalFormatting sqref="X143">
    <cfRule type="cellIs" dxfId="1094" priority="267" operator="equal">
      <formula>0</formula>
    </cfRule>
  </conditionalFormatting>
  <conditionalFormatting sqref="X149">
    <cfRule type="cellIs" dxfId="1093" priority="261" operator="between">
      <formula>20</formula>
      <formula>25</formula>
    </cfRule>
    <cfRule type="cellIs" dxfId="1092" priority="262" operator="between">
      <formula>15</formula>
      <formula>19.99</formula>
    </cfRule>
    <cfRule type="cellIs" dxfId="1091" priority="263" operator="between">
      <formula>10</formula>
      <formula>14.99</formula>
    </cfRule>
    <cfRule type="cellIs" dxfId="1090" priority="264" operator="between">
      <formula>5</formula>
      <formula>9.99</formula>
    </cfRule>
    <cfRule type="cellIs" dxfId="1089" priority="265" operator="between">
      <formula>0.001</formula>
      <formula>4.99</formula>
    </cfRule>
    <cfRule type="cellIs" dxfId="1088" priority="266" operator="equal">
      <formula>0</formula>
    </cfRule>
  </conditionalFormatting>
  <conditionalFormatting sqref="X149">
    <cfRule type="cellIs" dxfId="1087" priority="260" operator="equal">
      <formula>0</formula>
    </cfRule>
  </conditionalFormatting>
  <conditionalFormatting sqref="X155">
    <cfRule type="cellIs" dxfId="1086" priority="254" operator="between">
      <formula>20</formula>
      <formula>25</formula>
    </cfRule>
    <cfRule type="cellIs" dxfId="1085" priority="255" operator="between">
      <formula>15</formula>
      <formula>19.99</formula>
    </cfRule>
    <cfRule type="cellIs" dxfId="1084" priority="256" operator="between">
      <formula>10</formula>
      <formula>14.99</formula>
    </cfRule>
    <cfRule type="cellIs" dxfId="1083" priority="257" operator="between">
      <formula>5</formula>
      <formula>9.99</formula>
    </cfRule>
    <cfRule type="cellIs" dxfId="1082" priority="258" operator="between">
      <formula>0.001</formula>
      <formula>4.99</formula>
    </cfRule>
    <cfRule type="cellIs" dxfId="1081" priority="259" operator="equal">
      <formula>0</formula>
    </cfRule>
  </conditionalFormatting>
  <conditionalFormatting sqref="X155">
    <cfRule type="cellIs" dxfId="1080" priority="253" operator="equal">
      <formula>0</formula>
    </cfRule>
  </conditionalFormatting>
  <conditionalFormatting sqref="X161">
    <cfRule type="cellIs" dxfId="1079" priority="247" operator="between">
      <formula>20</formula>
      <formula>25</formula>
    </cfRule>
    <cfRule type="cellIs" dxfId="1078" priority="248" operator="between">
      <formula>15</formula>
      <formula>19.99</formula>
    </cfRule>
    <cfRule type="cellIs" dxfId="1077" priority="249" operator="between">
      <formula>10</formula>
      <formula>14.99</formula>
    </cfRule>
    <cfRule type="cellIs" dxfId="1076" priority="250" operator="between">
      <formula>5</formula>
      <formula>9.99</formula>
    </cfRule>
    <cfRule type="cellIs" dxfId="1075" priority="251" operator="between">
      <formula>0.001</formula>
      <formula>4.99</formula>
    </cfRule>
    <cfRule type="cellIs" dxfId="1074" priority="252" operator="equal">
      <formula>0</formula>
    </cfRule>
  </conditionalFormatting>
  <conditionalFormatting sqref="X161">
    <cfRule type="cellIs" dxfId="1073" priority="246" operator="equal">
      <formula>0</formula>
    </cfRule>
  </conditionalFormatting>
  <conditionalFormatting sqref="X167">
    <cfRule type="cellIs" dxfId="1072" priority="240" operator="between">
      <formula>20</formula>
      <formula>25</formula>
    </cfRule>
    <cfRule type="cellIs" dxfId="1071" priority="241" operator="between">
      <formula>15</formula>
      <formula>19.99</formula>
    </cfRule>
    <cfRule type="cellIs" dxfId="1070" priority="242" operator="between">
      <formula>10</formula>
      <formula>14.99</formula>
    </cfRule>
    <cfRule type="cellIs" dxfId="1069" priority="243" operator="between">
      <formula>5</formula>
      <formula>9.99</formula>
    </cfRule>
    <cfRule type="cellIs" dxfId="1068" priority="244" operator="between">
      <formula>0.001</formula>
      <formula>4.99</formula>
    </cfRule>
    <cfRule type="cellIs" dxfId="1067" priority="245" operator="equal">
      <formula>0</formula>
    </cfRule>
  </conditionalFormatting>
  <conditionalFormatting sqref="X167">
    <cfRule type="cellIs" dxfId="1066" priority="239" operator="equal">
      <formula>0</formula>
    </cfRule>
  </conditionalFormatting>
  <conditionalFormatting sqref="X80">
    <cfRule type="cellIs" dxfId="1065" priority="338" operator="between">
      <formula>20</formula>
      <formula>25</formula>
    </cfRule>
    <cfRule type="cellIs" dxfId="1064" priority="339" operator="between">
      <formula>15</formula>
      <formula>19.99</formula>
    </cfRule>
    <cfRule type="cellIs" dxfId="1063" priority="340" operator="between">
      <formula>10</formula>
      <formula>14.99</formula>
    </cfRule>
    <cfRule type="cellIs" dxfId="1062" priority="341" operator="between">
      <formula>5</formula>
      <formula>9.99</formula>
    </cfRule>
    <cfRule type="cellIs" dxfId="1061" priority="342" operator="between">
      <formula>0.001</formula>
      <formula>4.99</formula>
    </cfRule>
    <cfRule type="cellIs" dxfId="1060" priority="343" operator="equal">
      <formula>0</formula>
    </cfRule>
  </conditionalFormatting>
  <conditionalFormatting sqref="X80">
    <cfRule type="cellIs" dxfId="1059" priority="337" operator="equal">
      <formula>0</formula>
    </cfRule>
  </conditionalFormatting>
  <conditionalFormatting sqref="X17">
    <cfRule type="cellIs" dxfId="1058" priority="408" operator="between">
      <formula>20</formula>
      <formula>25</formula>
    </cfRule>
    <cfRule type="cellIs" dxfId="1057" priority="409" operator="between">
      <formula>15</formula>
      <formula>19.99</formula>
    </cfRule>
    <cfRule type="cellIs" dxfId="1056" priority="410" operator="between">
      <formula>10</formula>
      <formula>14.99</formula>
    </cfRule>
    <cfRule type="cellIs" dxfId="1055" priority="411" operator="between">
      <formula>5</formula>
      <formula>9.99</formula>
    </cfRule>
    <cfRule type="cellIs" dxfId="1054" priority="412" operator="between">
      <formula>0.001</formula>
      <formula>4.99</formula>
    </cfRule>
    <cfRule type="cellIs" dxfId="1053" priority="413" operator="equal">
      <formula>0</formula>
    </cfRule>
  </conditionalFormatting>
  <conditionalFormatting sqref="X17">
    <cfRule type="cellIs" dxfId="1052" priority="407" operator="equal">
      <formula>0</formula>
    </cfRule>
  </conditionalFormatting>
  <conditionalFormatting sqref="X23">
    <cfRule type="cellIs" dxfId="1051" priority="401" operator="between">
      <formula>20</formula>
      <formula>25</formula>
    </cfRule>
    <cfRule type="cellIs" dxfId="1050" priority="402" operator="between">
      <formula>15</formula>
      <formula>19.99</formula>
    </cfRule>
    <cfRule type="cellIs" dxfId="1049" priority="403" operator="between">
      <formula>10</formula>
      <formula>14.99</formula>
    </cfRule>
    <cfRule type="cellIs" dxfId="1048" priority="404" operator="between">
      <formula>5</formula>
      <formula>9.99</formula>
    </cfRule>
    <cfRule type="cellIs" dxfId="1047" priority="405" operator="between">
      <formula>0.001</formula>
      <formula>4.99</formula>
    </cfRule>
    <cfRule type="cellIs" dxfId="1046" priority="406" operator="equal">
      <formula>0</formula>
    </cfRule>
  </conditionalFormatting>
  <conditionalFormatting sqref="X23">
    <cfRule type="cellIs" dxfId="1045" priority="400" operator="equal">
      <formula>0</formula>
    </cfRule>
  </conditionalFormatting>
  <conditionalFormatting sqref="X29">
    <cfRule type="cellIs" dxfId="1044" priority="394" operator="between">
      <formula>20</formula>
      <formula>25</formula>
    </cfRule>
    <cfRule type="cellIs" dxfId="1043" priority="395" operator="between">
      <formula>15</formula>
      <formula>19.99</formula>
    </cfRule>
    <cfRule type="cellIs" dxfId="1042" priority="396" operator="between">
      <formula>10</formula>
      <formula>14.99</formula>
    </cfRule>
    <cfRule type="cellIs" dxfId="1041" priority="397" operator="between">
      <formula>5</formula>
      <formula>9.99</formula>
    </cfRule>
    <cfRule type="cellIs" dxfId="1040" priority="398" operator="between">
      <formula>0.001</formula>
      <formula>4.99</formula>
    </cfRule>
    <cfRule type="cellIs" dxfId="1039" priority="399" operator="equal">
      <formula>0</formula>
    </cfRule>
  </conditionalFormatting>
  <conditionalFormatting sqref="X29">
    <cfRule type="cellIs" dxfId="1038" priority="393" operator="equal">
      <formula>0</formula>
    </cfRule>
  </conditionalFormatting>
  <conditionalFormatting sqref="X35">
    <cfRule type="cellIs" dxfId="1037" priority="387" operator="between">
      <formula>20</formula>
      <formula>25</formula>
    </cfRule>
    <cfRule type="cellIs" dxfId="1036" priority="388" operator="between">
      <formula>15</formula>
      <formula>19.99</formula>
    </cfRule>
    <cfRule type="cellIs" dxfId="1035" priority="389" operator="between">
      <formula>10</formula>
      <formula>14.99</formula>
    </cfRule>
    <cfRule type="cellIs" dxfId="1034" priority="390" operator="between">
      <formula>5</formula>
      <formula>9.99</formula>
    </cfRule>
    <cfRule type="cellIs" dxfId="1033" priority="391" operator="between">
      <formula>0.001</formula>
      <formula>4.99</formula>
    </cfRule>
    <cfRule type="cellIs" dxfId="1032" priority="392" operator="equal">
      <formula>0</formula>
    </cfRule>
  </conditionalFormatting>
  <conditionalFormatting sqref="X35">
    <cfRule type="cellIs" dxfId="1031" priority="386" operator="equal">
      <formula>0</formula>
    </cfRule>
  </conditionalFormatting>
  <conditionalFormatting sqref="X47">
    <cfRule type="cellIs" dxfId="1030" priority="373" operator="between">
      <formula>20</formula>
      <formula>25</formula>
    </cfRule>
    <cfRule type="cellIs" dxfId="1029" priority="374" operator="between">
      <formula>15</formula>
      <formula>19.99</formula>
    </cfRule>
    <cfRule type="cellIs" dxfId="1028" priority="375" operator="between">
      <formula>10</formula>
      <formula>14.99</formula>
    </cfRule>
    <cfRule type="cellIs" dxfId="1027" priority="376" operator="between">
      <formula>5</formula>
      <formula>9.99</formula>
    </cfRule>
    <cfRule type="cellIs" dxfId="1026" priority="377" operator="between">
      <formula>0.001</formula>
      <formula>4.99</formula>
    </cfRule>
    <cfRule type="cellIs" dxfId="1025" priority="378" operator="equal">
      <formula>0</formula>
    </cfRule>
  </conditionalFormatting>
  <conditionalFormatting sqref="X47">
    <cfRule type="cellIs" dxfId="1024" priority="372" operator="equal">
      <formula>0</formula>
    </cfRule>
  </conditionalFormatting>
  <conditionalFormatting sqref="X53">
    <cfRule type="cellIs" dxfId="1023" priority="366" operator="between">
      <formula>20</formula>
      <formula>25</formula>
    </cfRule>
    <cfRule type="cellIs" dxfId="1022" priority="367" operator="between">
      <formula>15</formula>
      <formula>19.99</formula>
    </cfRule>
    <cfRule type="cellIs" dxfId="1021" priority="368" operator="between">
      <formula>10</formula>
      <formula>14.99</formula>
    </cfRule>
    <cfRule type="cellIs" dxfId="1020" priority="369" operator="between">
      <formula>5</formula>
      <formula>9.99</formula>
    </cfRule>
    <cfRule type="cellIs" dxfId="1019" priority="370" operator="between">
      <formula>0.001</formula>
      <formula>4.99</formula>
    </cfRule>
    <cfRule type="cellIs" dxfId="1018" priority="371" operator="equal">
      <formula>0</formula>
    </cfRule>
  </conditionalFormatting>
  <conditionalFormatting sqref="X53">
    <cfRule type="cellIs" dxfId="1017" priority="365" operator="equal">
      <formula>0</formula>
    </cfRule>
  </conditionalFormatting>
  <conditionalFormatting sqref="X59">
    <cfRule type="cellIs" dxfId="1016" priority="359" operator="between">
      <formula>20</formula>
      <formula>25</formula>
    </cfRule>
    <cfRule type="cellIs" dxfId="1015" priority="360" operator="between">
      <formula>15</formula>
      <formula>19.99</formula>
    </cfRule>
    <cfRule type="cellIs" dxfId="1014" priority="361" operator="between">
      <formula>10</formula>
      <formula>14.99</formula>
    </cfRule>
    <cfRule type="cellIs" dxfId="1013" priority="362" operator="between">
      <formula>5</formula>
      <formula>9.99</formula>
    </cfRule>
    <cfRule type="cellIs" dxfId="1012" priority="363" operator="between">
      <formula>0.001</formula>
      <formula>4.99</formula>
    </cfRule>
    <cfRule type="cellIs" dxfId="1011" priority="364" operator="equal">
      <formula>0</formula>
    </cfRule>
  </conditionalFormatting>
  <conditionalFormatting sqref="X59">
    <cfRule type="cellIs" dxfId="1010" priority="358" operator="equal">
      <formula>0</formula>
    </cfRule>
  </conditionalFormatting>
  <conditionalFormatting sqref="X65">
    <cfRule type="cellIs" dxfId="1009" priority="352" operator="between">
      <formula>20</formula>
      <formula>25</formula>
    </cfRule>
    <cfRule type="cellIs" dxfId="1008" priority="353" operator="between">
      <formula>15</formula>
      <formula>19.99</formula>
    </cfRule>
    <cfRule type="cellIs" dxfId="1007" priority="354" operator="between">
      <formula>10</formula>
      <formula>14.99</formula>
    </cfRule>
    <cfRule type="cellIs" dxfId="1006" priority="355" operator="between">
      <formula>5</formula>
      <formula>9.99</formula>
    </cfRule>
    <cfRule type="cellIs" dxfId="1005" priority="356" operator="between">
      <formula>0.001</formula>
      <formula>4.99</formula>
    </cfRule>
    <cfRule type="cellIs" dxfId="1004" priority="357" operator="equal">
      <formula>0</formula>
    </cfRule>
  </conditionalFormatting>
  <conditionalFormatting sqref="X65">
    <cfRule type="cellIs" dxfId="1003" priority="351" operator="equal">
      <formula>0</formula>
    </cfRule>
  </conditionalFormatting>
  <conditionalFormatting sqref="X74">
    <cfRule type="cellIs" dxfId="1002" priority="345" operator="between">
      <formula>20</formula>
      <formula>25</formula>
    </cfRule>
    <cfRule type="cellIs" dxfId="1001" priority="346" operator="between">
      <formula>15</formula>
      <formula>19.99</formula>
    </cfRule>
    <cfRule type="cellIs" dxfId="1000" priority="347" operator="between">
      <formula>10</formula>
      <formula>14.99</formula>
    </cfRule>
    <cfRule type="cellIs" dxfId="999" priority="348" operator="between">
      <formula>5</formula>
      <formula>9.99</formula>
    </cfRule>
    <cfRule type="cellIs" dxfId="998" priority="349" operator="between">
      <formula>0.001</formula>
      <formula>4.99</formula>
    </cfRule>
    <cfRule type="cellIs" dxfId="997" priority="350" operator="equal">
      <formula>0</formula>
    </cfRule>
  </conditionalFormatting>
  <conditionalFormatting sqref="X74">
    <cfRule type="cellIs" dxfId="996" priority="344" operator="equal">
      <formula>0</formula>
    </cfRule>
  </conditionalFormatting>
  <conditionalFormatting sqref="X86">
    <cfRule type="cellIs" dxfId="995" priority="331" operator="between">
      <formula>20</formula>
      <formula>25</formula>
    </cfRule>
    <cfRule type="cellIs" dxfId="994" priority="332" operator="between">
      <formula>15</formula>
      <formula>19.99</formula>
    </cfRule>
    <cfRule type="cellIs" dxfId="993" priority="333" operator="between">
      <formula>10</formula>
      <formula>14.99</formula>
    </cfRule>
    <cfRule type="cellIs" dxfId="992" priority="334" operator="between">
      <formula>5</formula>
      <formula>9.99</formula>
    </cfRule>
    <cfRule type="cellIs" dxfId="991" priority="335" operator="between">
      <formula>0.001</formula>
      <formula>4.99</formula>
    </cfRule>
    <cfRule type="cellIs" dxfId="990" priority="336" operator="equal">
      <formula>0</formula>
    </cfRule>
  </conditionalFormatting>
  <conditionalFormatting sqref="X86">
    <cfRule type="cellIs" dxfId="989" priority="330" operator="equal">
      <formula>0</formula>
    </cfRule>
  </conditionalFormatting>
  <conditionalFormatting sqref="X92">
    <cfRule type="cellIs" dxfId="988" priority="324" operator="between">
      <formula>20</formula>
      <formula>25</formula>
    </cfRule>
    <cfRule type="cellIs" dxfId="987" priority="325" operator="between">
      <formula>15</formula>
      <formula>19.99</formula>
    </cfRule>
    <cfRule type="cellIs" dxfId="986" priority="326" operator="between">
      <formula>10</formula>
      <formula>14.99</formula>
    </cfRule>
    <cfRule type="cellIs" dxfId="985" priority="327" operator="between">
      <formula>5</formula>
      <formula>9.99</formula>
    </cfRule>
    <cfRule type="cellIs" dxfId="984" priority="328" operator="between">
      <formula>0.001</formula>
      <formula>4.99</formula>
    </cfRule>
    <cfRule type="cellIs" dxfId="983" priority="329" operator="equal">
      <formula>0</formula>
    </cfRule>
  </conditionalFormatting>
  <conditionalFormatting sqref="X92">
    <cfRule type="cellIs" dxfId="982" priority="323" operator="equal">
      <formula>0</formula>
    </cfRule>
  </conditionalFormatting>
  <conditionalFormatting sqref="X98">
    <cfRule type="cellIs" dxfId="981" priority="317" operator="between">
      <formula>20</formula>
      <formula>25</formula>
    </cfRule>
    <cfRule type="cellIs" dxfId="980" priority="318" operator="between">
      <formula>15</formula>
      <formula>19.99</formula>
    </cfRule>
    <cfRule type="cellIs" dxfId="979" priority="319" operator="between">
      <formula>10</formula>
      <formula>14.99</formula>
    </cfRule>
    <cfRule type="cellIs" dxfId="978" priority="320" operator="between">
      <formula>5</formula>
      <formula>9.99</formula>
    </cfRule>
    <cfRule type="cellIs" dxfId="977" priority="321" operator="between">
      <formula>0.001</formula>
      <formula>4.99</formula>
    </cfRule>
    <cfRule type="cellIs" dxfId="976" priority="322" operator="equal">
      <formula>0</formula>
    </cfRule>
  </conditionalFormatting>
  <conditionalFormatting sqref="X98">
    <cfRule type="cellIs" dxfId="975" priority="316" operator="equal">
      <formula>0</formula>
    </cfRule>
  </conditionalFormatting>
  <conditionalFormatting sqref="X104">
    <cfRule type="cellIs" dxfId="974" priority="310" operator="between">
      <formula>20</formula>
      <formula>25</formula>
    </cfRule>
    <cfRule type="cellIs" dxfId="973" priority="311" operator="between">
      <formula>15</formula>
      <formula>19.99</formula>
    </cfRule>
    <cfRule type="cellIs" dxfId="972" priority="312" operator="between">
      <formula>10</formula>
      <formula>14.99</formula>
    </cfRule>
    <cfRule type="cellIs" dxfId="971" priority="313" operator="between">
      <formula>5</formula>
      <formula>9.99</formula>
    </cfRule>
    <cfRule type="cellIs" dxfId="970" priority="314" operator="between">
      <formula>0.001</formula>
      <formula>4.99</formula>
    </cfRule>
    <cfRule type="cellIs" dxfId="969" priority="315" operator="equal">
      <formula>0</formula>
    </cfRule>
  </conditionalFormatting>
  <conditionalFormatting sqref="X104">
    <cfRule type="cellIs" dxfId="968" priority="309" operator="equal">
      <formula>0</formula>
    </cfRule>
  </conditionalFormatting>
  <conditionalFormatting sqref="X110">
    <cfRule type="cellIs" dxfId="967" priority="303" operator="between">
      <formula>20</formula>
      <formula>25</formula>
    </cfRule>
    <cfRule type="cellIs" dxfId="966" priority="304" operator="between">
      <formula>15</formula>
      <formula>19.99</formula>
    </cfRule>
    <cfRule type="cellIs" dxfId="965" priority="305" operator="between">
      <formula>10</formula>
      <formula>14.99</formula>
    </cfRule>
    <cfRule type="cellIs" dxfId="964" priority="306" operator="between">
      <formula>5</formula>
      <formula>9.99</formula>
    </cfRule>
    <cfRule type="cellIs" dxfId="963" priority="307" operator="between">
      <formula>0.001</formula>
      <formula>4.99</formula>
    </cfRule>
    <cfRule type="cellIs" dxfId="962" priority="308" operator="equal">
      <formula>0</formula>
    </cfRule>
  </conditionalFormatting>
  <conditionalFormatting sqref="X110">
    <cfRule type="cellIs" dxfId="961" priority="302" operator="equal">
      <formula>0</formula>
    </cfRule>
  </conditionalFormatting>
  <conditionalFormatting sqref="X116">
    <cfRule type="cellIs" dxfId="960" priority="296" operator="between">
      <formula>20</formula>
      <formula>25</formula>
    </cfRule>
    <cfRule type="cellIs" dxfId="959" priority="297" operator="between">
      <formula>15</formula>
      <formula>19.99</formula>
    </cfRule>
    <cfRule type="cellIs" dxfId="958" priority="298" operator="between">
      <formula>10</formula>
      <formula>14.99</formula>
    </cfRule>
    <cfRule type="cellIs" dxfId="957" priority="299" operator="between">
      <formula>5</formula>
      <formula>9.99</formula>
    </cfRule>
    <cfRule type="cellIs" dxfId="956" priority="300" operator="between">
      <formula>0.001</formula>
      <formula>4.99</formula>
    </cfRule>
    <cfRule type="cellIs" dxfId="955" priority="301" operator="equal">
      <formula>0</formula>
    </cfRule>
  </conditionalFormatting>
  <conditionalFormatting sqref="X116">
    <cfRule type="cellIs" dxfId="954" priority="295" operator="equal">
      <formula>0</formula>
    </cfRule>
  </conditionalFormatting>
  <conditionalFormatting sqref="X122">
    <cfRule type="cellIs" dxfId="953" priority="289" operator="between">
      <formula>20</formula>
      <formula>25</formula>
    </cfRule>
    <cfRule type="cellIs" dxfId="952" priority="290" operator="between">
      <formula>15</formula>
      <formula>19.99</formula>
    </cfRule>
    <cfRule type="cellIs" dxfId="951" priority="291" operator="between">
      <formula>10</formula>
      <formula>14.99</formula>
    </cfRule>
    <cfRule type="cellIs" dxfId="950" priority="292" operator="between">
      <formula>5</formula>
      <formula>9.99</formula>
    </cfRule>
    <cfRule type="cellIs" dxfId="949" priority="293" operator="between">
      <formula>0.001</formula>
      <formula>4.99</formula>
    </cfRule>
    <cfRule type="cellIs" dxfId="948" priority="294" operator="equal">
      <formula>0</formula>
    </cfRule>
  </conditionalFormatting>
  <conditionalFormatting sqref="X122">
    <cfRule type="cellIs" dxfId="947" priority="288" operator="equal">
      <formula>0</formula>
    </cfRule>
  </conditionalFormatting>
  <conditionalFormatting sqref="X128">
    <cfRule type="cellIs" dxfId="946" priority="282" operator="between">
      <formula>20</formula>
      <formula>25</formula>
    </cfRule>
    <cfRule type="cellIs" dxfId="945" priority="283" operator="between">
      <formula>15</formula>
      <formula>19.99</formula>
    </cfRule>
    <cfRule type="cellIs" dxfId="944" priority="284" operator="between">
      <formula>10</formula>
      <formula>14.99</formula>
    </cfRule>
    <cfRule type="cellIs" dxfId="943" priority="285" operator="between">
      <formula>5</formula>
      <formula>9.99</formula>
    </cfRule>
    <cfRule type="cellIs" dxfId="942" priority="286" operator="between">
      <formula>0.001</formula>
      <formula>4.99</formula>
    </cfRule>
    <cfRule type="cellIs" dxfId="941" priority="287" operator="equal">
      <formula>0</formula>
    </cfRule>
  </conditionalFormatting>
  <conditionalFormatting sqref="X128">
    <cfRule type="cellIs" dxfId="940" priority="281" operator="equal">
      <formula>0</formula>
    </cfRule>
  </conditionalFormatting>
  <conditionalFormatting sqref="X173">
    <cfRule type="cellIs" dxfId="939" priority="233" operator="between">
      <formula>20</formula>
      <formula>25</formula>
    </cfRule>
    <cfRule type="cellIs" dxfId="938" priority="234" operator="between">
      <formula>15</formula>
      <formula>19.99</formula>
    </cfRule>
    <cfRule type="cellIs" dxfId="937" priority="235" operator="between">
      <formula>10</formula>
      <formula>14.99</formula>
    </cfRule>
    <cfRule type="cellIs" dxfId="936" priority="236" operator="between">
      <formula>5</formula>
      <formula>9.99</formula>
    </cfRule>
    <cfRule type="cellIs" dxfId="935" priority="237" operator="between">
      <formula>0.001</formula>
      <formula>4.99</formula>
    </cfRule>
    <cfRule type="cellIs" dxfId="934" priority="238" operator="equal">
      <formula>0</formula>
    </cfRule>
  </conditionalFormatting>
  <conditionalFormatting sqref="X173">
    <cfRule type="cellIs" dxfId="933" priority="232" operator="equal">
      <formula>0</formula>
    </cfRule>
  </conditionalFormatting>
  <conditionalFormatting sqref="X179">
    <cfRule type="cellIs" dxfId="932" priority="226" operator="between">
      <formula>20</formula>
      <formula>25</formula>
    </cfRule>
    <cfRule type="cellIs" dxfId="931" priority="227" operator="between">
      <formula>15</formula>
      <formula>19.99</formula>
    </cfRule>
    <cfRule type="cellIs" dxfId="930" priority="228" operator="between">
      <formula>10</formula>
      <formula>14.99</formula>
    </cfRule>
    <cfRule type="cellIs" dxfId="929" priority="229" operator="between">
      <formula>5</formula>
      <formula>9.99</formula>
    </cfRule>
    <cfRule type="cellIs" dxfId="928" priority="230" operator="between">
      <formula>0.001</formula>
      <formula>4.99</formula>
    </cfRule>
    <cfRule type="cellIs" dxfId="927" priority="231" operator="equal">
      <formula>0</formula>
    </cfRule>
  </conditionalFormatting>
  <conditionalFormatting sqref="X179">
    <cfRule type="cellIs" dxfId="926" priority="225" operator="equal">
      <formula>0</formula>
    </cfRule>
  </conditionalFormatting>
  <conditionalFormatting sqref="X185">
    <cfRule type="cellIs" dxfId="925" priority="219" operator="between">
      <formula>20</formula>
      <formula>25</formula>
    </cfRule>
    <cfRule type="cellIs" dxfId="924" priority="220" operator="between">
      <formula>15</formula>
      <formula>19.99</formula>
    </cfRule>
    <cfRule type="cellIs" dxfId="923" priority="221" operator="between">
      <formula>10</formula>
      <formula>14.99</formula>
    </cfRule>
    <cfRule type="cellIs" dxfId="922" priority="222" operator="between">
      <formula>5</formula>
      <formula>9.99</formula>
    </cfRule>
    <cfRule type="cellIs" dxfId="921" priority="223" operator="between">
      <formula>0.001</formula>
      <formula>4.99</formula>
    </cfRule>
    <cfRule type="cellIs" dxfId="920" priority="224" operator="equal">
      <formula>0</formula>
    </cfRule>
  </conditionalFormatting>
  <conditionalFormatting sqref="X185">
    <cfRule type="cellIs" dxfId="919" priority="218" operator="equal">
      <formula>0</formula>
    </cfRule>
  </conditionalFormatting>
  <conditionalFormatting sqref="X191">
    <cfRule type="cellIs" dxfId="918" priority="212" operator="between">
      <formula>20</formula>
      <formula>25</formula>
    </cfRule>
    <cfRule type="cellIs" dxfId="917" priority="213" operator="between">
      <formula>15</formula>
      <formula>19.99</formula>
    </cfRule>
    <cfRule type="cellIs" dxfId="916" priority="214" operator="between">
      <formula>10</formula>
      <formula>14.99</formula>
    </cfRule>
    <cfRule type="cellIs" dxfId="915" priority="215" operator="between">
      <formula>5</formula>
      <formula>9.99</formula>
    </cfRule>
    <cfRule type="cellIs" dxfId="914" priority="216" operator="between">
      <formula>0.001</formula>
      <formula>4.99</formula>
    </cfRule>
    <cfRule type="cellIs" dxfId="913" priority="217" operator="equal">
      <formula>0</formula>
    </cfRule>
  </conditionalFormatting>
  <conditionalFormatting sqref="X191">
    <cfRule type="cellIs" dxfId="912" priority="211" operator="equal">
      <formula>0</formula>
    </cfRule>
  </conditionalFormatting>
  <conditionalFormatting sqref="X200">
    <cfRule type="cellIs" dxfId="911" priority="205" operator="between">
      <formula>20</formula>
      <formula>25</formula>
    </cfRule>
    <cfRule type="cellIs" dxfId="910" priority="206" operator="between">
      <formula>15</formula>
      <formula>19.99</formula>
    </cfRule>
    <cfRule type="cellIs" dxfId="909" priority="207" operator="between">
      <formula>10</formula>
      <formula>14.99</formula>
    </cfRule>
    <cfRule type="cellIs" dxfId="908" priority="208" operator="between">
      <formula>5</formula>
      <formula>9.99</formula>
    </cfRule>
    <cfRule type="cellIs" dxfId="907" priority="209" operator="between">
      <formula>0.001</formula>
      <formula>4.99</formula>
    </cfRule>
    <cfRule type="cellIs" dxfId="906" priority="210" operator="equal">
      <formula>0</formula>
    </cfRule>
  </conditionalFormatting>
  <conditionalFormatting sqref="X200">
    <cfRule type="cellIs" dxfId="905" priority="204" operator="equal">
      <formula>0</formula>
    </cfRule>
  </conditionalFormatting>
  <conditionalFormatting sqref="X206">
    <cfRule type="cellIs" dxfId="904" priority="198" operator="between">
      <formula>20</formula>
      <formula>25</formula>
    </cfRule>
    <cfRule type="cellIs" dxfId="903" priority="199" operator="between">
      <formula>15</formula>
      <formula>19.99</formula>
    </cfRule>
    <cfRule type="cellIs" dxfId="902" priority="200" operator="between">
      <formula>10</formula>
      <formula>14.99</formula>
    </cfRule>
    <cfRule type="cellIs" dxfId="901" priority="201" operator="between">
      <formula>5</formula>
      <formula>9.99</formula>
    </cfRule>
    <cfRule type="cellIs" dxfId="900" priority="202" operator="between">
      <formula>0.001</formula>
      <formula>4.99</formula>
    </cfRule>
    <cfRule type="cellIs" dxfId="899" priority="203" operator="equal">
      <formula>0</formula>
    </cfRule>
  </conditionalFormatting>
  <conditionalFormatting sqref="X206">
    <cfRule type="cellIs" dxfId="898" priority="197" operator="equal">
      <formula>0</formula>
    </cfRule>
  </conditionalFormatting>
  <conditionalFormatting sqref="X212">
    <cfRule type="cellIs" dxfId="897" priority="191" operator="between">
      <formula>20</formula>
      <formula>25</formula>
    </cfRule>
    <cfRule type="cellIs" dxfId="896" priority="192" operator="between">
      <formula>15</formula>
      <formula>19.99</formula>
    </cfRule>
    <cfRule type="cellIs" dxfId="895" priority="193" operator="between">
      <formula>10</formula>
      <formula>14.99</formula>
    </cfRule>
    <cfRule type="cellIs" dxfId="894" priority="194" operator="between">
      <formula>5</formula>
      <formula>9.99</formula>
    </cfRule>
    <cfRule type="cellIs" dxfId="893" priority="195" operator="between">
      <formula>0.001</formula>
      <formula>4.99</formula>
    </cfRule>
    <cfRule type="cellIs" dxfId="892" priority="196" operator="equal">
      <formula>0</formula>
    </cfRule>
  </conditionalFormatting>
  <conditionalFormatting sqref="X212">
    <cfRule type="cellIs" dxfId="891" priority="190" operator="equal">
      <formula>0</formula>
    </cfRule>
  </conditionalFormatting>
  <conditionalFormatting sqref="X218">
    <cfRule type="cellIs" dxfId="890" priority="184" operator="between">
      <formula>20</formula>
      <formula>25</formula>
    </cfRule>
    <cfRule type="cellIs" dxfId="889" priority="185" operator="between">
      <formula>15</formula>
      <formula>19.99</formula>
    </cfRule>
    <cfRule type="cellIs" dxfId="888" priority="186" operator="between">
      <formula>10</formula>
      <formula>14.99</formula>
    </cfRule>
    <cfRule type="cellIs" dxfId="887" priority="187" operator="between">
      <formula>5</formula>
      <formula>9.99</formula>
    </cfRule>
    <cfRule type="cellIs" dxfId="886" priority="188" operator="between">
      <formula>0.001</formula>
      <formula>4.99</formula>
    </cfRule>
    <cfRule type="cellIs" dxfId="885" priority="189" operator="equal">
      <formula>0</formula>
    </cfRule>
  </conditionalFormatting>
  <conditionalFormatting sqref="X218">
    <cfRule type="cellIs" dxfId="884" priority="183" operator="equal">
      <formula>0</formula>
    </cfRule>
  </conditionalFormatting>
  <conditionalFormatting sqref="X224">
    <cfRule type="cellIs" dxfId="883" priority="177" operator="between">
      <formula>20</formula>
      <formula>25</formula>
    </cfRule>
    <cfRule type="cellIs" dxfId="882" priority="178" operator="between">
      <formula>15</formula>
      <formula>19.99</formula>
    </cfRule>
    <cfRule type="cellIs" dxfId="881" priority="179" operator="between">
      <formula>10</formula>
      <formula>14.99</formula>
    </cfRule>
    <cfRule type="cellIs" dxfId="880" priority="180" operator="between">
      <formula>5</formula>
      <formula>9.99</formula>
    </cfRule>
    <cfRule type="cellIs" dxfId="879" priority="181" operator="between">
      <formula>0.001</formula>
      <formula>4.99</formula>
    </cfRule>
    <cfRule type="cellIs" dxfId="878" priority="182" operator="equal">
      <formula>0</formula>
    </cfRule>
  </conditionalFormatting>
  <conditionalFormatting sqref="X224">
    <cfRule type="cellIs" dxfId="877" priority="176" operator="equal">
      <formula>0</formula>
    </cfRule>
  </conditionalFormatting>
  <conditionalFormatting sqref="X230">
    <cfRule type="cellIs" dxfId="876" priority="170" operator="between">
      <formula>20</formula>
      <formula>25</formula>
    </cfRule>
    <cfRule type="cellIs" dxfId="875" priority="171" operator="between">
      <formula>15</formula>
      <formula>19.99</formula>
    </cfRule>
    <cfRule type="cellIs" dxfId="874" priority="172" operator="between">
      <formula>10</formula>
      <formula>14.99</formula>
    </cfRule>
    <cfRule type="cellIs" dxfId="873" priority="173" operator="between">
      <formula>5</formula>
      <formula>9.99</formula>
    </cfRule>
    <cfRule type="cellIs" dxfId="872" priority="174" operator="between">
      <formula>0.001</formula>
      <formula>4.99</formula>
    </cfRule>
    <cfRule type="cellIs" dxfId="871" priority="175" operator="equal">
      <formula>0</formula>
    </cfRule>
  </conditionalFormatting>
  <conditionalFormatting sqref="X230">
    <cfRule type="cellIs" dxfId="870" priority="169" operator="equal">
      <formula>0</formula>
    </cfRule>
  </conditionalFormatting>
  <conditionalFormatting sqref="X236">
    <cfRule type="cellIs" dxfId="869" priority="163" operator="between">
      <formula>20</formula>
      <formula>25</formula>
    </cfRule>
    <cfRule type="cellIs" dxfId="868" priority="164" operator="between">
      <formula>15</formula>
      <formula>19.99</formula>
    </cfRule>
    <cfRule type="cellIs" dxfId="867" priority="165" operator="between">
      <formula>10</formula>
      <formula>14.99</formula>
    </cfRule>
    <cfRule type="cellIs" dxfId="866" priority="166" operator="between">
      <formula>5</formula>
      <formula>9.99</formula>
    </cfRule>
    <cfRule type="cellIs" dxfId="865" priority="167" operator="between">
      <formula>0.001</formula>
      <formula>4.99</formula>
    </cfRule>
    <cfRule type="cellIs" dxfId="864" priority="168" operator="equal">
      <formula>0</formula>
    </cfRule>
  </conditionalFormatting>
  <conditionalFormatting sqref="X236">
    <cfRule type="cellIs" dxfId="863" priority="162" operator="equal">
      <formula>0</formula>
    </cfRule>
  </conditionalFormatting>
  <conditionalFormatting sqref="X242">
    <cfRule type="cellIs" dxfId="862" priority="156" operator="between">
      <formula>20</formula>
      <formula>25</formula>
    </cfRule>
    <cfRule type="cellIs" dxfId="861" priority="157" operator="between">
      <formula>15</formula>
      <formula>19.99</formula>
    </cfRule>
    <cfRule type="cellIs" dxfId="860" priority="158" operator="between">
      <formula>10</formula>
      <formula>14.99</formula>
    </cfRule>
    <cfRule type="cellIs" dxfId="859" priority="159" operator="between">
      <formula>5</formula>
      <formula>9.99</formula>
    </cfRule>
    <cfRule type="cellIs" dxfId="858" priority="160" operator="between">
      <formula>0.001</formula>
      <formula>4.99</formula>
    </cfRule>
    <cfRule type="cellIs" dxfId="857" priority="161" operator="equal">
      <formula>0</formula>
    </cfRule>
  </conditionalFormatting>
  <conditionalFormatting sqref="X242">
    <cfRule type="cellIs" dxfId="856" priority="155" operator="equal">
      <formula>0</formula>
    </cfRule>
  </conditionalFormatting>
  <conditionalFormatting sqref="X248">
    <cfRule type="cellIs" dxfId="855" priority="149" operator="between">
      <formula>20</formula>
      <formula>25</formula>
    </cfRule>
    <cfRule type="cellIs" dxfId="854" priority="150" operator="between">
      <formula>15</formula>
      <formula>19.99</formula>
    </cfRule>
    <cfRule type="cellIs" dxfId="853" priority="151" operator="between">
      <formula>10</formula>
      <formula>14.99</formula>
    </cfRule>
    <cfRule type="cellIs" dxfId="852" priority="152" operator="between">
      <formula>5</formula>
      <formula>9.99</formula>
    </cfRule>
    <cfRule type="cellIs" dxfId="851" priority="153" operator="between">
      <formula>0.001</formula>
      <formula>4.99</formula>
    </cfRule>
    <cfRule type="cellIs" dxfId="850" priority="154" operator="equal">
      <formula>0</formula>
    </cfRule>
  </conditionalFormatting>
  <conditionalFormatting sqref="X248">
    <cfRule type="cellIs" dxfId="849" priority="148" operator="equal">
      <formula>0</formula>
    </cfRule>
  </conditionalFormatting>
  <conditionalFormatting sqref="X254">
    <cfRule type="cellIs" dxfId="848" priority="142" operator="between">
      <formula>20</formula>
      <formula>25</formula>
    </cfRule>
    <cfRule type="cellIs" dxfId="847" priority="143" operator="between">
      <formula>15</formula>
      <formula>19.99</formula>
    </cfRule>
    <cfRule type="cellIs" dxfId="846" priority="144" operator="between">
      <formula>10</formula>
      <formula>14.99</formula>
    </cfRule>
    <cfRule type="cellIs" dxfId="845" priority="145" operator="between">
      <formula>5</formula>
      <formula>9.99</formula>
    </cfRule>
    <cfRule type="cellIs" dxfId="844" priority="146" operator="between">
      <formula>0.001</formula>
      <formula>4.99</formula>
    </cfRule>
    <cfRule type="cellIs" dxfId="843" priority="147" operator="equal">
      <formula>0</formula>
    </cfRule>
  </conditionalFormatting>
  <conditionalFormatting sqref="X254">
    <cfRule type="cellIs" dxfId="842" priority="141" operator="equal">
      <formula>0</formula>
    </cfRule>
  </conditionalFormatting>
  <conditionalFormatting sqref="X263">
    <cfRule type="cellIs" dxfId="841" priority="135" operator="between">
      <formula>20</formula>
      <formula>25</formula>
    </cfRule>
    <cfRule type="cellIs" dxfId="840" priority="136" operator="between">
      <formula>15</formula>
      <formula>19.99</formula>
    </cfRule>
    <cfRule type="cellIs" dxfId="839" priority="137" operator="between">
      <formula>10</formula>
      <formula>14.99</formula>
    </cfRule>
    <cfRule type="cellIs" dxfId="838" priority="138" operator="between">
      <formula>5</formula>
      <formula>9.99</formula>
    </cfRule>
    <cfRule type="cellIs" dxfId="837" priority="139" operator="between">
      <formula>0.001</formula>
      <formula>4.99</formula>
    </cfRule>
    <cfRule type="cellIs" dxfId="836" priority="140" operator="equal">
      <formula>0</formula>
    </cfRule>
  </conditionalFormatting>
  <conditionalFormatting sqref="X263">
    <cfRule type="cellIs" dxfId="835" priority="134" operator="equal">
      <formula>0</formula>
    </cfRule>
  </conditionalFormatting>
  <conditionalFormatting sqref="X269">
    <cfRule type="cellIs" dxfId="834" priority="128" operator="between">
      <formula>20</formula>
      <formula>25</formula>
    </cfRule>
    <cfRule type="cellIs" dxfId="833" priority="129" operator="between">
      <formula>15</formula>
      <formula>19.99</formula>
    </cfRule>
    <cfRule type="cellIs" dxfId="832" priority="130" operator="between">
      <formula>10</formula>
      <formula>14.99</formula>
    </cfRule>
    <cfRule type="cellIs" dxfId="831" priority="131" operator="between">
      <formula>5</formula>
      <formula>9.99</formula>
    </cfRule>
    <cfRule type="cellIs" dxfId="830" priority="132" operator="between">
      <formula>0.001</formula>
      <formula>4.99</formula>
    </cfRule>
    <cfRule type="cellIs" dxfId="829" priority="133" operator="equal">
      <formula>0</formula>
    </cfRule>
  </conditionalFormatting>
  <conditionalFormatting sqref="X269">
    <cfRule type="cellIs" dxfId="828" priority="127" operator="equal">
      <formula>0</formula>
    </cfRule>
  </conditionalFormatting>
  <conditionalFormatting sqref="X275">
    <cfRule type="cellIs" dxfId="827" priority="121" operator="between">
      <formula>20</formula>
      <formula>25</formula>
    </cfRule>
    <cfRule type="cellIs" dxfId="826" priority="122" operator="between">
      <formula>15</formula>
      <formula>19.99</formula>
    </cfRule>
    <cfRule type="cellIs" dxfId="825" priority="123" operator="between">
      <formula>10</formula>
      <formula>14.99</formula>
    </cfRule>
    <cfRule type="cellIs" dxfId="824" priority="124" operator="between">
      <formula>5</formula>
      <formula>9.99</formula>
    </cfRule>
    <cfRule type="cellIs" dxfId="823" priority="125" operator="between">
      <formula>0.001</formula>
      <formula>4.99</formula>
    </cfRule>
    <cfRule type="cellIs" dxfId="822" priority="126" operator="equal">
      <formula>0</formula>
    </cfRule>
  </conditionalFormatting>
  <conditionalFormatting sqref="X275">
    <cfRule type="cellIs" dxfId="821" priority="120" operator="equal">
      <formula>0</formula>
    </cfRule>
  </conditionalFormatting>
  <conditionalFormatting sqref="X281">
    <cfRule type="cellIs" dxfId="820" priority="114" operator="between">
      <formula>20</formula>
      <formula>25</formula>
    </cfRule>
    <cfRule type="cellIs" dxfId="819" priority="115" operator="between">
      <formula>15</formula>
      <formula>19.99</formula>
    </cfRule>
    <cfRule type="cellIs" dxfId="818" priority="116" operator="between">
      <formula>10</formula>
      <formula>14.99</formula>
    </cfRule>
    <cfRule type="cellIs" dxfId="817" priority="117" operator="between">
      <formula>5</formula>
      <formula>9.99</formula>
    </cfRule>
    <cfRule type="cellIs" dxfId="816" priority="118" operator="between">
      <formula>0.001</formula>
      <formula>4.99</formula>
    </cfRule>
    <cfRule type="cellIs" dxfId="815" priority="119" operator="equal">
      <formula>0</formula>
    </cfRule>
  </conditionalFormatting>
  <conditionalFormatting sqref="X281">
    <cfRule type="cellIs" dxfId="814" priority="113" operator="equal">
      <formula>0</formula>
    </cfRule>
  </conditionalFormatting>
  <conditionalFormatting sqref="X287">
    <cfRule type="cellIs" dxfId="813" priority="107" operator="between">
      <formula>20</formula>
      <formula>25</formula>
    </cfRule>
    <cfRule type="cellIs" dxfId="812" priority="108" operator="between">
      <formula>15</formula>
      <formula>19.99</formula>
    </cfRule>
    <cfRule type="cellIs" dxfId="811" priority="109" operator="between">
      <formula>10</formula>
      <formula>14.99</formula>
    </cfRule>
    <cfRule type="cellIs" dxfId="810" priority="110" operator="between">
      <formula>5</formula>
      <formula>9.99</formula>
    </cfRule>
    <cfRule type="cellIs" dxfId="809" priority="111" operator="between">
      <formula>0.001</formula>
      <formula>4.99</formula>
    </cfRule>
    <cfRule type="cellIs" dxfId="808" priority="112" operator="equal">
      <formula>0</formula>
    </cfRule>
  </conditionalFormatting>
  <conditionalFormatting sqref="X287">
    <cfRule type="cellIs" dxfId="807" priority="106" operator="equal">
      <formula>0</formula>
    </cfRule>
  </conditionalFormatting>
  <conditionalFormatting sqref="X293">
    <cfRule type="cellIs" dxfId="806" priority="100" operator="between">
      <formula>20</formula>
      <formula>25</formula>
    </cfRule>
    <cfRule type="cellIs" dxfId="805" priority="101" operator="between">
      <formula>15</formula>
      <formula>19.99</formula>
    </cfRule>
    <cfRule type="cellIs" dxfId="804" priority="102" operator="between">
      <formula>10</formula>
      <formula>14.99</formula>
    </cfRule>
    <cfRule type="cellIs" dxfId="803" priority="103" operator="between">
      <formula>5</formula>
      <formula>9.99</formula>
    </cfRule>
    <cfRule type="cellIs" dxfId="802" priority="104" operator="between">
      <formula>0.001</formula>
      <formula>4.99</formula>
    </cfRule>
    <cfRule type="cellIs" dxfId="801" priority="105" operator="equal">
      <formula>0</formula>
    </cfRule>
  </conditionalFormatting>
  <conditionalFormatting sqref="X293">
    <cfRule type="cellIs" dxfId="800" priority="99" operator="equal">
      <formula>0</formula>
    </cfRule>
  </conditionalFormatting>
  <conditionalFormatting sqref="X299">
    <cfRule type="cellIs" dxfId="799" priority="93" operator="between">
      <formula>20</formula>
      <formula>25</formula>
    </cfRule>
    <cfRule type="cellIs" dxfId="798" priority="94" operator="between">
      <formula>15</formula>
      <formula>19.99</formula>
    </cfRule>
    <cfRule type="cellIs" dxfId="797" priority="95" operator="between">
      <formula>10</formula>
      <formula>14.99</formula>
    </cfRule>
    <cfRule type="cellIs" dxfId="796" priority="96" operator="between">
      <formula>5</formula>
      <formula>9.99</formula>
    </cfRule>
    <cfRule type="cellIs" dxfId="795" priority="97" operator="between">
      <formula>0.001</formula>
      <formula>4.99</formula>
    </cfRule>
    <cfRule type="cellIs" dxfId="794" priority="98" operator="equal">
      <formula>0</formula>
    </cfRule>
  </conditionalFormatting>
  <conditionalFormatting sqref="X299">
    <cfRule type="cellIs" dxfId="793" priority="92" operator="equal">
      <formula>0</formula>
    </cfRule>
  </conditionalFormatting>
  <conditionalFormatting sqref="X305">
    <cfRule type="cellIs" dxfId="792" priority="86" operator="between">
      <formula>20</formula>
      <formula>25</formula>
    </cfRule>
    <cfRule type="cellIs" dxfId="791" priority="87" operator="between">
      <formula>15</formula>
      <formula>19.99</formula>
    </cfRule>
    <cfRule type="cellIs" dxfId="790" priority="88" operator="between">
      <formula>10</formula>
      <formula>14.99</formula>
    </cfRule>
    <cfRule type="cellIs" dxfId="789" priority="89" operator="between">
      <formula>5</formula>
      <formula>9.99</formula>
    </cfRule>
    <cfRule type="cellIs" dxfId="788" priority="90" operator="between">
      <formula>0.001</formula>
      <formula>4.99</formula>
    </cfRule>
    <cfRule type="cellIs" dxfId="787" priority="91" operator="equal">
      <formula>0</formula>
    </cfRule>
  </conditionalFormatting>
  <conditionalFormatting sqref="X305">
    <cfRule type="cellIs" dxfId="786" priority="85" operator="equal">
      <formula>0</formula>
    </cfRule>
  </conditionalFormatting>
  <conditionalFormatting sqref="X311">
    <cfRule type="cellIs" dxfId="785" priority="79" operator="between">
      <formula>20</formula>
      <formula>25</formula>
    </cfRule>
    <cfRule type="cellIs" dxfId="784" priority="80" operator="between">
      <formula>15</formula>
      <formula>19.99</formula>
    </cfRule>
    <cfRule type="cellIs" dxfId="783" priority="81" operator="between">
      <formula>10</formula>
      <formula>14.99</formula>
    </cfRule>
    <cfRule type="cellIs" dxfId="782" priority="82" operator="between">
      <formula>5</formula>
      <formula>9.99</formula>
    </cfRule>
    <cfRule type="cellIs" dxfId="781" priority="83" operator="between">
      <formula>0.001</formula>
      <formula>4.99</formula>
    </cfRule>
    <cfRule type="cellIs" dxfId="780" priority="84" operator="equal">
      <formula>0</formula>
    </cfRule>
  </conditionalFormatting>
  <conditionalFormatting sqref="X311">
    <cfRule type="cellIs" dxfId="779" priority="78" operator="equal">
      <formula>0</formula>
    </cfRule>
  </conditionalFormatting>
  <conditionalFormatting sqref="X317">
    <cfRule type="cellIs" dxfId="778" priority="72" operator="between">
      <formula>20</formula>
      <formula>25</formula>
    </cfRule>
    <cfRule type="cellIs" dxfId="777" priority="73" operator="between">
      <formula>15</formula>
      <formula>19.99</formula>
    </cfRule>
    <cfRule type="cellIs" dxfId="776" priority="74" operator="between">
      <formula>10</formula>
      <formula>14.99</formula>
    </cfRule>
    <cfRule type="cellIs" dxfId="775" priority="75" operator="between">
      <formula>5</formula>
      <formula>9.99</formula>
    </cfRule>
    <cfRule type="cellIs" dxfId="774" priority="76" operator="between">
      <formula>0.001</formula>
      <formula>4.99</formula>
    </cfRule>
    <cfRule type="cellIs" dxfId="773" priority="77" operator="equal">
      <formula>0</formula>
    </cfRule>
  </conditionalFormatting>
  <conditionalFormatting sqref="X317">
    <cfRule type="cellIs" dxfId="772" priority="7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28"/>
  <sheetViews>
    <sheetView topLeftCell="C254" zoomScale="80" zoomScaleNormal="80" workbookViewId="0">
      <selection activeCell="K274" sqref="K274"/>
    </sheetView>
  </sheetViews>
  <sheetFormatPr defaultRowHeight="15.75" customHeight="1" x14ac:dyDescent="0.45"/>
  <cols>
    <col min="4" max="4" width="12.265625" customWidth="1"/>
  </cols>
  <sheetData>
    <row r="1" spans="1:24" ht="15.75" customHeight="1" x14ac:dyDescent="0.45">
      <c r="A1" s="387" t="s">
        <v>7</v>
      </c>
      <c r="B1" s="388"/>
      <c r="C1" s="388"/>
      <c r="D1" s="388"/>
      <c r="E1" s="388"/>
      <c r="F1" s="388"/>
      <c r="G1" s="388"/>
      <c r="H1" s="388"/>
      <c r="I1" s="388"/>
      <c r="J1" s="388"/>
      <c r="K1" s="388"/>
      <c r="L1" s="388"/>
      <c r="M1" s="388"/>
      <c r="N1" s="388"/>
      <c r="O1" s="388"/>
      <c r="P1" s="388"/>
      <c r="Q1" s="388"/>
      <c r="R1" s="388"/>
      <c r="S1" s="388"/>
      <c r="T1" s="388"/>
      <c r="U1" s="388"/>
      <c r="V1" s="388"/>
      <c r="W1" s="388"/>
      <c r="X1" s="389"/>
    </row>
    <row r="2" spans="1:24" ht="15.75" customHeight="1" x14ac:dyDescent="0.45">
      <c r="A2" s="390"/>
      <c r="B2" s="391"/>
      <c r="C2" s="391"/>
      <c r="D2" s="391"/>
      <c r="E2" s="391"/>
      <c r="F2" s="391"/>
      <c r="G2" s="391"/>
      <c r="H2" s="391"/>
      <c r="I2" s="391"/>
      <c r="J2" s="391"/>
      <c r="K2" s="391"/>
      <c r="L2" s="391"/>
      <c r="M2" s="391"/>
      <c r="N2" s="391"/>
      <c r="O2" s="391"/>
      <c r="P2" s="391"/>
      <c r="Q2" s="391"/>
      <c r="R2" s="391"/>
      <c r="S2" s="391"/>
      <c r="T2" s="391"/>
      <c r="U2" s="391"/>
      <c r="V2" s="391"/>
      <c r="W2" s="391"/>
      <c r="X2" s="392"/>
    </row>
    <row r="3" spans="1:24" ht="15.75" customHeight="1" x14ac:dyDescent="0.45">
      <c r="A3" s="390"/>
      <c r="B3" s="391"/>
      <c r="C3" s="391"/>
      <c r="D3" s="391"/>
      <c r="E3" s="391"/>
      <c r="F3" s="391"/>
      <c r="G3" s="391"/>
      <c r="H3" s="391"/>
      <c r="I3" s="391"/>
      <c r="J3" s="391"/>
      <c r="K3" s="391"/>
      <c r="L3" s="391"/>
      <c r="M3" s="391"/>
      <c r="N3" s="391"/>
      <c r="O3" s="391"/>
      <c r="P3" s="391"/>
      <c r="Q3" s="391"/>
      <c r="R3" s="391"/>
      <c r="S3" s="391"/>
      <c r="T3" s="391"/>
      <c r="U3" s="391"/>
      <c r="V3" s="391"/>
      <c r="W3" s="391"/>
      <c r="X3" s="392"/>
    </row>
    <row r="4" spans="1:24" ht="15.75" customHeight="1" thickBot="1" x14ac:dyDescent="0.5">
      <c r="A4" s="393"/>
      <c r="B4" s="394"/>
      <c r="C4" s="394"/>
      <c r="D4" s="394"/>
      <c r="E4" s="394"/>
      <c r="F4" s="394"/>
      <c r="G4" s="394"/>
      <c r="H4" s="394"/>
      <c r="I4" s="394"/>
      <c r="J4" s="394"/>
      <c r="K4" s="394"/>
      <c r="L4" s="394"/>
      <c r="M4" s="394"/>
      <c r="N4" s="394"/>
      <c r="O4" s="394"/>
      <c r="P4" s="394"/>
      <c r="Q4" s="394"/>
      <c r="R4" s="394"/>
      <c r="S4" s="394"/>
      <c r="T4" s="394"/>
      <c r="U4" s="394"/>
      <c r="V4" s="394"/>
      <c r="W4" s="394"/>
      <c r="X4" s="395"/>
    </row>
    <row r="5" spans="1:24" ht="15.75" customHeight="1" thickBot="1" x14ac:dyDescent="0.5"/>
    <row r="6" spans="1:24" ht="15.75" customHeight="1" thickBot="1" x14ac:dyDescent="0.55000000000000004">
      <c r="A6" s="396" t="s">
        <v>8</v>
      </c>
      <c r="B6" s="397"/>
      <c r="C6" s="397"/>
      <c r="D6" s="397"/>
      <c r="E6" s="397"/>
      <c r="F6" s="397"/>
      <c r="G6" s="397"/>
      <c r="H6" s="397"/>
      <c r="I6" s="397"/>
      <c r="J6" s="397"/>
      <c r="K6" s="397"/>
      <c r="L6" s="397"/>
      <c r="M6" s="397"/>
      <c r="N6" s="397"/>
      <c r="O6" s="397"/>
      <c r="P6" s="397"/>
      <c r="Q6" s="397"/>
      <c r="R6" s="397"/>
      <c r="S6" s="397"/>
      <c r="T6" s="397"/>
      <c r="U6" s="397"/>
      <c r="V6" s="397"/>
      <c r="W6" s="397"/>
      <c r="X6" s="398"/>
    </row>
    <row r="7" spans="1:24" ht="15.75" customHeight="1" thickBot="1" x14ac:dyDescent="0.55000000000000004">
      <c r="A7" s="4"/>
      <c r="B7" s="4"/>
      <c r="C7" s="4"/>
      <c r="D7" s="4"/>
      <c r="E7" s="4"/>
      <c r="F7" s="4"/>
      <c r="G7" s="4"/>
      <c r="H7" s="4"/>
      <c r="I7" s="4"/>
      <c r="J7" s="4"/>
      <c r="K7" s="4"/>
      <c r="L7" s="4"/>
      <c r="M7" s="4"/>
      <c r="N7" s="4"/>
      <c r="O7" s="4"/>
      <c r="P7" s="4"/>
      <c r="Q7" s="4"/>
      <c r="R7" s="4"/>
      <c r="S7" s="4"/>
      <c r="T7" s="4"/>
      <c r="U7" s="4"/>
      <c r="V7" s="4"/>
      <c r="W7" s="4"/>
      <c r="X7" s="4"/>
    </row>
    <row r="8" spans="1:24" ht="15.75" customHeight="1" x14ac:dyDescent="0.45">
      <c r="A8" s="426" t="s">
        <v>24</v>
      </c>
      <c r="B8" s="427"/>
      <c r="C8" s="427"/>
      <c r="D8" s="399">
        <f>SUM('Attacks on Buses'!D260+1)</f>
        <v>6</v>
      </c>
      <c r="E8" s="399" t="str">
        <f>T(Assets!C9)</f>
        <v>XX Multi-modal Terminal</v>
      </c>
      <c r="F8" s="399"/>
      <c r="G8" s="399"/>
      <c r="H8" s="399"/>
      <c r="I8" s="399"/>
      <c r="J8" s="399"/>
      <c r="K8" s="399"/>
      <c r="L8" s="399"/>
      <c r="M8" s="399"/>
      <c r="N8" s="399"/>
      <c r="O8" s="399"/>
      <c r="P8" s="399"/>
      <c r="Q8" s="399"/>
      <c r="R8" s="399"/>
      <c r="S8" s="399"/>
      <c r="T8" s="399"/>
      <c r="U8" s="399"/>
      <c r="V8" s="399"/>
      <c r="W8" s="399"/>
      <c r="X8" s="400"/>
    </row>
    <row r="9" spans="1:24" ht="15.75" customHeight="1" thickBot="1" x14ac:dyDescent="0.5">
      <c r="A9" s="428"/>
      <c r="B9" s="429"/>
      <c r="C9" s="429"/>
      <c r="D9" s="401"/>
      <c r="E9" s="401"/>
      <c r="F9" s="401"/>
      <c r="G9" s="401"/>
      <c r="H9" s="401"/>
      <c r="I9" s="401"/>
      <c r="J9" s="401"/>
      <c r="K9" s="401"/>
      <c r="L9" s="401"/>
      <c r="M9" s="401"/>
      <c r="N9" s="401"/>
      <c r="O9" s="401"/>
      <c r="P9" s="401"/>
      <c r="Q9" s="401"/>
      <c r="R9" s="401"/>
      <c r="S9" s="401"/>
      <c r="T9" s="401"/>
      <c r="U9" s="401"/>
      <c r="V9" s="401"/>
      <c r="W9" s="401"/>
      <c r="X9" s="402"/>
    </row>
    <row r="10" spans="1:24" ht="15.75" customHeight="1" thickBot="1" x14ac:dyDescent="0.5"/>
    <row r="11" spans="1:24" ht="15.75" customHeight="1" x14ac:dyDescent="0.45">
      <c r="A11" s="403">
        <v>1</v>
      </c>
      <c r="B11" s="416" t="str">
        <f>T(Incidents!C3)</f>
        <v>Armed Assault/Active Shooter</v>
      </c>
      <c r="C11" s="416"/>
      <c r="D11" s="417"/>
      <c r="E11" s="422" t="s">
        <v>9</v>
      </c>
      <c r="F11" s="423"/>
      <c r="G11" s="422" t="s">
        <v>17</v>
      </c>
      <c r="H11" s="423"/>
      <c r="I11" s="355" t="s">
        <v>10</v>
      </c>
      <c r="J11" s="356"/>
      <c r="K11" s="356"/>
      <c r="L11" s="356"/>
      <c r="M11" s="356"/>
      <c r="N11" s="356"/>
      <c r="O11" s="356"/>
      <c r="P11" s="356"/>
      <c r="Q11" s="357"/>
      <c r="R11" s="355" t="s">
        <v>11</v>
      </c>
      <c r="S11" s="356"/>
      <c r="T11" s="356"/>
      <c r="U11" s="356"/>
      <c r="V11" s="356"/>
      <c r="W11" s="358"/>
      <c r="X11" s="406">
        <f>SUM((((I15*R15)*G15)*E15)/5)</f>
        <v>0</v>
      </c>
    </row>
    <row r="12" spans="1:24" ht="15.75" customHeight="1" x14ac:dyDescent="0.45">
      <c r="A12" s="404"/>
      <c r="B12" s="418"/>
      <c r="C12" s="418"/>
      <c r="D12" s="419"/>
      <c r="E12" s="424"/>
      <c r="F12" s="425"/>
      <c r="G12" s="424"/>
      <c r="H12" s="425"/>
      <c r="I12" s="329" t="s">
        <v>12</v>
      </c>
      <c r="J12" s="330"/>
      <c r="K12" s="331"/>
      <c r="L12" s="329" t="s">
        <v>13</v>
      </c>
      <c r="M12" s="330"/>
      <c r="N12" s="331"/>
      <c r="O12" s="329" t="s">
        <v>14</v>
      </c>
      <c r="P12" s="330"/>
      <c r="Q12" s="331"/>
      <c r="R12" s="329" t="s">
        <v>15</v>
      </c>
      <c r="S12" s="330"/>
      <c r="T12" s="331"/>
      <c r="U12" s="329" t="s">
        <v>16</v>
      </c>
      <c r="V12" s="330"/>
      <c r="W12" s="331"/>
      <c r="X12" s="407"/>
    </row>
    <row r="13" spans="1:24" ht="15.75" customHeight="1" x14ac:dyDescent="0.45">
      <c r="A13" s="404"/>
      <c r="B13" s="418"/>
      <c r="C13" s="418"/>
      <c r="D13" s="419"/>
      <c r="E13" s="412">
        <v>1</v>
      </c>
      <c r="F13" s="413"/>
      <c r="G13" s="412">
        <f>SUM(Assets!D9)</f>
        <v>0</v>
      </c>
      <c r="H13" s="413"/>
      <c r="I13" s="332">
        <v>0</v>
      </c>
      <c r="J13" s="333"/>
      <c r="K13" s="334"/>
      <c r="L13" s="332">
        <v>0</v>
      </c>
      <c r="M13" s="333"/>
      <c r="N13" s="334"/>
      <c r="O13" s="332">
        <v>0</v>
      </c>
      <c r="P13" s="333"/>
      <c r="Q13" s="334"/>
      <c r="R13" s="332">
        <v>0</v>
      </c>
      <c r="S13" s="333"/>
      <c r="T13" s="334"/>
      <c r="U13" s="332">
        <v>0</v>
      </c>
      <c r="V13" s="333"/>
      <c r="W13" s="334"/>
      <c r="X13" s="407"/>
    </row>
    <row r="14" spans="1:24" ht="15.75" customHeight="1" x14ac:dyDescent="0.45">
      <c r="A14" s="404"/>
      <c r="B14" s="418"/>
      <c r="C14" s="418"/>
      <c r="D14" s="419"/>
      <c r="E14" s="414"/>
      <c r="F14" s="415"/>
      <c r="G14" s="414"/>
      <c r="H14" s="415"/>
      <c r="I14" s="335"/>
      <c r="J14" s="336"/>
      <c r="K14" s="337"/>
      <c r="L14" s="335"/>
      <c r="M14" s="336"/>
      <c r="N14" s="337"/>
      <c r="O14" s="335"/>
      <c r="P14" s="336"/>
      <c r="Q14" s="337"/>
      <c r="R14" s="335"/>
      <c r="S14" s="336"/>
      <c r="T14" s="337"/>
      <c r="U14" s="335"/>
      <c r="V14" s="336"/>
      <c r="W14" s="337"/>
      <c r="X14" s="407"/>
    </row>
    <row r="15" spans="1:24" ht="15.75" customHeight="1" thickBot="1" x14ac:dyDescent="0.5">
      <c r="A15" s="405"/>
      <c r="B15" s="420"/>
      <c r="C15" s="420"/>
      <c r="D15" s="421"/>
      <c r="E15" s="409">
        <f>SUM(E13)</f>
        <v>1</v>
      </c>
      <c r="F15" s="410"/>
      <c r="G15" s="411">
        <f>SUM(G13)</f>
        <v>0</v>
      </c>
      <c r="H15" s="410"/>
      <c r="I15" s="372">
        <f>SUM((I13+L13+O13)/3)</f>
        <v>0</v>
      </c>
      <c r="J15" s="373"/>
      <c r="K15" s="373"/>
      <c r="L15" s="373"/>
      <c r="M15" s="373"/>
      <c r="N15" s="373"/>
      <c r="O15" s="373"/>
      <c r="P15" s="373"/>
      <c r="Q15" s="382"/>
      <c r="R15" s="372">
        <f>SUM((((R13*3)+U13)/4))</f>
        <v>0</v>
      </c>
      <c r="S15" s="373"/>
      <c r="T15" s="373"/>
      <c r="U15" s="373"/>
      <c r="V15" s="373"/>
      <c r="W15" s="374"/>
      <c r="X15" s="408"/>
    </row>
    <row r="16" spans="1:24" ht="15.75" customHeight="1" thickBot="1" x14ac:dyDescent="0.5">
      <c r="A16" s="5"/>
      <c r="B16" s="5"/>
      <c r="C16" s="5"/>
      <c r="D16" s="5"/>
      <c r="I16" s="47"/>
      <c r="J16" s="47"/>
      <c r="K16" s="47"/>
      <c r="L16" s="47"/>
      <c r="M16" s="47"/>
      <c r="N16" s="47"/>
      <c r="O16" s="47"/>
      <c r="P16" s="47"/>
      <c r="Q16" s="47"/>
      <c r="R16" s="47"/>
      <c r="S16" s="47"/>
      <c r="T16" s="47"/>
      <c r="U16" s="47"/>
      <c r="V16" s="47"/>
      <c r="W16" s="47"/>
    </row>
    <row r="17" spans="1:24" ht="15.75" customHeight="1" x14ac:dyDescent="0.45">
      <c r="A17" s="403">
        <f>SUM(A11+1)</f>
        <v>2</v>
      </c>
      <c r="B17" s="430" t="str">
        <f>T(Incidents!C4)</f>
        <v xml:space="preserve">Improvised Explosive Device </v>
      </c>
      <c r="C17" s="416"/>
      <c r="D17" s="417"/>
      <c r="E17" s="422" t="s">
        <v>9</v>
      </c>
      <c r="F17" s="423"/>
      <c r="G17" s="422" t="s">
        <v>17</v>
      </c>
      <c r="H17" s="423"/>
      <c r="I17" s="355" t="s">
        <v>10</v>
      </c>
      <c r="J17" s="356"/>
      <c r="K17" s="356"/>
      <c r="L17" s="356"/>
      <c r="M17" s="356"/>
      <c r="N17" s="356"/>
      <c r="O17" s="356"/>
      <c r="P17" s="356"/>
      <c r="Q17" s="357"/>
      <c r="R17" s="355" t="s">
        <v>11</v>
      </c>
      <c r="S17" s="356"/>
      <c r="T17" s="356"/>
      <c r="U17" s="356"/>
      <c r="V17" s="356"/>
      <c r="W17" s="358"/>
      <c r="X17" s="406">
        <f>SUM((((I21*R21)*G21)*E21)/5)</f>
        <v>0</v>
      </c>
    </row>
    <row r="18" spans="1:24" ht="15.75" customHeight="1" x14ac:dyDescent="0.45">
      <c r="A18" s="404"/>
      <c r="B18" s="431"/>
      <c r="C18" s="418"/>
      <c r="D18" s="419"/>
      <c r="E18" s="424"/>
      <c r="F18" s="425"/>
      <c r="G18" s="424"/>
      <c r="H18" s="425"/>
      <c r="I18" s="329" t="s">
        <v>12</v>
      </c>
      <c r="J18" s="330"/>
      <c r="K18" s="331"/>
      <c r="L18" s="329" t="s">
        <v>13</v>
      </c>
      <c r="M18" s="330"/>
      <c r="N18" s="331"/>
      <c r="O18" s="329" t="s">
        <v>14</v>
      </c>
      <c r="P18" s="330"/>
      <c r="Q18" s="331"/>
      <c r="R18" s="329" t="s">
        <v>15</v>
      </c>
      <c r="S18" s="330"/>
      <c r="T18" s="331"/>
      <c r="U18" s="329" t="s">
        <v>16</v>
      </c>
      <c r="V18" s="330"/>
      <c r="W18" s="331"/>
      <c r="X18" s="407"/>
    </row>
    <row r="19" spans="1:24" ht="15.75" customHeight="1" x14ac:dyDescent="0.45">
      <c r="A19" s="404"/>
      <c r="B19" s="431"/>
      <c r="C19" s="418"/>
      <c r="D19" s="419"/>
      <c r="E19" s="412">
        <v>1</v>
      </c>
      <c r="F19" s="413"/>
      <c r="G19" s="412">
        <f>SUM(G13)</f>
        <v>0</v>
      </c>
      <c r="H19" s="413"/>
      <c r="I19" s="332">
        <v>0</v>
      </c>
      <c r="J19" s="333"/>
      <c r="K19" s="334"/>
      <c r="L19" s="332">
        <v>0</v>
      </c>
      <c r="M19" s="333"/>
      <c r="N19" s="334"/>
      <c r="O19" s="332">
        <v>0</v>
      </c>
      <c r="P19" s="333"/>
      <c r="Q19" s="334"/>
      <c r="R19" s="332">
        <v>0</v>
      </c>
      <c r="S19" s="333"/>
      <c r="T19" s="334"/>
      <c r="U19" s="332">
        <v>0</v>
      </c>
      <c r="V19" s="333"/>
      <c r="W19" s="334"/>
      <c r="X19" s="407"/>
    </row>
    <row r="20" spans="1:24" ht="15.75" customHeight="1" x14ac:dyDescent="0.45">
      <c r="A20" s="404"/>
      <c r="B20" s="431"/>
      <c r="C20" s="418"/>
      <c r="D20" s="419"/>
      <c r="E20" s="414"/>
      <c r="F20" s="415"/>
      <c r="G20" s="414"/>
      <c r="H20" s="415"/>
      <c r="I20" s="335"/>
      <c r="J20" s="336"/>
      <c r="K20" s="337"/>
      <c r="L20" s="335"/>
      <c r="M20" s="336"/>
      <c r="N20" s="337"/>
      <c r="O20" s="335"/>
      <c r="P20" s="336"/>
      <c r="Q20" s="337"/>
      <c r="R20" s="335"/>
      <c r="S20" s="336"/>
      <c r="T20" s="337"/>
      <c r="U20" s="335"/>
      <c r="V20" s="336"/>
      <c r="W20" s="337"/>
      <c r="X20" s="407"/>
    </row>
    <row r="21" spans="1:24" ht="15.75" customHeight="1" thickBot="1" x14ac:dyDescent="0.5">
      <c r="A21" s="405"/>
      <c r="B21" s="432"/>
      <c r="C21" s="420"/>
      <c r="D21" s="421"/>
      <c r="E21" s="409">
        <f>SUM(E19)</f>
        <v>1</v>
      </c>
      <c r="F21" s="410"/>
      <c r="G21" s="411">
        <f>SUM(G19)</f>
        <v>0</v>
      </c>
      <c r="H21" s="410"/>
      <c r="I21" s="372">
        <f>SUM((I19+L19+O19)/3)</f>
        <v>0</v>
      </c>
      <c r="J21" s="373"/>
      <c r="K21" s="373"/>
      <c r="L21" s="373"/>
      <c r="M21" s="373"/>
      <c r="N21" s="373"/>
      <c r="O21" s="373"/>
      <c r="P21" s="373"/>
      <c r="Q21" s="382"/>
      <c r="R21" s="372">
        <f>SUM((((R19*3)+U19)/4))</f>
        <v>0</v>
      </c>
      <c r="S21" s="373"/>
      <c r="T21" s="373"/>
      <c r="U21" s="373"/>
      <c r="V21" s="373"/>
      <c r="W21" s="374"/>
      <c r="X21" s="408"/>
    </row>
    <row r="22" spans="1:24" ht="15.75" customHeight="1" thickBot="1" x14ac:dyDescent="0.5">
      <c r="A22" s="5"/>
      <c r="B22" s="5"/>
      <c r="C22" s="5"/>
      <c r="D22" s="5"/>
      <c r="I22" s="47"/>
      <c r="J22" s="47"/>
      <c r="K22" s="47"/>
      <c r="L22" s="47"/>
      <c r="M22" s="47"/>
      <c r="N22" s="47"/>
      <c r="O22" s="47"/>
      <c r="P22" s="47"/>
      <c r="Q22" s="47"/>
      <c r="R22" s="47"/>
      <c r="S22" s="47"/>
      <c r="T22" s="47"/>
      <c r="U22" s="47"/>
      <c r="V22" s="47"/>
      <c r="W22" s="47"/>
    </row>
    <row r="23" spans="1:24" ht="15.75" customHeight="1" x14ac:dyDescent="0.45">
      <c r="A23" s="403">
        <f>SUM(A17+1)</f>
        <v>3</v>
      </c>
      <c r="B23" s="430" t="str">
        <f>T(Incidents!C5)</f>
        <v>Vehicle Borne Improvised Explosive Device</v>
      </c>
      <c r="C23" s="416"/>
      <c r="D23" s="417"/>
      <c r="E23" s="422" t="s">
        <v>9</v>
      </c>
      <c r="F23" s="423"/>
      <c r="G23" s="422" t="s">
        <v>17</v>
      </c>
      <c r="H23" s="423"/>
      <c r="I23" s="355" t="s">
        <v>10</v>
      </c>
      <c r="J23" s="356"/>
      <c r="K23" s="356"/>
      <c r="L23" s="356"/>
      <c r="M23" s="356"/>
      <c r="N23" s="356"/>
      <c r="O23" s="356"/>
      <c r="P23" s="356"/>
      <c r="Q23" s="357"/>
      <c r="R23" s="355" t="s">
        <v>11</v>
      </c>
      <c r="S23" s="356"/>
      <c r="T23" s="356"/>
      <c r="U23" s="356"/>
      <c r="V23" s="356"/>
      <c r="W23" s="358"/>
      <c r="X23" s="406">
        <f>SUM((((I27*R27)*G27)*E27)/5)</f>
        <v>0</v>
      </c>
    </row>
    <row r="24" spans="1:24" ht="15.75" customHeight="1" x14ac:dyDescent="0.45">
      <c r="A24" s="404"/>
      <c r="B24" s="431"/>
      <c r="C24" s="418"/>
      <c r="D24" s="419"/>
      <c r="E24" s="424"/>
      <c r="F24" s="425"/>
      <c r="G24" s="424"/>
      <c r="H24" s="425"/>
      <c r="I24" s="329" t="s">
        <v>12</v>
      </c>
      <c r="J24" s="330"/>
      <c r="K24" s="331"/>
      <c r="L24" s="329" t="s">
        <v>13</v>
      </c>
      <c r="M24" s="330"/>
      <c r="N24" s="331"/>
      <c r="O24" s="329" t="s">
        <v>14</v>
      </c>
      <c r="P24" s="330"/>
      <c r="Q24" s="331"/>
      <c r="R24" s="329" t="s">
        <v>15</v>
      </c>
      <c r="S24" s="330"/>
      <c r="T24" s="331"/>
      <c r="U24" s="329" t="s">
        <v>16</v>
      </c>
      <c r="V24" s="330"/>
      <c r="W24" s="331"/>
      <c r="X24" s="407"/>
    </row>
    <row r="25" spans="1:24" ht="15.75" customHeight="1" x14ac:dyDescent="0.45">
      <c r="A25" s="404"/>
      <c r="B25" s="431"/>
      <c r="C25" s="418"/>
      <c r="D25" s="419"/>
      <c r="E25" s="412">
        <v>1</v>
      </c>
      <c r="F25" s="413"/>
      <c r="G25" s="412">
        <f>SUM(G19)</f>
        <v>0</v>
      </c>
      <c r="H25" s="413"/>
      <c r="I25" s="332">
        <v>0</v>
      </c>
      <c r="J25" s="333"/>
      <c r="K25" s="334"/>
      <c r="L25" s="332">
        <v>0</v>
      </c>
      <c r="M25" s="333"/>
      <c r="N25" s="334"/>
      <c r="O25" s="332">
        <v>0</v>
      </c>
      <c r="P25" s="333"/>
      <c r="Q25" s="334"/>
      <c r="R25" s="332">
        <v>0</v>
      </c>
      <c r="S25" s="333"/>
      <c r="T25" s="334"/>
      <c r="U25" s="332">
        <v>0</v>
      </c>
      <c r="V25" s="333"/>
      <c r="W25" s="334"/>
      <c r="X25" s="407"/>
    </row>
    <row r="26" spans="1:24" ht="15.75" customHeight="1" x14ac:dyDescent="0.45">
      <c r="A26" s="404"/>
      <c r="B26" s="431"/>
      <c r="C26" s="418"/>
      <c r="D26" s="419"/>
      <c r="E26" s="414"/>
      <c r="F26" s="415"/>
      <c r="G26" s="414"/>
      <c r="H26" s="415"/>
      <c r="I26" s="335"/>
      <c r="J26" s="336"/>
      <c r="K26" s="337"/>
      <c r="L26" s="335"/>
      <c r="M26" s="336"/>
      <c r="N26" s="337"/>
      <c r="O26" s="335"/>
      <c r="P26" s="336"/>
      <c r="Q26" s="337"/>
      <c r="R26" s="335"/>
      <c r="S26" s="336"/>
      <c r="T26" s="337"/>
      <c r="U26" s="335"/>
      <c r="V26" s="336"/>
      <c r="W26" s="337"/>
      <c r="X26" s="407"/>
    </row>
    <row r="27" spans="1:24" ht="15.75" customHeight="1" thickBot="1" x14ac:dyDescent="0.5">
      <c r="A27" s="405"/>
      <c r="B27" s="432"/>
      <c r="C27" s="420"/>
      <c r="D27" s="421"/>
      <c r="E27" s="409">
        <f>SUM(E25)</f>
        <v>1</v>
      </c>
      <c r="F27" s="410"/>
      <c r="G27" s="411">
        <f>SUM(G25)</f>
        <v>0</v>
      </c>
      <c r="H27" s="410"/>
      <c r="I27" s="372">
        <f>SUM((I25+L25+O25)/3)</f>
        <v>0</v>
      </c>
      <c r="J27" s="373"/>
      <c r="K27" s="373"/>
      <c r="L27" s="373"/>
      <c r="M27" s="373"/>
      <c r="N27" s="373"/>
      <c r="O27" s="373"/>
      <c r="P27" s="373"/>
      <c r="Q27" s="382"/>
      <c r="R27" s="372">
        <f>SUM((((R25*3)+U25)/4))</f>
        <v>0</v>
      </c>
      <c r="S27" s="373"/>
      <c r="T27" s="373"/>
      <c r="U27" s="373"/>
      <c r="V27" s="373"/>
      <c r="W27" s="374"/>
      <c r="X27" s="408"/>
    </row>
    <row r="28" spans="1:24" ht="15.75" customHeight="1" thickBot="1" x14ac:dyDescent="0.5">
      <c r="A28" s="5"/>
      <c r="B28" s="5"/>
      <c r="C28" s="5"/>
      <c r="D28" s="5"/>
      <c r="I28" s="47"/>
      <c r="J28" s="47"/>
      <c r="K28" s="47"/>
      <c r="L28" s="47"/>
      <c r="M28" s="47"/>
      <c r="N28" s="47"/>
      <c r="O28" s="47"/>
      <c r="P28" s="47"/>
      <c r="Q28" s="47"/>
      <c r="R28" s="47"/>
      <c r="S28" s="47"/>
      <c r="T28" s="47"/>
      <c r="U28" s="47"/>
      <c r="V28" s="47"/>
      <c r="W28" s="47"/>
    </row>
    <row r="29" spans="1:24" ht="15.75" customHeight="1" x14ac:dyDescent="0.45">
      <c r="A29" s="403">
        <f>SUM(A23+1)</f>
        <v>4</v>
      </c>
      <c r="B29" s="430" t="str">
        <f>T(Incidents!C6)</f>
        <v>Coordinated Complex Attack</v>
      </c>
      <c r="C29" s="416"/>
      <c r="D29" s="417"/>
      <c r="E29" s="422" t="s">
        <v>9</v>
      </c>
      <c r="F29" s="423"/>
      <c r="G29" s="422" t="s">
        <v>17</v>
      </c>
      <c r="H29" s="423"/>
      <c r="I29" s="355" t="s">
        <v>10</v>
      </c>
      <c r="J29" s="356"/>
      <c r="K29" s="356"/>
      <c r="L29" s="356"/>
      <c r="M29" s="356"/>
      <c r="N29" s="356"/>
      <c r="O29" s="356"/>
      <c r="P29" s="356"/>
      <c r="Q29" s="357"/>
      <c r="R29" s="355" t="s">
        <v>11</v>
      </c>
      <c r="S29" s="356"/>
      <c r="T29" s="356"/>
      <c r="U29" s="356"/>
      <c r="V29" s="356"/>
      <c r="W29" s="358"/>
      <c r="X29" s="406">
        <f>SUM((((I33*R33)*G33)*E33)/5)</f>
        <v>0</v>
      </c>
    </row>
    <row r="30" spans="1:24" ht="15.75" customHeight="1" x14ac:dyDescent="0.45">
      <c r="A30" s="404"/>
      <c r="B30" s="431"/>
      <c r="C30" s="418"/>
      <c r="D30" s="419"/>
      <c r="E30" s="424"/>
      <c r="F30" s="425"/>
      <c r="G30" s="424"/>
      <c r="H30" s="425"/>
      <c r="I30" s="329" t="s">
        <v>12</v>
      </c>
      <c r="J30" s="330"/>
      <c r="K30" s="331"/>
      <c r="L30" s="329" t="s">
        <v>13</v>
      </c>
      <c r="M30" s="330"/>
      <c r="N30" s="331"/>
      <c r="O30" s="329" t="s">
        <v>14</v>
      </c>
      <c r="P30" s="330"/>
      <c r="Q30" s="331"/>
      <c r="R30" s="329" t="s">
        <v>15</v>
      </c>
      <c r="S30" s="330"/>
      <c r="T30" s="331"/>
      <c r="U30" s="329" t="s">
        <v>16</v>
      </c>
      <c r="V30" s="330"/>
      <c r="W30" s="331"/>
      <c r="X30" s="407"/>
    </row>
    <row r="31" spans="1:24" ht="15.75" customHeight="1" x14ac:dyDescent="0.45">
      <c r="A31" s="404"/>
      <c r="B31" s="431"/>
      <c r="C31" s="418"/>
      <c r="D31" s="419"/>
      <c r="E31" s="412">
        <v>1</v>
      </c>
      <c r="F31" s="413"/>
      <c r="G31" s="412">
        <f>SUM(G25)</f>
        <v>0</v>
      </c>
      <c r="H31" s="413"/>
      <c r="I31" s="332">
        <v>0</v>
      </c>
      <c r="J31" s="333"/>
      <c r="K31" s="334"/>
      <c r="L31" s="332">
        <v>0</v>
      </c>
      <c r="M31" s="333"/>
      <c r="N31" s="334"/>
      <c r="O31" s="332">
        <v>0</v>
      </c>
      <c r="P31" s="333"/>
      <c r="Q31" s="334"/>
      <c r="R31" s="332">
        <v>0</v>
      </c>
      <c r="S31" s="333"/>
      <c r="T31" s="334"/>
      <c r="U31" s="332">
        <v>0</v>
      </c>
      <c r="V31" s="333"/>
      <c r="W31" s="334"/>
      <c r="X31" s="407"/>
    </row>
    <row r="32" spans="1:24" ht="15.75" customHeight="1" x14ac:dyDescent="0.45">
      <c r="A32" s="404"/>
      <c r="B32" s="431"/>
      <c r="C32" s="418"/>
      <c r="D32" s="419"/>
      <c r="E32" s="414"/>
      <c r="F32" s="415"/>
      <c r="G32" s="414"/>
      <c r="H32" s="415"/>
      <c r="I32" s="335"/>
      <c r="J32" s="336"/>
      <c r="K32" s="337"/>
      <c r="L32" s="335"/>
      <c r="M32" s="336"/>
      <c r="N32" s="337"/>
      <c r="O32" s="335"/>
      <c r="P32" s="336"/>
      <c r="Q32" s="337"/>
      <c r="R32" s="335"/>
      <c r="S32" s="336"/>
      <c r="T32" s="337"/>
      <c r="U32" s="335"/>
      <c r="V32" s="336"/>
      <c r="W32" s="337"/>
      <c r="X32" s="407"/>
    </row>
    <row r="33" spans="1:24" ht="15.75" customHeight="1" thickBot="1" x14ac:dyDescent="0.5">
      <c r="A33" s="405"/>
      <c r="B33" s="432"/>
      <c r="C33" s="420"/>
      <c r="D33" s="421"/>
      <c r="E33" s="409">
        <f>SUM(E31)</f>
        <v>1</v>
      </c>
      <c r="F33" s="410"/>
      <c r="G33" s="411">
        <f>SUM(G31)</f>
        <v>0</v>
      </c>
      <c r="H33" s="410"/>
      <c r="I33" s="372">
        <f>SUM((I31+L31+O31)/3)</f>
        <v>0</v>
      </c>
      <c r="J33" s="373"/>
      <c r="K33" s="373"/>
      <c r="L33" s="373"/>
      <c r="M33" s="373"/>
      <c r="N33" s="373"/>
      <c r="O33" s="373"/>
      <c r="P33" s="373"/>
      <c r="Q33" s="382"/>
      <c r="R33" s="372">
        <f>SUM((((R31*3)+U31)/4))</f>
        <v>0</v>
      </c>
      <c r="S33" s="373"/>
      <c r="T33" s="373"/>
      <c r="U33" s="373"/>
      <c r="V33" s="373"/>
      <c r="W33" s="374"/>
      <c r="X33" s="408"/>
    </row>
    <row r="34" spans="1:24" ht="15.75" customHeight="1" thickBot="1" x14ac:dyDescent="0.5">
      <c r="A34" s="5"/>
      <c r="B34" s="5"/>
      <c r="C34" s="5"/>
      <c r="D34" s="5"/>
      <c r="I34" s="47"/>
      <c r="J34" s="47"/>
      <c r="K34" s="47"/>
      <c r="L34" s="47"/>
      <c r="M34" s="47"/>
      <c r="N34" s="47"/>
      <c r="O34" s="47"/>
      <c r="P34" s="47"/>
      <c r="Q34" s="47"/>
      <c r="R34" s="47"/>
      <c r="S34" s="47"/>
      <c r="T34" s="47"/>
      <c r="U34" s="47"/>
      <c r="V34" s="47"/>
      <c r="W34" s="47"/>
    </row>
    <row r="35" spans="1:24" ht="15.75" customHeight="1" x14ac:dyDescent="0.45">
      <c r="A35" s="403">
        <f>SUM(A29+1)</f>
        <v>5</v>
      </c>
      <c r="B35" s="430" t="str">
        <f>T(Incidents!C7)</f>
        <v>Natural Disaster</v>
      </c>
      <c r="C35" s="416"/>
      <c r="D35" s="417"/>
      <c r="E35" s="422" t="s">
        <v>9</v>
      </c>
      <c r="F35" s="423"/>
      <c r="G35" s="422" t="s">
        <v>17</v>
      </c>
      <c r="H35" s="423"/>
      <c r="I35" s="355" t="s">
        <v>10</v>
      </c>
      <c r="J35" s="356"/>
      <c r="K35" s="356"/>
      <c r="L35" s="356"/>
      <c r="M35" s="356"/>
      <c r="N35" s="356"/>
      <c r="O35" s="356"/>
      <c r="P35" s="356"/>
      <c r="Q35" s="357"/>
      <c r="R35" s="355" t="s">
        <v>11</v>
      </c>
      <c r="S35" s="356"/>
      <c r="T35" s="356"/>
      <c r="U35" s="356"/>
      <c r="V35" s="356"/>
      <c r="W35" s="358"/>
      <c r="X35" s="406">
        <f>SUM((((I39*R39)*G39)*E39)/5)</f>
        <v>0</v>
      </c>
    </row>
    <row r="36" spans="1:24" ht="15.75" customHeight="1" x14ac:dyDescent="0.45">
      <c r="A36" s="404"/>
      <c r="B36" s="431"/>
      <c r="C36" s="418"/>
      <c r="D36" s="419"/>
      <c r="E36" s="424"/>
      <c r="F36" s="425"/>
      <c r="G36" s="424"/>
      <c r="H36" s="425"/>
      <c r="I36" s="329" t="s">
        <v>12</v>
      </c>
      <c r="J36" s="330"/>
      <c r="K36" s="331"/>
      <c r="L36" s="329" t="s">
        <v>13</v>
      </c>
      <c r="M36" s="330"/>
      <c r="N36" s="331"/>
      <c r="O36" s="329" t="s">
        <v>14</v>
      </c>
      <c r="P36" s="330"/>
      <c r="Q36" s="331"/>
      <c r="R36" s="329" t="s">
        <v>15</v>
      </c>
      <c r="S36" s="330"/>
      <c r="T36" s="331"/>
      <c r="U36" s="329" t="s">
        <v>16</v>
      </c>
      <c r="V36" s="330"/>
      <c r="W36" s="331"/>
      <c r="X36" s="407"/>
    </row>
    <row r="37" spans="1:24" ht="15.75" customHeight="1" x14ac:dyDescent="0.45">
      <c r="A37" s="404"/>
      <c r="B37" s="431"/>
      <c r="C37" s="418"/>
      <c r="D37" s="419"/>
      <c r="E37" s="412">
        <v>1</v>
      </c>
      <c r="F37" s="413"/>
      <c r="G37" s="412">
        <f>SUM(G31)</f>
        <v>0</v>
      </c>
      <c r="H37" s="413"/>
      <c r="I37" s="332">
        <v>0</v>
      </c>
      <c r="J37" s="333"/>
      <c r="K37" s="334"/>
      <c r="L37" s="332">
        <v>0</v>
      </c>
      <c r="M37" s="333"/>
      <c r="N37" s="334"/>
      <c r="O37" s="332">
        <v>0</v>
      </c>
      <c r="P37" s="333"/>
      <c r="Q37" s="334"/>
      <c r="R37" s="332">
        <v>0</v>
      </c>
      <c r="S37" s="333"/>
      <c r="T37" s="334"/>
      <c r="U37" s="332">
        <v>0</v>
      </c>
      <c r="V37" s="333"/>
      <c r="W37" s="334"/>
      <c r="X37" s="407"/>
    </row>
    <row r="38" spans="1:24" ht="15.75" customHeight="1" x14ac:dyDescent="0.45">
      <c r="A38" s="404"/>
      <c r="B38" s="431"/>
      <c r="C38" s="418"/>
      <c r="D38" s="419"/>
      <c r="E38" s="414"/>
      <c r="F38" s="415"/>
      <c r="G38" s="414"/>
      <c r="H38" s="415"/>
      <c r="I38" s="335"/>
      <c r="J38" s="336"/>
      <c r="K38" s="337"/>
      <c r="L38" s="335"/>
      <c r="M38" s="336"/>
      <c r="N38" s="337"/>
      <c r="O38" s="335"/>
      <c r="P38" s="336"/>
      <c r="Q38" s="337"/>
      <c r="R38" s="335"/>
      <c r="S38" s="336"/>
      <c r="T38" s="337"/>
      <c r="U38" s="335"/>
      <c r="V38" s="336"/>
      <c r="W38" s="337"/>
      <c r="X38" s="407"/>
    </row>
    <row r="39" spans="1:24" ht="15.75" customHeight="1" thickBot="1" x14ac:dyDescent="0.5">
      <c r="A39" s="405"/>
      <c r="B39" s="432"/>
      <c r="C39" s="420"/>
      <c r="D39" s="421"/>
      <c r="E39" s="409">
        <f>SUM(E37)</f>
        <v>1</v>
      </c>
      <c r="F39" s="410"/>
      <c r="G39" s="411">
        <f>SUM(G37)</f>
        <v>0</v>
      </c>
      <c r="H39" s="410"/>
      <c r="I39" s="372">
        <f>SUM((I37+L37+O37)/3)</f>
        <v>0</v>
      </c>
      <c r="J39" s="373"/>
      <c r="K39" s="373"/>
      <c r="L39" s="373"/>
      <c r="M39" s="373"/>
      <c r="N39" s="373"/>
      <c r="O39" s="373"/>
      <c r="P39" s="373"/>
      <c r="Q39" s="382"/>
      <c r="R39" s="372">
        <f>SUM((((R37*3)+U37)/4))</f>
        <v>0</v>
      </c>
      <c r="S39" s="373"/>
      <c r="T39" s="373"/>
      <c r="U39" s="373"/>
      <c r="V39" s="373"/>
      <c r="W39" s="374"/>
      <c r="X39" s="408"/>
    </row>
    <row r="40" spans="1:24" ht="15.75" customHeight="1" thickBot="1" x14ac:dyDescent="0.5">
      <c r="A40" s="5"/>
      <c r="B40" s="5"/>
      <c r="C40" s="5"/>
      <c r="D40" s="5"/>
      <c r="I40" s="47"/>
      <c r="J40" s="47"/>
      <c r="K40" s="47"/>
      <c r="L40" s="47"/>
      <c r="M40" s="47"/>
      <c r="N40" s="47"/>
      <c r="O40" s="47"/>
      <c r="P40" s="47"/>
      <c r="Q40" s="47"/>
      <c r="R40" s="47"/>
      <c r="S40" s="47"/>
      <c r="T40" s="47"/>
      <c r="U40" s="47"/>
      <c r="V40" s="47"/>
      <c r="W40" s="47"/>
    </row>
    <row r="41" spans="1:24" ht="15.75" customHeight="1" x14ac:dyDescent="0.45">
      <c r="A41" s="403">
        <f>SUM(A35+1)</f>
        <v>6</v>
      </c>
      <c r="B41" s="430" t="str">
        <f>T(Incidents!C8)</f>
        <v>Cyber Attack</v>
      </c>
      <c r="C41" s="416"/>
      <c r="D41" s="417"/>
      <c r="E41" s="422" t="s">
        <v>9</v>
      </c>
      <c r="F41" s="423"/>
      <c r="G41" s="422" t="s">
        <v>17</v>
      </c>
      <c r="H41" s="423"/>
      <c r="I41" s="355" t="s">
        <v>10</v>
      </c>
      <c r="J41" s="356"/>
      <c r="K41" s="356"/>
      <c r="L41" s="356"/>
      <c r="M41" s="356"/>
      <c r="N41" s="356"/>
      <c r="O41" s="356"/>
      <c r="P41" s="356"/>
      <c r="Q41" s="357"/>
      <c r="R41" s="355" t="s">
        <v>11</v>
      </c>
      <c r="S41" s="356"/>
      <c r="T41" s="356"/>
      <c r="U41" s="356"/>
      <c r="V41" s="356"/>
      <c r="W41" s="358"/>
      <c r="X41" s="406">
        <f>SUM((((I45*R45)*G45)*E45)/5)</f>
        <v>0</v>
      </c>
    </row>
    <row r="42" spans="1:24" ht="15.75" customHeight="1" x14ac:dyDescent="0.45">
      <c r="A42" s="404"/>
      <c r="B42" s="431"/>
      <c r="C42" s="418"/>
      <c r="D42" s="419"/>
      <c r="E42" s="424"/>
      <c r="F42" s="425"/>
      <c r="G42" s="424"/>
      <c r="H42" s="425"/>
      <c r="I42" s="329" t="s">
        <v>12</v>
      </c>
      <c r="J42" s="330"/>
      <c r="K42" s="331"/>
      <c r="L42" s="329" t="s">
        <v>13</v>
      </c>
      <c r="M42" s="330"/>
      <c r="N42" s="331"/>
      <c r="O42" s="329" t="s">
        <v>14</v>
      </c>
      <c r="P42" s="330"/>
      <c r="Q42" s="331"/>
      <c r="R42" s="329" t="s">
        <v>15</v>
      </c>
      <c r="S42" s="330"/>
      <c r="T42" s="331"/>
      <c r="U42" s="329" t="s">
        <v>16</v>
      </c>
      <c r="V42" s="330"/>
      <c r="W42" s="331"/>
      <c r="X42" s="407"/>
    </row>
    <row r="43" spans="1:24" ht="15.75" customHeight="1" x14ac:dyDescent="0.45">
      <c r="A43" s="404"/>
      <c r="B43" s="431"/>
      <c r="C43" s="418"/>
      <c r="D43" s="419"/>
      <c r="E43" s="412">
        <v>1</v>
      </c>
      <c r="F43" s="413"/>
      <c r="G43" s="412">
        <f>SUM(G37)</f>
        <v>0</v>
      </c>
      <c r="H43" s="413"/>
      <c r="I43" s="332">
        <v>0</v>
      </c>
      <c r="J43" s="333"/>
      <c r="K43" s="334"/>
      <c r="L43" s="332">
        <v>0</v>
      </c>
      <c r="M43" s="333"/>
      <c r="N43" s="334"/>
      <c r="O43" s="332">
        <v>0</v>
      </c>
      <c r="P43" s="333"/>
      <c r="Q43" s="334"/>
      <c r="R43" s="332">
        <v>0</v>
      </c>
      <c r="S43" s="333"/>
      <c r="T43" s="334"/>
      <c r="U43" s="332">
        <v>0</v>
      </c>
      <c r="V43" s="333"/>
      <c r="W43" s="334"/>
      <c r="X43" s="407"/>
    </row>
    <row r="44" spans="1:24" ht="15.75" customHeight="1" x14ac:dyDescent="0.45">
      <c r="A44" s="404"/>
      <c r="B44" s="431"/>
      <c r="C44" s="418"/>
      <c r="D44" s="419"/>
      <c r="E44" s="414"/>
      <c r="F44" s="415"/>
      <c r="G44" s="414"/>
      <c r="H44" s="415"/>
      <c r="I44" s="335"/>
      <c r="J44" s="336"/>
      <c r="K44" s="337"/>
      <c r="L44" s="335"/>
      <c r="M44" s="336"/>
      <c r="N44" s="337"/>
      <c r="O44" s="335"/>
      <c r="P44" s="336"/>
      <c r="Q44" s="337"/>
      <c r="R44" s="335"/>
      <c r="S44" s="336"/>
      <c r="T44" s="337"/>
      <c r="U44" s="335"/>
      <c r="V44" s="336"/>
      <c r="W44" s="337"/>
      <c r="X44" s="407"/>
    </row>
    <row r="45" spans="1:24" ht="15.75" customHeight="1" thickBot="1" x14ac:dyDescent="0.5">
      <c r="A45" s="405"/>
      <c r="B45" s="432"/>
      <c r="C45" s="420"/>
      <c r="D45" s="421"/>
      <c r="E45" s="409">
        <f>SUM(E43)</f>
        <v>1</v>
      </c>
      <c r="F45" s="410"/>
      <c r="G45" s="411">
        <f>SUM(G43)</f>
        <v>0</v>
      </c>
      <c r="H45" s="410"/>
      <c r="I45" s="372">
        <f>SUM((I43+L43+O43)/3)</f>
        <v>0</v>
      </c>
      <c r="J45" s="373"/>
      <c r="K45" s="373"/>
      <c r="L45" s="373"/>
      <c r="M45" s="373"/>
      <c r="N45" s="373"/>
      <c r="O45" s="373"/>
      <c r="P45" s="373"/>
      <c r="Q45" s="382"/>
      <c r="R45" s="372">
        <f>SUM((((R43*3)+U43)/4))</f>
        <v>0</v>
      </c>
      <c r="S45" s="373"/>
      <c r="T45" s="373"/>
      <c r="U45" s="373"/>
      <c r="V45" s="373"/>
      <c r="W45" s="374"/>
      <c r="X45" s="408"/>
    </row>
    <row r="46" spans="1:24" ht="15.75" customHeight="1" thickBot="1" x14ac:dyDescent="0.5">
      <c r="A46" s="8"/>
      <c r="B46" s="9"/>
      <c r="C46" s="9"/>
      <c r="D46" s="9"/>
      <c r="E46" s="10"/>
      <c r="F46" s="10"/>
      <c r="G46" s="10"/>
      <c r="H46" s="10"/>
      <c r="I46" s="52"/>
      <c r="J46" s="52"/>
      <c r="K46" s="52"/>
      <c r="L46" s="52"/>
      <c r="M46" s="52"/>
      <c r="N46" s="52"/>
      <c r="O46" s="52"/>
      <c r="P46" s="52"/>
      <c r="Q46" s="52"/>
      <c r="R46" s="52"/>
      <c r="S46" s="52"/>
      <c r="T46" s="52"/>
      <c r="U46" s="52"/>
      <c r="V46" s="52"/>
      <c r="W46" s="52"/>
      <c r="X46" s="7"/>
    </row>
    <row r="47" spans="1:24" ht="15.75" customHeight="1" x14ac:dyDescent="0.45">
      <c r="A47" s="403">
        <f>SUM(A41+1)</f>
        <v>7</v>
      </c>
      <c r="B47" s="430" t="str">
        <f>T(Incidents!C9)</f>
        <v>Chemical Attack</v>
      </c>
      <c r="C47" s="416"/>
      <c r="D47" s="417"/>
      <c r="E47" s="422" t="s">
        <v>9</v>
      </c>
      <c r="F47" s="423"/>
      <c r="G47" s="422" t="s">
        <v>17</v>
      </c>
      <c r="H47" s="423"/>
      <c r="I47" s="355" t="s">
        <v>10</v>
      </c>
      <c r="J47" s="356"/>
      <c r="K47" s="356"/>
      <c r="L47" s="356"/>
      <c r="M47" s="356"/>
      <c r="N47" s="356"/>
      <c r="O47" s="356"/>
      <c r="P47" s="356"/>
      <c r="Q47" s="357"/>
      <c r="R47" s="355" t="s">
        <v>11</v>
      </c>
      <c r="S47" s="356"/>
      <c r="T47" s="356"/>
      <c r="U47" s="356"/>
      <c r="V47" s="356"/>
      <c r="W47" s="358"/>
      <c r="X47" s="406">
        <f>SUM((((I51*R51)*G51)*E51)/5)</f>
        <v>0</v>
      </c>
    </row>
    <row r="48" spans="1:24" ht="15.75" customHeight="1" x14ac:dyDescent="0.45">
      <c r="A48" s="404"/>
      <c r="B48" s="431"/>
      <c r="C48" s="418"/>
      <c r="D48" s="419"/>
      <c r="E48" s="424"/>
      <c r="F48" s="425"/>
      <c r="G48" s="424"/>
      <c r="H48" s="425"/>
      <c r="I48" s="329" t="s">
        <v>12</v>
      </c>
      <c r="J48" s="330"/>
      <c r="K48" s="331"/>
      <c r="L48" s="329" t="s">
        <v>13</v>
      </c>
      <c r="M48" s="330"/>
      <c r="N48" s="331"/>
      <c r="O48" s="329" t="s">
        <v>14</v>
      </c>
      <c r="P48" s="330"/>
      <c r="Q48" s="331"/>
      <c r="R48" s="329" t="s">
        <v>15</v>
      </c>
      <c r="S48" s="330"/>
      <c r="T48" s="331"/>
      <c r="U48" s="329" t="s">
        <v>16</v>
      </c>
      <c r="V48" s="330"/>
      <c r="W48" s="331"/>
      <c r="X48" s="407"/>
    </row>
    <row r="49" spans="1:24" ht="15.75" customHeight="1" x14ac:dyDescent="0.45">
      <c r="A49" s="404"/>
      <c r="B49" s="431"/>
      <c r="C49" s="418"/>
      <c r="D49" s="419"/>
      <c r="E49" s="412">
        <v>1</v>
      </c>
      <c r="F49" s="413"/>
      <c r="G49" s="412">
        <f>SUM(G43)</f>
        <v>0</v>
      </c>
      <c r="H49" s="413"/>
      <c r="I49" s="332">
        <v>0</v>
      </c>
      <c r="J49" s="333"/>
      <c r="K49" s="334"/>
      <c r="L49" s="332">
        <v>0</v>
      </c>
      <c r="M49" s="333"/>
      <c r="N49" s="334"/>
      <c r="O49" s="332">
        <v>0</v>
      </c>
      <c r="P49" s="333"/>
      <c r="Q49" s="334"/>
      <c r="R49" s="332">
        <v>0</v>
      </c>
      <c r="S49" s="333"/>
      <c r="T49" s="334"/>
      <c r="U49" s="332">
        <v>0</v>
      </c>
      <c r="V49" s="333"/>
      <c r="W49" s="334"/>
      <c r="X49" s="407"/>
    </row>
    <row r="50" spans="1:24" ht="15.75" customHeight="1" x14ac:dyDescent="0.45">
      <c r="A50" s="404"/>
      <c r="B50" s="431"/>
      <c r="C50" s="418"/>
      <c r="D50" s="419"/>
      <c r="E50" s="414"/>
      <c r="F50" s="415"/>
      <c r="G50" s="414"/>
      <c r="H50" s="415"/>
      <c r="I50" s="335"/>
      <c r="J50" s="336"/>
      <c r="K50" s="337"/>
      <c r="L50" s="335"/>
      <c r="M50" s="336"/>
      <c r="N50" s="337"/>
      <c r="O50" s="335"/>
      <c r="P50" s="336"/>
      <c r="Q50" s="337"/>
      <c r="R50" s="335"/>
      <c r="S50" s="336"/>
      <c r="T50" s="337"/>
      <c r="U50" s="335"/>
      <c r="V50" s="336"/>
      <c r="W50" s="337"/>
      <c r="X50" s="407"/>
    </row>
    <row r="51" spans="1:24" ht="15.75" customHeight="1" thickBot="1" x14ac:dyDescent="0.5">
      <c r="A51" s="405"/>
      <c r="B51" s="432"/>
      <c r="C51" s="420"/>
      <c r="D51" s="421"/>
      <c r="E51" s="409">
        <f>SUM(E49)</f>
        <v>1</v>
      </c>
      <c r="F51" s="410"/>
      <c r="G51" s="411">
        <f>SUM(G49)</f>
        <v>0</v>
      </c>
      <c r="H51" s="410"/>
      <c r="I51" s="372">
        <f>SUM((I49+L49+O49)/3)</f>
        <v>0</v>
      </c>
      <c r="J51" s="373"/>
      <c r="K51" s="373"/>
      <c r="L51" s="373"/>
      <c r="M51" s="373"/>
      <c r="N51" s="373"/>
      <c r="O51" s="373"/>
      <c r="P51" s="373"/>
      <c r="Q51" s="382"/>
      <c r="R51" s="372">
        <f>SUM((((R49*3)+U49)/4))</f>
        <v>0</v>
      </c>
      <c r="S51" s="373"/>
      <c r="T51" s="373"/>
      <c r="U51" s="373"/>
      <c r="V51" s="373"/>
      <c r="W51" s="374"/>
      <c r="X51" s="408"/>
    </row>
    <row r="52" spans="1:24" ht="15.75" customHeight="1" thickBot="1" x14ac:dyDescent="0.5">
      <c r="A52" s="8"/>
      <c r="B52" s="9"/>
      <c r="C52" s="9"/>
      <c r="D52" s="9"/>
      <c r="E52" s="10"/>
      <c r="F52" s="10"/>
      <c r="G52" s="10"/>
      <c r="H52" s="10"/>
      <c r="I52" s="52"/>
      <c r="J52" s="52"/>
      <c r="K52" s="52"/>
      <c r="L52" s="52"/>
      <c r="M52" s="52"/>
      <c r="N52" s="52"/>
      <c r="O52" s="52"/>
      <c r="P52" s="52"/>
      <c r="Q52" s="52"/>
      <c r="R52" s="52"/>
      <c r="S52" s="52"/>
      <c r="T52" s="52"/>
      <c r="U52" s="52"/>
      <c r="V52" s="52"/>
      <c r="W52" s="52"/>
      <c r="X52" s="7"/>
    </row>
    <row r="53" spans="1:24" ht="15.75" customHeight="1" x14ac:dyDescent="0.45">
      <c r="A53" s="403">
        <f>SUM(A47+1)</f>
        <v>8</v>
      </c>
      <c r="B53" s="430" t="str">
        <f>T(Incidents!C10)</f>
        <v xml:space="preserve">Biological Weapon Attack </v>
      </c>
      <c r="C53" s="416"/>
      <c r="D53" s="417"/>
      <c r="E53" s="422" t="s">
        <v>9</v>
      </c>
      <c r="F53" s="423"/>
      <c r="G53" s="422" t="s">
        <v>17</v>
      </c>
      <c r="H53" s="423"/>
      <c r="I53" s="355" t="s">
        <v>10</v>
      </c>
      <c r="J53" s="356"/>
      <c r="K53" s="356"/>
      <c r="L53" s="356"/>
      <c r="M53" s="356"/>
      <c r="N53" s="356"/>
      <c r="O53" s="356"/>
      <c r="P53" s="356"/>
      <c r="Q53" s="357"/>
      <c r="R53" s="355" t="s">
        <v>11</v>
      </c>
      <c r="S53" s="356"/>
      <c r="T53" s="356"/>
      <c r="U53" s="356"/>
      <c r="V53" s="356"/>
      <c r="W53" s="358"/>
      <c r="X53" s="406">
        <f>SUM((((I57*R57)*G57)*E57)/5)</f>
        <v>0</v>
      </c>
    </row>
    <row r="54" spans="1:24" ht="15.75" customHeight="1" x14ac:dyDescent="0.45">
      <c r="A54" s="404"/>
      <c r="B54" s="431"/>
      <c r="C54" s="418"/>
      <c r="D54" s="419"/>
      <c r="E54" s="424"/>
      <c r="F54" s="425"/>
      <c r="G54" s="424"/>
      <c r="H54" s="425"/>
      <c r="I54" s="329" t="s">
        <v>12</v>
      </c>
      <c r="J54" s="330"/>
      <c r="K54" s="331"/>
      <c r="L54" s="329" t="s">
        <v>13</v>
      </c>
      <c r="M54" s="330"/>
      <c r="N54" s="331"/>
      <c r="O54" s="329" t="s">
        <v>14</v>
      </c>
      <c r="P54" s="330"/>
      <c r="Q54" s="331"/>
      <c r="R54" s="329" t="s">
        <v>15</v>
      </c>
      <c r="S54" s="330"/>
      <c r="T54" s="331"/>
      <c r="U54" s="329" t="s">
        <v>16</v>
      </c>
      <c r="V54" s="330"/>
      <c r="W54" s="331"/>
      <c r="X54" s="407"/>
    </row>
    <row r="55" spans="1:24" ht="15.75" customHeight="1" x14ac:dyDescent="0.45">
      <c r="A55" s="404"/>
      <c r="B55" s="431"/>
      <c r="C55" s="418"/>
      <c r="D55" s="419"/>
      <c r="E55" s="412">
        <v>1</v>
      </c>
      <c r="F55" s="413"/>
      <c r="G55" s="412">
        <f>SUM(G49)</f>
        <v>0</v>
      </c>
      <c r="H55" s="413"/>
      <c r="I55" s="332">
        <v>0</v>
      </c>
      <c r="J55" s="333"/>
      <c r="K55" s="334"/>
      <c r="L55" s="332">
        <v>0</v>
      </c>
      <c r="M55" s="333"/>
      <c r="N55" s="334"/>
      <c r="O55" s="332">
        <v>0</v>
      </c>
      <c r="P55" s="333"/>
      <c r="Q55" s="334"/>
      <c r="R55" s="332">
        <v>0</v>
      </c>
      <c r="S55" s="333"/>
      <c r="T55" s="334"/>
      <c r="U55" s="332">
        <v>0</v>
      </c>
      <c r="V55" s="333"/>
      <c r="W55" s="334"/>
      <c r="X55" s="407"/>
    </row>
    <row r="56" spans="1:24" ht="15.75" customHeight="1" x14ac:dyDescent="0.45">
      <c r="A56" s="404"/>
      <c r="B56" s="431"/>
      <c r="C56" s="418"/>
      <c r="D56" s="419"/>
      <c r="E56" s="414"/>
      <c r="F56" s="415"/>
      <c r="G56" s="414"/>
      <c r="H56" s="415"/>
      <c r="I56" s="335"/>
      <c r="J56" s="336"/>
      <c r="K56" s="337"/>
      <c r="L56" s="335"/>
      <c r="M56" s="336"/>
      <c r="N56" s="337"/>
      <c r="O56" s="335"/>
      <c r="P56" s="336"/>
      <c r="Q56" s="337"/>
      <c r="R56" s="335"/>
      <c r="S56" s="336"/>
      <c r="T56" s="337"/>
      <c r="U56" s="335"/>
      <c r="V56" s="336"/>
      <c r="W56" s="337"/>
      <c r="X56" s="407"/>
    </row>
    <row r="57" spans="1:24" ht="15.75" customHeight="1" thickBot="1" x14ac:dyDescent="0.5">
      <c r="A57" s="405"/>
      <c r="B57" s="432"/>
      <c r="C57" s="420"/>
      <c r="D57" s="421"/>
      <c r="E57" s="409">
        <f>SUM(E55)</f>
        <v>1</v>
      </c>
      <c r="F57" s="410"/>
      <c r="G57" s="411">
        <f>SUM(G55)</f>
        <v>0</v>
      </c>
      <c r="H57" s="410"/>
      <c r="I57" s="372">
        <f>SUM((I55+L55+O55)/3)</f>
        <v>0</v>
      </c>
      <c r="J57" s="373"/>
      <c r="K57" s="373"/>
      <c r="L57" s="373"/>
      <c r="M57" s="373"/>
      <c r="N57" s="373"/>
      <c r="O57" s="373"/>
      <c r="P57" s="373"/>
      <c r="Q57" s="382"/>
      <c r="R57" s="372">
        <f>SUM((((R55*3)+U55)/4))</f>
        <v>0</v>
      </c>
      <c r="S57" s="373"/>
      <c r="T57" s="373"/>
      <c r="U57" s="373"/>
      <c r="V57" s="373"/>
      <c r="W57" s="374"/>
      <c r="X57" s="408"/>
    </row>
    <row r="58" spans="1:24" ht="15.75" customHeight="1" thickBot="1" x14ac:dyDescent="0.5">
      <c r="A58" s="8"/>
      <c r="B58" s="9"/>
      <c r="C58" s="9"/>
      <c r="D58" s="9"/>
      <c r="E58" s="10"/>
      <c r="F58" s="10"/>
      <c r="G58" s="10"/>
      <c r="H58" s="10"/>
      <c r="I58" s="52"/>
      <c r="J58" s="52"/>
      <c r="K58" s="52"/>
      <c r="L58" s="52"/>
      <c r="M58" s="52"/>
      <c r="N58" s="52"/>
      <c r="O58" s="52"/>
      <c r="P58" s="52"/>
      <c r="Q58" s="52"/>
      <c r="R58" s="52"/>
      <c r="S58" s="52"/>
      <c r="T58" s="52"/>
      <c r="U58" s="52"/>
      <c r="V58" s="52"/>
      <c r="W58" s="52"/>
      <c r="X58" s="7"/>
    </row>
    <row r="59" spans="1:24" ht="15.75" customHeight="1" x14ac:dyDescent="0.45">
      <c r="A59" s="403">
        <f>SUM(A53+1)</f>
        <v>9</v>
      </c>
      <c r="B59" s="430" t="str">
        <f>T(Incidents!C11)</f>
        <v>Radiological Weapon (RDD)</v>
      </c>
      <c r="C59" s="416"/>
      <c r="D59" s="417"/>
      <c r="E59" s="422" t="s">
        <v>9</v>
      </c>
      <c r="F59" s="423"/>
      <c r="G59" s="422" t="s">
        <v>17</v>
      </c>
      <c r="H59" s="423"/>
      <c r="I59" s="355" t="s">
        <v>10</v>
      </c>
      <c r="J59" s="356"/>
      <c r="K59" s="356"/>
      <c r="L59" s="356"/>
      <c r="M59" s="356"/>
      <c r="N59" s="356"/>
      <c r="O59" s="356"/>
      <c r="P59" s="356"/>
      <c r="Q59" s="357"/>
      <c r="R59" s="355" t="s">
        <v>11</v>
      </c>
      <c r="S59" s="356"/>
      <c r="T59" s="356"/>
      <c r="U59" s="356"/>
      <c r="V59" s="356"/>
      <c r="W59" s="358"/>
      <c r="X59" s="406">
        <f>SUM((((I63*R63)*G63)*E63)/5)</f>
        <v>0</v>
      </c>
    </row>
    <row r="60" spans="1:24" ht="15.75" customHeight="1" x14ac:dyDescent="0.45">
      <c r="A60" s="404"/>
      <c r="B60" s="431"/>
      <c r="C60" s="418"/>
      <c r="D60" s="419"/>
      <c r="E60" s="424"/>
      <c r="F60" s="425"/>
      <c r="G60" s="424"/>
      <c r="H60" s="425"/>
      <c r="I60" s="329" t="s">
        <v>12</v>
      </c>
      <c r="J60" s="330"/>
      <c r="K60" s="331"/>
      <c r="L60" s="329" t="s">
        <v>13</v>
      </c>
      <c r="M60" s="330"/>
      <c r="N60" s="331"/>
      <c r="O60" s="329" t="s">
        <v>14</v>
      </c>
      <c r="P60" s="330"/>
      <c r="Q60" s="331"/>
      <c r="R60" s="329" t="s">
        <v>15</v>
      </c>
      <c r="S60" s="330"/>
      <c r="T60" s="331"/>
      <c r="U60" s="329" t="s">
        <v>16</v>
      </c>
      <c r="V60" s="330"/>
      <c r="W60" s="331"/>
      <c r="X60" s="407"/>
    </row>
    <row r="61" spans="1:24" ht="15.75" customHeight="1" x14ac:dyDescent="0.45">
      <c r="A61" s="404"/>
      <c r="B61" s="431"/>
      <c r="C61" s="418"/>
      <c r="D61" s="419"/>
      <c r="E61" s="412">
        <v>1</v>
      </c>
      <c r="F61" s="413"/>
      <c r="G61" s="412">
        <f>SUM(G55)</f>
        <v>0</v>
      </c>
      <c r="H61" s="413"/>
      <c r="I61" s="332">
        <v>0</v>
      </c>
      <c r="J61" s="333"/>
      <c r="K61" s="334"/>
      <c r="L61" s="332">
        <v>0</v>
      </c>
      <c r="M61" s="333"/>
      <c r="N61" s="334"/>
      <c r="O61" s="332">
        <v>0</v>
      </c>
      <c r="P61" s="333"/>
      <c r="Q61" s="334"/>
      <c r="R61" s="332">
        <v>0</v>
      </c>
      <c r="S61" s="333"/>
      <c r="T61" s="334"/>
      <c r="U61" s="332">
        <v>0</v>
      </c>
      <c r="V61" s="333"/>
      <c r="W61" s="334"/>
      <c r="X61" s="407"/>
    </row>
    <row r="62" spans="1:24" ht="15.75" customHeight="1" x14ac:dyDescent="0.45">
      <c r="A62" s="404"/>
      <c r="B62" s="431"/>
      <c r="C62" s="418"/>
      <c r="D62" s="419"/>
      <c r="E62" s="414"/>
      <c r="F62" s="415"/>
      <c r="G62" s="414"/>
      <c r="H62" s="415"/>
      <c r="I62" s="335"/>
      <c r="J62" s="336"/>
      <c r="K62" s="337"/>
      <c r="L62" s="335"/>
      <c r="M62" s="336"/>
      <c r="N62" s="337"/>
      <c r="O62" s="335"/>
      <c r="P62" s="336"/>
      <c r="Q62" s="337"/>
      <c r="R62" s="335"/>
      <c r="S62" s="336"/>
      <c r="T62" s="337"/>
      <c r="U62" s="335"/>
      <c r="V62" s="336"/>
      <c r="W62" s="337"/>
      <c r="X62" s="407"/>
    </row>
    <row r="63" spans="1:24" ht="15.75" customHeight="1" thickBot="1" x14ac:dyDescent="0.5">
      <c r="A63" s="405"/>
      <c r="B63" s="432"/>
      <c r="C63" s="420"/>
      <c r="D63" s="421"/>
      <c r="E63" s="409">
        <f>SUM(E61)</f>
        <v>1</v>
      </c>
      <c r="F63" s="410"/>
      <c r="G63" s="411">
        <f>SUM(G61)</f>
        <v>0</v>
      </c>
      <c r="H63" s="410"/>
      <c r="I63" s="372">
        <f>SUM((I61+L61+O61)/3)</f>
        <v>0</v>
      </c>
      <c r="J63" s="373"/>
      <c r="K63" s="373"/>
      <c r="L63" s="373"/>
      <c r="M63" s="373"/>
      <c r="N63" s="373"/>
      <c r="O63" s="373"/>
      <c r="P63" s="373"/>
      <c r="Q63" s="382"/>
      <c r="R63" s="372">
        <f>SUM((((R61*3)+U61)/4))</f>
        <v>0</v>
      </c>
      <c r="S63" s="373"/>
      <c r="T63" s="373"/>
      <c r="U63" s="373"/>
      <c r="V63" s="373"/>
      <c r="W63" s="374"/>
      <c r="X63" s="408"/>
    </row>
    <row r="64" spans="1:24" ht="15.75" customHeight="1" thickBot="1" x14ac:dyDescent="0.5">
      <c r="A64" s="35"/>
      <c r="B64" s="17"/>
      <c r="C64" s="17"/>
      <c r="D64" s="17"/>
      <c r="E64" s="18"/>
      <c r="F64" s="18"/>
      <c r="G64" s="18"/>
      <c r="H64" s="18"/>
      <c r="I64" s="52"/>
      <c r="J64" s="52"/>
      <c r="K64" s="52"/>
      <c r="L64" s="52"/>
      <c r="M64" s="52"/>
      <c r="N64" s="52"/>
      <c r="O64" s="52"/>
      <c r="P64" s="52"/>
      <c r="Q64" s="52"/>
      <c r="R64" s="52"/>
      <c r="S64" s="52"/>
      <c r="T64" s="52"/>
      <c r="U64" s="52"/>
      <c r="V64" s="52"/>
      <c r="W64" s="52"/>
      <c r="X64" s="34"/>
    </row>
    <row r="65" spans="1:24" ht="15.75" customHeight="1" x14ac:dyDescent="0.45">
      <c r="A65" s="403">
        <f>SUM(A59+1)</f>
        <v>10</v>
      </c>
      <c r="B65" s="430" t="str">
        <f>T(Incidents!C12)</f>
        <v>User Defined Incident</v>
      </c>
      <c r="C65" s="416"/>
      <c r="D65" s="417"/>
      <c r="E65" s="422" t="s">
        <v>9</v>
      </c>
      <c r="F65" s="423"/>
      <c r="G65" s="422" t="s">
        <v>17</v>
      </c>
      <c r="H65" s="423"/>
      <c r="I65" s="355" t="s">
        <v>10</v>
      </c>
      <c r="J65" s="356"/>
      <c r="K65" s="356"/>
      <c r="L65" s="356"/>
      <c r="M65" s="356"/>
      <c r="N65" s="356"/>
      <c r="O65" s="356"/>
      <c r="P65" s="356"/>
      <c r="Q65" s="357"/>
      <c r="R65" s="355" t="s">
        <v>11</v>
      </c>
      <c r="S65" s="356"/>
      <c r="T65" s="356"/>
      <c r="U65" s="356"/>
      <c r="V65" s="356"/>
      <c r="W65" s="358"/>
      <c r="X65" s="406">
        <f>SUM((((I69*R69)*G69)*E69)/5)</f>
        <v>0</v>
      </c>
    </row>
    <row r="66" spans="1:24" ht="15.75" customHeight="1" x14ac:dyDescent="0.45">
      <c r="A66" s="404"/>
      <c r="B66" s="431"/>
      <c r="C66" s="418"/>
      <c r="D66" s="419"/>
      <c r="E66" s="424"/>
      <c r="F66" s="425"/>
      <c r="G66" s="424"/>
      <c r="H66" s="425"/>
      <c r="I66" s="329" t="s">
        <v>12</v>
      </c>
      <c r="J66" s="330"/>
      <c r="K66" s="331"/>
      <c r="L66" s="329" t="s">
        <v>13</v>
      </c>
      <c r="M66" s="330"/>
      <c r="N66" s="331"/>
      <c r="O66" s="329" t="s">
        <v>14</v>
      </c>
      <c r="P66" s="330"/>
      <c r="Q66" s="331"/>
      <c r="R66" s="329" t="s">
        <v>15</v>
      </c>
      <c r="S66" s="330"/>
      <c r="T66" s="331"/>
      <c r="U66" s="329" t="s">
        <v>16</v>
      </c>
      <c r="V66" s="330"/>
      <c r="W66" s="331"/>
      <c r="X66" s="407"/>
    </row>
    <row r="67" spans="1:24" ht="15.75" customHeight="1" x14ac:dyDescent="0.45">
      <c r="A67" s="404"/>
      <c r="B67" s="431"/>
      <c r="C67" s="418"/>
      <c r="D67" s="419"/>
      <c r="E67" s="412">
        <v>1</v>
      </c>
      <c r="F67" s="413"/>
      <c r="G67" s="412">
        <f>SUM(G61)</f>
        <v>0</v>
      </c>
      <c r="H67" s="413"/>
      <c r="I67" s="332">
        <v>0</v>
      </c>
      <c r="J67" s="333"/>
      <c r="K67" s="334"/>
      <c r="L67" s="332">
        <v>0</v>
      </c>
      <c r="M67" s="333"/>
      <c r="N67" s="334"/>
      <c r="O67" s="332">
        <v>0</v>
      </c>
      <c r="P67" s="333"/>
      <c r="Q67" s="334"/>
      <c r="R67" s="332">
        <v>0</v>
      </c>
      <c r="S67" s="333"/>
      <c r="T67" s="334"/>
      <c r="U67" s="332">
        <v>0</v>
      </c>
      <c r="V67" s="333"/>
      <c r="W67" s="334"/>
      <c r="X67" s="407"/>
    </row>
    <row r="68" spans="1:24" ht="15.75" customHeight="1" x14ac:dyDescent="0.45">
      <c r="A68" s="404"/>
      <c r="B68" s="431"/>
      <c r="C68" s="418"/>
      <c r="D68" s="419"/>
      <c r="E68" s="414"/>
      <c r="F68" s="415"/>
      <c r="G68" s="414"/>
      <c r="H68" s="415"/>
      <c r="I68" s="335"/>
      <c r="J68" s="336"/>
      <c r="K68" s="337"/>
      <c r="L68" s="335"/>
      <c r="M68" s="336"/>
      <c r="N68" s="337"/>
      <c r="O68" s="335"/>
      <c r="P68" s="336"/>
      <c r="Q68" s="337"/>
      <c r="R68" s="335"/>
      <c r="S68" s="336"/>
      <c r="T68" s="337"/>
      <c r="U68" s="335"/>
      <c r="V68" s="336"/>
      <c r="W68" s="337"/>
      <c r="X68" s="407"/>
    </row>
    <row r="69" spans="1:24" ht="15.75" customHeight="1" thickBot="1" x14ac:dyDescent="0.5">
      <c r="A69" s="405"/>
      <c r="B69" s="432"/>
      <c r="C69" s="420"/>
      <c r="D69" s="421"/>
      <c r="E69" s="409">
        <f>SUM(E67)</f>
        <v>1</v>
      </c>
      <c r="F69" s="410"/>
      <c r="G69" s="411">
        <f>SUM(G67)</f>
        <v>0</v>
      </c>
      <c r="H69" s="410"/>
      <c r="I69" s="372">
        <f>SUM((I67+L67+O67)/3)</f>
        <v>0</v>
      </c>
      <c r="J69" s="373"/>
      <c r="K69" s="373"/>
      <c r="L69" s="373"/>
      <c r="M69" s="373"/>
      <c r="N69" s="373"/>
      <c r="O69" s="373"/>
      <c r="P69" s="373"/>
      <c r="Q69" s="382"/>
      <c r="R69" s="372">
        <f>SUM((((R67*3)+U67)/4))</f>
        <v>0</v>
      </c>
      <c r="S69" s="373"/>
      <c r="T69" s="373"/>
      <c r="U69" s="373"/>
      <c r="V69" s="373"/>
      <c r="W69" s="374"/>
      <c r="X69" s="408"/>
    </row>
    <row r="70" spans="1:24" ht="15.75" customHeight="1" thickBot="1" x14ac:dyDescent="0.5">
      <c r="A70" s="8"/>
      <c r="B70" s="9"/>
      <c r="C70" s="9"/>
      <c r="D70" s="9"/>
      <c r="E70" s="10"/>
      <c r="F70" s="10"/>
      <c r="G70" s="10"/>
      <c r="H70" s="10"/>
      <c r="I70" s="10"/>
      <c r="J70" s="10"/>
      <c r="K70" s="10"/>
      <c r="L70" s="10"/>
      <c r="M70" s="10"/>
      <c r="N70" s="10"/>
      <c r="O70" s="10"/>
      <c r="P70" s="10"/>
      <c r="Q70" s="10"/>
      <c r="R70" s="10"/>
      <c r="S70" s="10"/>
      <c r="T70" s="10"/>
      <c r="U70" s="10"/>
      <c r="V70" s="10"/>
      <c r="W70" s="10"/>
      <c r="X70" s="7"/>
    </row>
    <row r="71" spans="1:24" ht="15.75" customHeight="1" x14ac:dyDescent="0.45">
      <c r="A71" s="426" t="s">
        <v>24</v>
      </c>
      <c r="B71" s="427"/>
      <c r="C71" s="427"/>
      <c r="D71" s="399">
        <f>SUM(D8+1)</f>
        <v>7</v>
      </c>
      <c r="E71" s="399" t="str">
        <f>T(Assets!C10)</f>
        <v>XX Shared Bus Terminal</v>
      </c>
      <c r="F71" s="399"/>
      <c r="G71" s="399"/>
      <c r="H71" s="399"/>
      <c r="I71" s="399"/>
      <c r="J71" s="399"/>
      <c r="K71" s="399"/>
      <c r="L71" s="399"/>
      <c r="M71" s="399"/>
      <c r="N71" s="399"/>
      <c r="O71" s="399"/>
      <c r="P71" s="399"/>
      <c r="Q71" s="399"/>
      <c r="R71" s="399"/>
      <c r="S71" s="399"/>
      <c r="T71" s="399"/>
      <c r="U71" s="399"/>
      <c r="V71" s="399"/>
      <c r="W71" s="399"/>
      <c r="X71" s="400"/>
    </row>
    <row r="72" spans="1:24" ht="15.75" customHeight="1" thickBot="1" x14ac:dyDescent="0.5">
      <c r="A72" s="428"/>
      <c r="B72" s="429"/>
      <c r="C72" s="429"/>
      <c r="D72" s="401"/>
      <c r="E72" s="401"/>
      <c r="F72" s="401"/>
      <c r="G72" s="401"/>
      <c r="H72" s="401"/>
      <c r="I72" s="401"/>
      <c r="J72" s="401"/>
      <c r="K72" s="401"/>
      <c r="L72" s="401"/>
      <c r="M72" s="401"/>
      <c r="N72" s="401"/>
      <c r="O72" s="401"/>
      <c r="P72" s="401"/>
      <c r="Q72" s="401"/>
      <c r="R72" s="401"/>
      <c r="S72" s="401"/>
      <c r="T72" s="401"/>
      <c r="U72" s="401"/>
      <c r="V72" s="401"/>
      <c r="W72" s="401"/>
      <c r="X72" s="402"/>
    </row>
    <row r="73" spans="1:24" ht="15.75" customHeight="1" thickBot="1" x14ac:dyDescent="0.5"/>
    <row r="74" spans="1:24" ht="15.75" customHeight="1" x14ac:dyDescent="0.45">
      <c r="A74" s="403">
        <v>1</v>
      </c>
      <c r="B74" s="416" t="str">
        <f>T(B11)</f>
        <v>Armed Assault/Active Shooter</v>
      </c>
      <c r="C74" s="416"/>
      <c r="D74" s="417"/>
      <c r="E74" s="422" t="s">
        <v>9</v>
      </c>
      <c r="F74" s="423"/>
      <c r="G74" s="422" t="s">
        <v>17</v>
      </c>
      <c r="H74" s="423"/>
      <c r="I74" s="355" t="s">
        <v>10</v>
      </c>
      <c r="J74" s="356"/>
      <c r="K74" s="356"/>
      <c r="L74" s="356"/>
      <c r="M74" s="356"/>
      <c r="N74" s="356"/>
      <c r="O74" s="356"/>
      <c r="P74" s="356"/>
      <c r="Q74" s="357"/>
      <c r="R74" s="355" t="s">
        <v>11</v>
      </c>
      <c r="S74" s="356"/>
      <c r="T74" s="356"/>
      <c r="U74" s="356"/>
      <c r="V74" s="356"/>
      <c r="W74" s="358"/>
      <c r="X74" s="406">
        <f>SUM((((I78*R78)*G78)*E78)/5)</f>
        <v>0</v>
      </c>
    </row>
    <row r="75" spans="1:24" ht="15.75" customHeight="1" x14ac:dyDescent="0.45">
      <c r="A75" s="404"/>
      <c r="B75" s="418"/>
      <c r="C75" s="418"/>
      <c r="D75" s="419"/>
      <c r="E75" s="424"/>
      <c r="F75" s="425"/>
      <c r="G75" s="424"/>
      <c r="H75" s="425"/>
      <c r="I75" s="329" t="s">
        <v>12</v>
      </c>
      <c r="J75" s="330"/>
      <c r="K75" s="331"/>
      <c r="L75" s="329" t="s">
        <v>13</v>
      </c>
      <c r="M75" s="330"/>
      <c r="N75" s="331"/>
      <c r="O75" s="329" t="s">
        <v>14</v>
      </c>
      <c r="P75" s="330"/>
      <c r="Q75" s="331"/>
      <c r="R75" s="329" t="s">
        <v>15</v>
      </c>
      <c r="S75" s="330"/>
      <c r="T75" s="331"/>
      <c r="U75" s="329" t="s">
        <v>16</v>
      </c>
      <c r="V75" s="330"/>
      <c r="W75" s="331"/>
      <c r="X75" s="407"/>
    </row>
    <row r="76" spans="1:24" ht="15.75" customHeight="1" x14ac:dyDescent="0.45">
      <c r="A76" s="404"/>
      <c r="B76" s="418"/>
      <c r="C76" s="418"/>
      <c r="D76" s="419"/>
      <c r="E76" s="412">
        <v>1</v>
      </c>
      <c r="F76" s="413"/>
      <c r="G76" s="412">
        <f>SUM(Assets!D10)</f>
        <v>0</v>
      </c>
      <c r="H76" s="413"/>
      <c r="I76" s="332">
        <v>0</v>
      </c>
      <c r="J76" s="333"/>
      <c r="K76" s="334"/>
      <c r="L76" s="332">
        <v>0</v>
      </c>
      <c r="M76" s="333"/>
      <c r="N76" s="334"/>
      <c r="O76" s="332">
        <v>0</v>
      </c>
      <c r="P76" s="333"/>
      <c r="Q76" s="334"/>
      <c r="R76" s="332">
        <v>0</v>
      </c>
      <c r="S76" s="333"/>
      <c r="T76" s="334"/>
      <c r="U76" s="332">
        <v>0</v>
      </c>
      <c r="V76" s="333"/>
      <c r="W76" s="334"/>
      <c r="X76" s="407"/>
    </row>
    <row r="77" spans="1:24" ht="15.75" customHeight="1" x14ac:dyDescent="0.45">
      <c r="A77" s="404"/>
      <c r="B77" s="418"/>
      <c r="C77" s="418"/>
      <c r="D77" s="419"/>
      <c r="E77" s="414"/>
      <c r="F77" s="415"/>
      <c r="G77" s="414"/>
      <c r="H77" s="415"/>
      <c r="I77" s="335"/>
      <c r="J77" s="336"/>
      <c r="K77" s="337"/>
      <c r="L77" s="335"/>
      <c r="M77" s="336"/>
      <c r="N77" s="337"/>
      <c r="O77" s="335"/>
      <c r="P77" s="336"/>
      <c r="Q77" s="337"/>
      <c r="R77" s="335"/>
      <c r="S77" s="336"/>
      <c r="T77" s="337"/>
      <c r="U77" s="335"/>
      <c r="V77" s="336"/>
      <c r="W77" s="337"/>
      <c r="X77" s="407"/>
    </row>
    <row r="78" spans="1:24" ht="15.75" customHeight="1" thickBot="1" x14ac:dyDescent="0.5">
      <c r="A78" s="405"/>
      <c r="B78" s="420"/>
      <c r="C78" s="420"/>
      <c r="D78" s="421"/>
      <c r="E78" s="409">
        <f>SUM(E76)</f>
        <v>1</v>
      </c>
      <c r="F78" s="410"/>
      <c r="G78" s="411">
        <f>SUM(G76)</f>
        <v>0</v>
      </c>
      <c r="H78" s="410"/>
      <c r="I78" s="372">
        <f>SUM((I76+L76+O76)/3)</f>
        <v>0</v>
      </c>
      <c r="J78" s="373"/>
      <c r="K78" s="373"/>
      <c r="L78" s="373"/>
      <c r="M78" s="373"/>
      <c r="N78" s="373"/>
      <c r="O78" s="373"/>
      <c r="P78" s="373"/>
      <c r="Q78" s="382"/>
      <c r="R78" s="372">
        <f>SUM((((R76*3)+U76)/4))</f>
        <v>0</v>
      </c>
      <c r="S78" s="373"/>
      <c r="T78" s="373"/>
      <c r="U78" s="373"/>
      <c r="V78" s="373"/>
      <c r="W78" s="374"/>
      <c r="X78" s="408"/>
    </row>
    <row r="79" spans="1:24" ht="15.75" customHeight="1" thickBot="1" x14ac:dyDescent="0.5">
      <c r="A79" s="5"/>
      <c r="B79" s="5"/>
      <c r="C79" s="5"/>
      <c r="D79" s="5"/>
      <c r="I79" s="47"/>
      <c r="J79" s="47"/>
      <c r="K79" s="47"/>
      <c r="L79" s="47"/>
      <c r="M79" s="47"/>
      <c r="N79" s="47"/>
      <c r="O79" s="47"/>
      <c r="P79" s="47"/>
      <c r="Q79" s="47"/>
      <c r="R79" s="47"/>
      <c r="S79" s="47"/>
      <c r="T79" s="47"/>
      <c r="U79" s="47"/>
      <c r="V79" s="47"/>
      <c r="W79" s="47"/>
    </row>
    <row r="80" spans="1:24" ht="15.75" customHeight="1" x14ac:dyDescent="0.45">
      <c r="A80" s="403">
        <f>SUM(A74+1)</f>
        <v>2</v>
      </c>
      <c r="B80" s="416" t="str">
        <f>T(B17)</f>
        <v xml:space="preserve">Improvised Explosive Device </v>
      </c>
      <c r="C80" s="416"/>
      <c r="D80" s="417"/>
      <c r="E80" s="422" t="s">
        <v>9</v>
      </c>
      <c r="F80" s="423"/>
      <c r="G80" s="422" t="s">
        <v>17</v>
      </c>
      <c r="H80" s="423"/>
      <c r="I80" s="355" t="s">
        <v>10</v>
      </c>
      <c r="J80" s="356"/>
      <c r="K80" s="356"/>
      <c r="L80" s="356"/>
      <c r="M80" s="356"/>
      <c r="N80" s="356"/>
      <c r="O80" s="356"/>
      <c r="P80" s="356"/>
      <c r="Q80" s="357"/>
      <c r="R80" s="355" t="s">
        <v>11</v>
      </c>
      <c r="S80" s="356"/>
      <c r="T80" s="356"/>
      <c r="U80" s="356"/>
      <c r="V80" s="356"/>
      <c r="W80" s="358"/>
      <c r="X80" s="406">
        <f>SUM((((I84*R84)*G84)*E84)/5)</f>
        <v>0</v>
      </c>
    </row>
    <row r="81" spans="1:24" ht="15.75" customHeight="1" x14ac:dyDescent="0.45">
      <c r="A81" s="404"/>
      <c r="B81" s="418"/>
      <c r="C81" s="418"/>
      <c r="D81" s="419"/>
      <c r="E81" s="424"/>
      <c r="F81" s="425"/>
      <c r="G81" s="424"/>
      <c r="H81" s="425"/>
      <c r="I81" s="329" t="s">
        <v>12</v>
      </c>
      <c r="J81" s="330"/>
      <c r="K81" s="331"/>
      <c r="L81" s="329" t="s">
        <v>13</v>
      </c>
      <c r="M81" s="330"/>
      <c r="N81" s="331"/>
      <c r="O81" s="329" t="s">
        <v>14</v>
      </c>
      <c r="P81" s="330"/>
      <c r="Q81" s="331"/>
      <c r="R81" s="329" t="s">
        <v>15</v>
      </c>
      <c r="S81" s="330"/>
      <c r="T81" s="331"/>
      <c r="U81" s="329" t="s">
        <v>16</v>
      </c>
      <c r="V81" s="330"/>
      <c r="W81" s="331"/>
      <c r="X81" s="407"/>
    </row>
    <row r="82" spans="1:24" ht="15.75" customHeight="1" x14ac:dyDescent="0.45">
      <c r="A82" s="404"/>
      <c r="B82" s="418"/>
      <c r="C82" s="418"/>
      <c r="D82" s="419"/>
      <c r="E82" s="412">
        <v>1</v>
      </c>
      <c r="F82" s="413"/>
      <c r="G82" s="412">
        <f>SUM(G76)</f>
        <v>0</v>
      </c>
      <c r="H82" s="413"/>
      <c r="I82" s="332">
        <v>0</v>
      </c>
      <c r="J82" s="333"/>
      <c r="K82" s="334"/>
      <c r="L82" s="332">
        <v>0</v>
      </c>
      <c r="M82" s="333"/>
      <c r="N82" s="334"/>
      <c r="O82" s="332">
        <v>0</v>
      </c>
      <c r="P82" s="333"/>
      <c r="Q82" s="334"/>
      <c r="R82" s="332">
        <v>0</v>
      </c>
      <c r="S82" s="333"/>
      <c r="T82" s="334"/>
      <c r="U82" s="332">
        <v>0</v>
      </c>
      <c r="V82" s="333"/>
      <c r="W82" s="334"/>
      <c r="X82" s="407"/>
    </row>
    <row r="83" spans="1:24" ht="15.75" customHeight="1" x14ac:dyDescent="0.45">
      <c r="A83" s="404"/>
      <c r="B83" s="418"/>
      <c r="C83" s="418"/>
      <c r="D83" s="419"/>
      <c r="E83" s="414"/>
      <c r="F83" s="415"/>
      <c r="G83" s="414"/>
      <c r="H83" s="415"/>
      <c r="I83" s="335"/>
      <c r="J83" s="336"/>
      <c r="K83" s="337"/>
      <c r="L83" s="335"/>
      <c r="M83" s="336"/>
      <c r="N83" s="337"/>
      <c r="O83" s="335"/>
      <c r="P83" s="336"/>
      <c r="Q83" s="337"/>
      <c r="R83" s="335"/>
      <c r="S83" s="336"/>
      <c r="T83" s="337"/>
      <c r="U83" s="335"/>
      <c r="V83" s="336"/>
      <c r="W83" s="337"/>
      <c r="X83" s="407"/>
    </row>
    <row r="84" spans="1:24" ht="15.75" customHeight="1" thickBot="1" x14ac:dyDescent="0.5">
      <c r="A84" s="405"/>
      <c r="B84" s="420"/>
      <c r="C84" s="420"/>
      <c r="D84" s="421"/>
      <c r="E84" s="409">
        <f>SUM(E82)</f>
        <v>1</v>
      </c>
      <c r="F84" s="410"/>
      <c r="G84" s="411">
        <f>SUM(G82)</f>
        <v>0</v>
      </c>
      <c r="H84" s="410"/>
      <c r="I84" s="372">
        <f>SUM((I82+L82+O82)/3)</f>
        <v>0</v>
      </c>
      <c r="J84" s="373"/>
      <c r="K84" s="373"/>
      <c r="L84" s="373"/>
      <c r="M84" s="373"/>
      <c r="N84" s="373"/>
      <c r="O84" s="373"/>
      <c r="P84" s="373"/>
      <c r="Q84" s="382"/>
      <c r="R84" s="372">
        <f>SUM((((R82*3)+U82)/4))</f>
        <v>0</v>
      </c>
      <c r="S84" s="373"/>
      <c r="T84" s="373"/>
      <c r="U84" s="373"/>
      <c r="V84" s="373"/>
      <c r="W84" s="374"/>
      <c r="X84" s="408"/>
    </row>
    <row r="85" spans="1:24" ht="15.75" customHeight="1" thickBot="1" x14ac:dyDescent="0.5">
      <c r="A85" s="5"/>
      <c r="B85" s="5"/>
      <c r="C85" s="5"/>
      <c r="D85" s="5"/>
      <c r="I85" s="47"/>
      <c r="J85" s="47"/>
      <c r="K85" s="47"/>
      <c r="L85" s="47"/>
      <c r="M85" s="47"/>
      <c r="N85" s="47"/>
      <c r="O85" s="47"/>
      <c r="P85" s="47"/>
      <c r="Q85" s="47"/>
      <c r="R85" s="47"/>
      <c r="S85" s="47"/>
      <c r="T85" s="47"/>
      <c r="U85" s="47"/>
      <c r="V85" s="47"/>
      <c r="W85" s="47"/>
    </row>
    <row r="86" spans="1:24" ht="15.75" customHeight="1" x14ac:dyDescent="0.45">
      <c r="A86" s="403">
        <f>SUM(A80+1)</f>
        <v>3</v>
      </c>
      <c r="B86" s="416" t="str">
        <f>T(B23)</f>
        <v>Vehicle Borne Improvised Explosive Device</v>
      </c>
      <c r="C86" s="416"/>
      <c r="D86" s="417"/>
      <c r="E86" s="422" t="s">
        <v>9</v>
      </c>
      <c r="F86" s="423"/>
      <c r="G86" s="422" t="s">
        <v>17</v>
      </c>
      <c r="H86" s="423"/>
      <c r="I86" s="355" t="s">
        <v>10</v>
      </c>
      <c r="J86" s="356"/>
      <c r="K86" s="356"/>
      <c r="L86" s="356"/>
      <c r="M86" s="356"/>
      <c r="N86" s="356"/>
      <c r="O86" s="356"/>
      <c r="P86" s="356"/>
      <c r="Q86" s="357"/>
      <c r="R86" s="355" t="s">
        <v>11</v>
      </c>
      <c r="S86" s="356"/>
      <c r="T86" s="356"/>
      <c r="U86" s="356"/>
      <c r="V86" s="356"/>
      <c r="W86" s="358"/>
      <c r="X86" s="406">
        <f>SUM((((I90*R90)*G90)*E90)/5)</f>
        <v>0</v>
      </c>
    </row>
    <row r="87" spans="1:24" ht="15.75" customHeight="1" x14ac:dyDescent="0.45">
      <c r="A87" s="404"/>
      <c r="B87" s="418"/>
      <c r="C87" s="418"/>
      <c r="D87" s="419"/>
      <c r="E87" s="424"/>
      <c r="F87" s="425"/>
      <c r="G87" s="424"/>
      <c r="H87" s="425"/>
      <c r="I87" s="329" t="s">
        <v>12</v>
      </c>
      <c r="J87" s="330"/>
      <c r="K87" s="331"/>
      <c r="L87" s="329" t="s">
        <v>13</v>
      </c>
      <c r="M87" s="330"/>
      <c r="N87" s="331"/>
      <c r="O87" s="329" t="s">
        <v>14</v>
      </c>
      <c r="P87" s="330"/>
      <c r="Q87" s="331"/>
      <c r="R87" s="329" t="s">
        <v>15</v>
      </c>
      <c r="S87" s="330"/>
      <c r="T87" s="331"/>
      <c r="U87" s="329" t="s">
        <v>16</v>
      </c>
      <c r="V87" s="330"/>
      <c r="W87" s="331"/>
      <c r="X87" s="407"/>
    </row>
    <row r="88" spans="1:24" ht="15.75" customHeight="1" x14ac:dyDescent="0.45">
      <c r="A88" s="404"/>
      <c r="B88" s="418"/>
      <c r="C88" s="418"/>
      <c r="D88" s="419"/>
      <c r="E88" s="412">
        <v>1</v>
      </c>
      <c r="F88" s="413"/>
      <c r="G88" s="412">
        <f>SUM(G82)</f>
        <v>0</v>
      </c>
      <c r="H88" s="413"/>
      <c r="I88" s="332">
        <v>0</v>
      </c>
      <c r="J88" s="333"/>
      <c r="K88" s="334"/>
      <c r="L88" s="332">
        <v>0</v>
      </c>
      <c r="M88" s="333"/>
      <c r="N88" s="334"/>
      <c r="O88" s="332">
        <v>0</v>
      </c>
      <c r="P88" s="333"/>
      <c r="Q88" s="334"/>
      <c r="R88" s="332">
        <v>0</v>
      </c>
      <c r="S88" s="333"/>
      <c r="T88" s="334"/>
      <c r="U88" s="332">
        <v>0</v>
      </c>
      <c r="V88" s="333"/>
      <c r="W88" s="334"/>
      <c r="X88" s="407"/>
    </row>
    <row r="89" spans="1:24" ht="15.75" customHeight="1" x14ac:dyDescent="0.45">
      <c r="A89" s="404"/>
      <c r="B89" s="418"/>
      <c r="C89" s="418"/>
      <c r="D89" s="419"/>
      <c r="E89" s="414"/>
      <c r="F89" s="415"/>
      <c r="G89" s="414"/>
      <c r="H89" s="415"/>
      <c r="I89" s="335"/>
      <c r="J89" s="336"/>
      <c r="K89" s="337"/>
      <c r="L89" s="335"/>
      <c r="M89" s="336"/>
      <c r="N89" s="337"/>
      <c r="O89" s="335"/>
      <c r="P89" s="336"/>
      <c r="Q89" s="337"/>
      <c r="R89" s="335"/>
      <c r="S89" s="336"/>
      <c r="T89" s="337"/>
      <c r="U89" s="335"/>
      <c r="V89" s="336"/>
      <c r="W89" s="337"/>
      <c r="X89" s="407"/>
    </row>
    <row r="90" spans="1:24" ht="15.75" customHeight="1" thickBot="1" x14ac:dyDescent="0.5">
      <c r="A90" s="405"/>
      <c r="B90" s="420"/>
      <c r="C90" s="420"/>
      <c r="D90" s="421"/>
      <c r="E90" s="409">
        <f>SUM(E88)</f>
        <v>1</v>
      </c>
      <c r="F90" s="410"/>
      <c r="G90" s="411">
        <f>SUM(G88)</f>
        <v>0</v>
      </c>
      <c r="H90" s="410"/>
      <c r="I90" s="372">
        <f>SUM((I88+L88+O88)/3)</f>
        <v>0</v>
      </c>
      <c r="J90" s="373"/>
      <c r="K90" s="373"/>
      <c r="L90" s="373"/>
      <c r="M90" s="373"/>
      <c r="N90" s="373"/>
      <c r="O90" s="373"/>
      <c r="P90" s="373"/>
      <c r="Q90" s="382"/>
      <c r="R90" s="372">
        <f>SUM((((R88*3)+U88)/4))</f>
        <v>0</v>
      </c>
      <c r="S90" s="373"/>
      <c r="T90" s="373"/>
      <c r="U90" s="373"/>
      <c r="V90" s="373"/>
      <c r="W90" s="374"/>
      <c r="X90" s="408"/>
    </row>
    <row r="91" spans="1:24" ht="15.75" customHeight="1" thickBot="1" x14ac:dyDescent="0.5">
      <c r="A91" s="5"/>
      <c r="B91" s="5"/>
      <c r="C91" s="5"/>
      <c r="D91" s="5"/>
      <c r="I91" s="47"/>
      <c r="J91" s="47"/>
      <c r="K91" s="47"/>
      <c r="L91" s="47"/>
      <c r="M91" s="47"/>
      <c r="N91" s="47"/>
      <c r="O91" s="47"/>
      <c r="P91" s="47"/>
      <c r="Q91" s="47"/>
      <c r="R91" s="47"/>
      <c r="S91" s="47"/>
      <c r="T91" s="47"/>
      <c r="U91" s="47"/>
      <c r="V91" s="47"/>
      <c r="W91" s="47"/>
    </row>
    <row r="92" spans="1:24" ht="15.75" customHeight="1" x14ac:dyDescent="0.45">
      <c r="A92" s="403">
        <f>SUM(A86+1)</f>
        <v>4</v>
      </c>
      <c r="B92" s="416" t="str">
        <f>T(B29)</f>
        <v>Coordinated Complex Attack</v>
      </c>
      <c r="C92" s="416"/>
      <c r="D92" s="417"/>
      <c r="E92" s="422" t="s">
        <v>9</v>
      </c>
      <c r="F92" s="423"/>
      <c r="G92" s="422" t="s">
        <v>17</v>
      </c>
      <c r="H92" s="423"/>
      <c r="I92" s="355" t="s">
        <v>10</v>
      </c>
      <c r="J92" s="356"/>
      <c r="K92" s="356"/>
      <c r="L92" s="356"/>
      <c r="M92" s="356"/>
      <c r="N92" s="356"/>
      <c r="O92" s="356"/>
      <c r="P92" s="356"/>
      <c r="Q92" s="357"/>
      <c r="R92" s="355" t="s">
        <v>11</v>
      </c>
      <c r="S92" s="356"/>
      <c r="T92" s="356"/>
      <c r="U92" s="356"/>
      <c r="V92" s="356"/>
      <c r="W92" s="358"/>
      <c r="X92" s="406">
        <f>SUM((((I96*R96)*G96)*E96)/5)</f>
        <v>0</v>
      </c>
    </row>
    <row r="93" spans="1:24" ht="15.75" customHeight="1" x14ac:dyDescent="0.45">
      <c r="A93" s="404"/>
      <c r="B93" s="418"/>
      <c r="C93" s="418"/>
      <c r="D93" s="419"/>
      <c r="E93" s="424"/>
      <c r="F93" s="425"/>
      <c r="G93" s="424"/>
      <c r="H93" s="425"/>
      <c r="I93" s="329" t="s">
        <v>12</v>
      </c>
      <c r="J93" s="330"/>
      <c r="K93" s="331"/>
      <c r="L93" s="329" t="s">
        <v>13</v>
      </c>
      <c r="M93" s="330"/>
      <c r="N93" s="331"/>
      <c r="O93" s="329" t="s">
        <v>14</v>
      </c>
      <c r="P93" s="330"/>
      <c r="Q93" s="331"/>
      <c r="R93" s="329" t="s">
        <v>15</v>
      </c>
      <c r="S93" s="330"/>
      <c r="T93" s="331"/>
      <c r="U93" s="329" t="s">
        <v>16</v>
      </c>
      <c r="V93" s="330"/>
      <c r="W93" s="331"/>
      <c r="X93" s="407"/>
    </row>
    <row r="94" spans="1:24" ht="15.75" customHeight="1" x14ac:dyDescent="0.45">
      <c r="A94" s="404"/>
      <c r="B94" s="418"/>
      <c r="C94" s="418"/>
      <c r="D94" s="419"/>
      <c r="E94" s="412">
        <v>1</v>
      </c>
      <c r="F94" s="413"/>
      <c r="G94" s="412">
        <f>SUM(G88)</f>
        <v>0</v>
      </c>
      <c r="H94" s="413"/>
      <c r="I94" s="332">
        <v>0</v>
      </c>
      <c r="J94" s="333"/>
      <c r="K94" s="334"/>
      <c r="L94" s="332">
        <v>0</v>
      </c>
      <c r="M94" s="333"/>
      <c r="N94" s="334"/>
      <c r="O94" s="332">
        <v>0</v>
      </c>
      <c r="P94" s="333"/>
      <c r="Q94" s="334"/>
      <c r="R94" s="332">
        <v>0</v>
      </c>
      <c r="S94" s="333"/>
      <c r="T94" s="334"/>
      <c r="U94" s="332">
        <v>0</v>
      </c>
      <c r="V94" s="333"/>
      <c r="W94" s="334"/>
      <c r="X94" s="407"/>
    </row>
    <row r="95" spans="1:24" ht="15.75" customHeight="1" x14ac:dyDescent="0.45">
      <c r="A95" s="404"/>
      <c r="B95" s="418"/>
      <c r="C95" s="418"/>
      <c r="D95" s="419"/>
      <c r="E95" s="414"/>
      <c r="F95" s="415"/>
      <c r="G95" s="414"/>
      <c r="H95" s="415"/>
      <c r="I95" s="335"/>
      <c r="J95" s="336"/>
      <c r="K95" s="337"/>
      <c r="L95" s="335"/>
      <c r="M95" s="336"/>
      <c r="N95" s="337"/>
      <c r="O95" s="335"/>
      <c r="P95" s="336"/>
      <c r="Q95" s="337"/>
      <c r="R95" s="335"/>
      <c r="S95" s="336"/>
      <c r="T95" s="337"/>
      <c r="U95" s="335"/>
      <c r="V95" s="336"/>
      <c r="W95" s="337"/>
      <c r="X95" s="407"/>
    </row>
    <row r="96" spans="1:24" ht="15.75" customHeight="1" thickBot="1" x14ac:dyDescent="0.5">
      <c r="A96" s="405"/>
      <c r="B96" s="420"/>
      <c r="C96" s="420"/>
      <c r="D96" s="421"/>
      <c r="E96" s="409">
        <f>SUM(E94)</f>
        <v>1</v>
      </c>
      <c r="F96" s="410"/>
      <c r="G96" s="411">
        <f>SUM(G94)</f>
        <v>0</v>
      </c>
      <c r="H96" s="410"/>
      <c r="I96" s="372">
        <f>SUM((I94+L94+O94)/3)</f>
        <v>0</v>
      </c>
      <c r="J96" s="373"/>
      <c r="K96" s="373"/>
      <c r="L96" s="373"/>
      <c r="M96" s="373"/>
      <c r="N96" s="373"/>
      <c r="O96" s="373"/>
      <c r="P96" s="373"/>
      <c r="Q96" s="382"/>
      <c r="R96" s="372">
        <f>SUM((((R94*3)+U94)/4))</f>
        <v>0</v>
      </c>
      <c r="S96" s="373"/>
      <c r="T96" s="373"/>
      <c r="U96" s="373"/>
      <c r="V96" s="373"/>
      <c r="W96" s="374"/>
      <c r="X96" s="408"/>
    </row>
    <row r="97" spans="1:24" ht="15.75" customHeight="1" thickBot="1" x14ac:dyDescent="0.5">
      <c r="A97" s="5"/>
      <c r="B97" s="5"/>
      <c r="C97" s="5"/>
      <c r="D97" s="5"/>
      <c r="I97" s="47"/>
      <c r="J97" s="47"/>
      <c r="K97" s="47"/>
      <c r="L97" s="47"/>
      <c r="M97" s="47"/>
      <c r="N97" s="47"/>
      <c r="O97" s="47"/>
      <c r="P97" s="47"/>
      <c r="Q97" s="47"/>
      <c r="R97" s="47"/>
      <c r="S97" s="47"/>
      <c r="T97" s="47"/>
      <c r="U97" s="47"/>
      <c r="V97" s="47"/>
      <c r="W97" s="47"/>
    </row>
    <row r="98" spans="1:24" ht="15.75" customHeight="1" x14ac:dyDescent="0.45">
      <c r="A98" s="403">
        <f>SUM(A92+1)</f>
        <v>5</v>
      </c>
      <c r="B98" s="416" t="str">
        <f>T(B35)</f>
        <v>Natural Disaster</v>
      </c>
      <c r="C98" s="416"/>
      <c r="D98" s="417"/>
      <c r="E98" s="422" t="s">
        <v>9</v>
      </c>
      <c r="F98" s="423"/>
      <c r="G98" s="422" t="s">
        <v>17</v>
      </c>
      <c r="H98" s="423"/>
      <c r="I98" s="355" t="s">
        <v>10</v>
      </c>
      <c r="J98" s="356"/>
      <c r="K98" s="356"/>
      <c r="L98" s="356"/>
      <c r="M98" s="356"/>
      <c r="N98" s="356"/>
      <c r="O98" s="356"/>
      <c r="P98" s="356"/>
      <c r="Q98" s="357"/>
      <c r="R98" s="355" t="s">
        <v>11</v>
      </c>
      <c r="S98" s="356"/>
      <c r="T98" s="356"/>
      <c r="U98" s="356"/>
      <c r="V98" s="356"/>
      <c r="W98" s="358"/>
      <c r="X98" s="406">
        <f>SUM((((I102*R102)*G102)*E102)/5)</f>
        <v>0</v>
      </c>
    </row>
    <row r="99" spans="1:24" ht="15.75" customHeight="1" x14ac:dyDescent="0.45">
      <c r="A99" s="404"/>
      <c r="B99" s="418"/>
      <c r="C99" s="418"/>
      <c r="D99" s="419"/>
      <c r="E99" s="424"/>
      <c r="F99" s="425"/>
      <c r="G99" s="424"/>
      <c r="H99" s="425"/>
      <c r="I99" s="329" t="s">
        <v>12</v>
      </c>
      <c r="J99" s="330"/>
      <c r="K99" s="331"/>
      <c r="L99" s="329" t="s">
        <v>13</v>
      </c>
      <c r="M99" s="330"/>
      <c r="N99" s="331"/>
      <c r="O99" s="329" t="s">
        <v>14</v>
      </c>
      <c r="P99" s="330"/>
      <c r="Q99" s="331"/>
      <c r="R99" s="329" t="s">
        <v>15</v>
      </c>
      <c r="S99" s="330"/>
      <c r="T99" s="331"/>
      <c r="U99" s="329" t="s">
        <v>16</v>
      </c>
      <c r="V99" s="330"/>
      <c r="W99" s="331"/>
      <c r="X99" s="407"/>
    </row>
    <row r="100" spans="1:24" ht="15.75" customHeight="1" x14ac:dyDescent="0.45">
      <c r="A100" s="404"/>
      <c r="B100" s="418"/>
      <c r="C100" s="418"/>
      <c r="D100" s="419"/>
      <c r="E100" s="412">
        <v>1</v>
      </c>
      <c r="F100" s="413"/>
      <c r="G100" s="412">
        <f>SUM(G94)</f>
        <v>0</v>
      </c>
      <c r="H100" s="413"/>
      <c r="I100" s="332">
        <v>0</v>
      </c>
      <c r="J100" s="333"/>
      <c r="K100" s="334"/>
      <c r="L100" s="332">
        <v>0</v>
      </c>
      <c r="M100" s="333"/>
      <c r="N100" s="334"/>
      <c r="O100" s="332">
        <v>0</v>
      </c>
      <c r="P100" s="333"/>
      <c r="Q100" s="334"/>
      <c r="R100" s="332">
        <v>0</v>
      </c>
      <c r="S100" s="333"/>
      <c r="T100" s="334"/>
      <c r="U100" s="332">
        <v>0</v>
      </c>
      <c r="V100" s="333"/>
      <c r="W100" s="334"/>
      <c r="X100" s="407"/>
    </row>
    <row r="101" spans="1:24" ht="15.75" customHeight="1" x14ac:dyDescent="0.45">
      <c r="A101" s="404"/>
      <c r="B101" s="418"/>
      <c r="C101" s="418"/>
      <c r="D101" s="419"/>
      <c r="E101" s="414"/>
      <c r="F101" s="415"/>
      <c r="G101" s="414"/>
      <c r="H101" s="415"/>
      <c r="I101" s="335"/>
      <c r="J101" s="336"/>
      <c r="K101" s="337"/>
      <c r="L101" s="335"/>
      <c r="M101" s="336"/>
      <c r="N101" s="337"/>
      <c r="O101" s="335"/>
      <c r="P101" s="336"/>
      <c r="Q101" s="337"/>
      <c r="R101" s="335"/>
      <c r="S101" s="336"/>
      <c r="T101" s="337"/>
      <c r="U101" s="335"/>
      <c r="V101" s="336"/>
      <c r="W101" s="337"/>
      <c r="X101" s="407"/>
    </row>
    <row r="102" spans="1:24" ht="15.75" customHeight="1" thickBot="1" x14ac:dyDescent="0.5">
      <c r="A102" s="405"/>
      <c r="B102" s="420"/>
      <c r="C102" s="420"/>
      <c r="D102" s="421"/>
      <c r="E102" s="409">
        <f>SUM(E100)</f>
        <v>1</v>
      </c>
      <c r="F102" s="410"/>
      <c r="G102" s="411">
        <f>SUM(G100)</f>
        <v>0</v>
      </c>
      <c r="H102" s="410"/>
      <c r="I102" s="372">
        <f>SUM((I100+L100+O100)/3)</f>
        <v>0</v>
      </c>
      <c r="J102" s="373"/>
      <c r="K102" s="373"/>
      <c r="L102" s="373"/>
      <c r="M102" s="373"/>
      <c r="N102" s="373"/>
      <c r="O102" s="373"/>
      <c r="P102" s="373"/>
      <c r="Q102" s="382"/>
      <c r="R102" s="372">
        <f>SUM((((R100*3)+U100)/4))</f>
        <v>0</v>
      </c>
      <c r="S102" s="373"/>
      <c r="T102" s="373"/>
      <c r="U102" s="373"/>
      <c r="V102" s="373"/>
      <c r="W102" s="374"/>
      <c r="X102" s="408"/>
    </row>
    <row r="103" spans="1:24" ht="15.75" customHeight="1" thickBot="1" x14ac:dyDescent="0.5">
      <c r="A103" s="5"/>
      <c r="B103" s="5"/>
      <c r="C103" s="5"/>
      <c r="D103" s="5"/>
      <c r="I103" s="47"/>
      <c r="J103" s="47"/>
      <c r="K103" s="47"/>
      <c r="L103" s="47"/>
      <c r="M103" s="47"/>
      <c r="N103" s="47"/>
      <c r="O103" s="47"/>
      <c r="P103" s="47"/>
      <c r="Q103" s="47"/>
      <c r="R103" s="47"/>
      <c r="S103" s="47"/>
      <c r="T103" s="47"/>
      <c r="U103" s="47"/>
      <c r="V103" s="47"/>
      <c r="W103" s="47"/>
    </row>
    <row r="104" spans="1:24" ht="15.75" customHeight="1" x14ac:dyDescent="0.45">
      <c r="A104" s="403">
        <f>SUM(A98+1)</f>
        <v>6</v>
      </c>
      <c r="B104" s="416" t="str">
        <f>T(B41)</f>
        <v>Cyber Attack</v>
      </c>
      <c r="C104" s="416"/>
      <c r="D104" s="417"/>
      <c r="E104" s="422" t="s">
        <v>9</v>
      </c>
      <c r="F104" s="423"/>
      <c r="G104" s="422" t="s">
        <v>17</v>
      </c>
      <c r="H104" s="423"/>
      <c r="I104" s="355" t="s">
        <v>10</v>
      </c>
      <c r="J104" s="356"/>
      <c r="K104" s="356"/>
      <c r="L104" s="356"/>
      <c r="M104" s="356"/>
      <c r="N104" s="356"/>
      <c r="O104" s="356"/>
      <c r="P104" s="356"/>
      <c r="Q104" s="357"/>
      <c r="R104" s="355" t="s">
        <v>11</v>
      </c>
      <c r="S104" s="356"/>
      <c r="T104" s="356"/>
      <c r="U104" s="356"/>
      <c r="V104" s="356"/>
      <c r="W104" s="358"/>
      <c r="X104" s="406">
        <f>SUM((((I108*R108)*G108)*E108)/5)</f>
        <v>0</v>
      </c>
    </row>
    <row r="105" spans="1:24" ht="15.75" customHeight="1" x14ac:dyDescent="0.45">
      <c r="A105" s="404"/>
      <c r="B105" s="418"/>
      <c r="C105" s="418"/>
      <c r="D105" s="419"/>
      <c r="E105" s="424"/>
      <c r="F105" s="425"/>
      <c r="G105" s="424"/>
      <c r="H105" s="425"/>
      <c r="I105" s="329" t="s">
        <v>12</v>
      </c>
      <c r="J105" s="330"/>
      <c r="K105" s="331"/>
      <c r="L105" s="329" t="s">
        <v>13</v>
      </c>
      <c r="M105" s="330"/>
      <c r="N105" s="331"/>
      <c r="O105" s="329" t="s">
        <v>14</v>
      </c>
      <c r="P105" s="330"/>
      <c r="Q105" s="331"/>
      <c r="R105" s="329" t="s">
        <v>15</v>
      </c>
      <c r="S105" s="330"/>
      <c r="T105" s="331"/>
      <c r="U105" s="329" t="s">
        <v>16</v>
      </c>
      <c r="V105" s="330"/>
      <c r="W105" s="331"/>
      <c r="X105" s="407"/>
    </row>
    <row r="106" spans="1:24" ht="15.75" customHeight="1" x14ac:dyDescent="0.45">
      <c r="A106" s="404"/>
      <c r="B106" s="418"/>
      <c r="C106" s="418"/>
      <c r="D106" s="419"/>
      <c r="E106" s="412">
        <v>1</v>
      </c>
      <c r="F106" s="413"/>
      <c r="G106" s="412">
        <f>SUM(G100)</f>
        <v>0</v>
      </c>
      <c r="H106" s="413"/>
      <c r="I106" s="332">
        <v>0</v>
      </c>
      <c r="J106" s="333"/>
      <c r="K106" s="334"/>
      <c r="L106" s="332">
        <v>0</v>
      </c>
      <c r="M106" s="333"/>
      <c r="N106" s="334"/>
      <c r="O106" s="332">
        <v>0</v>
      </c>
      <c r="P106" s="333"/>
      <c r="Q106" s="334"/>
      <c r="R106" s="332">
        <v>0</v>
      </c>
      <c r="S106" s="333"/>
      <c r="T106" s="334"/>
      <c r="U106" s="332">
        <v>0</v>
      </c>
      <c r="V106" s="333"/>
      <c r="W106" s="334"/>
      <c r="X106" s="407"/>
    </row>
    <row r="107" spans="1:24" ht="15.75" customHeight="1" x14ac:dyDescent="0.45">
      <c r="A107" s="404"/>
      <c r="B107" s="418"/>
      <c r="C107" s="418"/>
      <c r="D107" s="419"/>
      <c r="E107" s="414"/>
      <c r="F107" s="415"/>
      <c r="G107" s="414"/>
      <c r="H107" s="415"/>
      <c r="I107" s="335"/>
      <c r="J107" s="336"/>
      <c r="K107" s="337"/>
      <c r="L107" s="335"/>
      <c r="M107" s="336"/>
      <c r="N107" s="337"/>
      <c r="O107" s="335"/>
      <c r="P107" s="336"/>
      <c r="Q107" s="337"/>
      <c r="R107" s="335"/>
      <c r="S107" s="336"/>
      <c r="T107" s="337"/>
      <c r="U107" s="335"/>
      <c r="V107" s="336"/>
      <c r="W107" s="337"/>
      <c r="X107" s="407"/>
    </row>
    <row r="108" spans="1:24" ht="15.75" customHeight="1" thickBot="1" x14ac:dyDescent="0.5">
      <c r="A108" s="405"/>
      <c r="B108" s="420"/>
      <c r="C108" s="420"/>
      <c r="D108" s="421"/>
      <c r="E108" s="409">
        <f>SUM(E106)</f>
        <v>1</v>
      </c>
      <c r="F108" s="410"/>
      <c r="G108" s="411">
        <f>SUM(G106)</f>
        <v>0</v>
      </c>
      <c r="H108" s="410"/>
      <c r="I108" s="372">
        <f>SUM((I106+L106+O106)/3)</f>
        <v>0</v>
      </c>
      <c r="J108" s="373"/>
      <c r="K108" s="373"/>
      <c r="L108" s="373"/>
      <c r="M108" s="373"/>
      <c r="N108" s="373"/>
      <c r="O108" s="373"/>
      <c r="P108" s="373"/>
      <c r="Q108" s="382"/>
      <c r="R108" s="372">
        <f>SUM((((R106*3)+U106)/4))</f>
        <v>0</v>
      </c>
      <c r="S108" s="373"/>
      <c r="T108" s="373"/>
      <c r="U108" s="373"/>
      <c r="V108" s="373"/>
      <c r="W108" s="374"/>
      <c r="X108" s="408"/>
    </row>
    <row r="109" spans="1:24" ht="15.75" customHeight="1" thickBot="1" x14ac:dyDescent="0.5">
      <c r="A109" s="8"/>
      <c r="B109" s="9"/>
      <c r="C109" s="9"/>
      <c r="D109" s="9"/>
      <c r="E109" s="10"/>
      <c r="F109" s="10"/>
      <c r="G109" s="10"/>
      <c r="H109" s="10"/>
      <c r="I109" s="52"/>
      <c r="J109" s="52"/>
      <c r="K109" s="52"/>
      <c r="L109" s="52"/>
      <c r="M109" s="52"/>
      <c r="N109" s="52"/>
      <c r="O109" s="52"/>
      <c r="P109" s="52"/>
      <c r="Q109" s="52"/>
      <c r="R109" s="52"/>
      <c r="S109" s="52"/>
      <c r="T109" s="52"/>
      <c r="U109" s="52"/>
      <c r="V109" s="52"/>
      <c r="W109" s="52"/>
      <c r="X109" s="7"/>
    </row>
    <row r="110" spans="1:24" ht="15.75" customHeight="1" x14ac:dyDescent="0.45">
      <c r="A110" s="403">
        <f>SUM(A104+1)</f>
        <v>7</v>
      </c>
      <c r="B110" s="416" t="str">
        <f>T(B47)</f>
        <v>Chemical Attack</v>
      </c>
      <c r="C110" s="416"/>
      <c r="D110" s="417"/>
      <c r="E110" s="422" t="s">
        <v>9</v>
      </c>
      <c r="F110" s="423"/>
      <c r="G110" s="422" t="s">
        <v>17</v>
      </c>
      <c r="H110" s="423"/>
      <c r="I110" s="355" t="s">
        <v>10</v>
      </c>
      <c r="J110" s="356"/>
      <c r="K110" s="356"/>
      <c r="L110" s="356"/>
      <c r="M110" s="356"/>
      <c r="N110" s="356"/>
      <c r="O110" s="356"/>
      <c r="P110" s="356"/>
      <c r="Q110" s="357"/>
      <c r="R110" s="355" t="s">
        <v>11</v>
      </c>
      <c r="S110" s="356"/>
      <c r="T110" s="356"/>
      <c r="U110" s="356"/>
      <c r="V110" s="356"/>
      <c r="W110" s="358"/>
      <c r="X110" s="406">
        <f>SUM((((I114*R114)*G114)*E114)/5)</f>
        <v>0</v>
      </c>
    </row>
    <row r="111" spans="1:24" ht="15.75" customHeight="1" x14ac:dyDescent="0.45">
      <c r="A111" s="404"/>
      <c r="B111" s="418"/>
      <c r="C111" s="418"/>
      <c r="D111" s="419"/>
      <c r="E111" s="424"/>
      <c r="F111" s="425"/>
      <c r="G111" s="424"/>
      <c r="H111" s="425"/>
      <c r="I111" s="329" t="s">
        <v>12</v>
      </c>
      <c r="J111" s="330"/>
      <c r="K111" s="331"/>
      <c r="L111" s="329" t="s">
        <v>13</v>
      </c>
      <c r="M111" s="330"/>
      <c r="N111" s="331"/>
      <c r="O111" s="329" t="s">
        <v>14</v>
      </c>
      <c r="P111" s="330"/>
      <c r="Q111" s="331"/>
      <c r="R111" s="329" t="s">
        <v>15</v>
      </c>
      <c r="S111" s="330"/>
      <c r="T111" s="331"/>
      <c r="U111" s="329" t="s">
        <v>16</v>
      </c>
      <c r="V111" s="330"/>
      <c r="W111" s="331"/>
      <c r="X111" s="407"/>
    </row>
    <row r="112" spans="1:24" ht="15.75" customHeight="1" x14ac:dyDescent="0.45">
      <c r="A112" s="404"/>
      <c r="B112" s="418"/>
      <c r="C112" s="418"/>
      <c r="D112" s="419"/>
      <c r="E112" s="412">
        <v>1</v>
      </c>
      <c r="F112" s="413"/>
      <c r="G112" s="412">
        <f>SUM(G106)</f>
        <v>0</v>
      </c>
      <c r="H112" s="413"/>
      <c r="I112" s="332">
        <v>0</v>
      </c>
      <c r="J112" s="333"/>
      <c r="K112" s="334"/>
      <c r="L112" s="332">
        <v>0</v>
      </c>
      <c r="M112" s="333"/>
      <c r="N112" s="334"/>
      <c r="O112" s="332">
        <v>0</v>
      </c>
      <c r="P112" s="333"/>
      <c r="Q112" s="334"/>
      <c r="R112" s="332">
        <v>0</v>
      </c>
      <c r="S112" s="333"/>
      <c r="T112" s="334"/>
      <c r="U112" s="332">
        <v>0</v>
      </c>
      <c r="V112" s="333"/>
      <c r="W112" s="334"/>
      <c r="X112" s="407"/>
    </row>
    <row r="113" spans="1:24" ht="15.75" customHeight="1" x14ac:dyDescent="0.45">
      <c r="A113" s="404"/>
      <c r="B113" s="418"/>
      <c r="C113" s="418"/>
      <c r="D113" s="419"/>
      <c r="E113" s="414"/>
      <c r="F113" s="415"/>
      <c r="G113" s="414"/>
      <c r="H113" s="415"/>
      <c r="I113" s="335"/>
      <c r="J113" s="336"/>
      <c r="K113" s="337"/>
      <c r="L113" s="335"/>
      <c r="M113" s="336"/>
      <c r="N113" s="337"/>
      <c r="O113" s="335"/>
      <c r="P113" s="336"/>
      <c r="Q113" s="337"/>
      <c r="R113" s="335"/>
      <c r="S113" s="336"/>
      <c r="T113" s="337"/>
      <c r="U113" s="335"/>
      <c r="V113" s="336"/>
      <c r="W113" s="337"/>
      <c r="X113" s="407"/>
    </row>
    <row r="114" spans="1:24" ht="15.75" customHeight="1" thickBot="1" x14ac:dyDescent="0.5">
      <c r="A114" s="405"/>
      <c r="B114" s="420"/>
      <c r="C114" s="420"/>
      <c r="D114" s="421"/>
      <c r="E114" s="409">
        <f>SUM(E112)</f>
        <v>1</v>
      </c>
      <c r="F114" s="410"/>
      <c r="G114" s="411">
        <f>SUM(G112)</f>
        <v>0</v>
      </c>
      <c r="H114" s="410"/>
      <c r="I114" s="372">
        <f>SUM((I112+L112+O112)/3)</f>
        <v>0</v>
      </c>
      <c r="J114" s="373"/>
      <c r="K114" s="373"/>
      <c r="L114" s="373"/>
      <c r="M114" s="373"/>
      <c r="N114" s="373"/>
      <c r="O114" s="373"/>
      <c r="P114" s="373"/>
      <c r="Q114" s="382"/>
      <c r="R114" s="372">
        <f>SUM((((R112*3)+U112)/4))</f>
        <v>0</v>
      </c>
      <c r="S114" s="373"/>
      <c r="T114" s="373"/>
      <c r="U114" s="373"/>
      <c r="V114" s="373"/>
      <c r="W114" s="374"/>
      <c r="X114" s="408"/>
    </row>
    <row r="115" spans="1:24" ht="15.75" customHeight="1" thickBot="1" x14ac:dyDescent="0.5">
      <c r="A115" s="8"/>
      <c r="B115" s="9"/>
      <c r="C115" s="9"/>
      <c r="D115" s="9"/>
      <c r="E115" s="10"/>
      <c r="F115" s="10"/>
      <c r="G115" s="10"/>
      <c r="H115" s="10"/>
      <c r="I115" s="52"/>
      <c r="J115" s="52"/>
      <c r="K115" s="52"/>
      <c r="L115" s="52"/>
      <c r="M115" s="52"/>
      <c r="N115" s="52"/>
      <c r="O115" s="52"/>
      <c r="P115" s="52"/>
      <c r="Q115" s="52"/>
      <c r="R115" s="52"/>
      <c r="S115" s="52"/>
      <c r="T115" s="52"/>
      <c r="U115" s="52"/>
      <c r="V115" s="52"/>
      <c r="W115" s="52"/>
      <c r="X115" s="7"/>
    </row>
    <row r="116" spans="1:24" ht="15.75" customHeight="1" x14ac:dyDescent="0.45">
      <c r="A116" s="403">
        <f>SUM(A110+1)</f>
        <v>8</v>
      </c>
      <c r="B116" s="416" t="str">
        <f>T(B53)</f>
        <v xml:space="preserve">Biological Weapon Attack </v>
      </c>
      <c r="C116" s="416"/>
      <c r="D116" s="417"/>
      <c r="E116" s="422" t="s">
        <v>9</v>
      </c>
      <c r="F116" s="423"/>
      <c r="G116" s="422" t="s">
        <v>17</v>
      </c>
      <c r="H116" s="423"/>
      <c r="I116" s="355" t="s">
        <v>10</v>
      </c>
      <c r="J116" s="356"/>
      <c r="K116" s="356"/>
      <c r="L116" s="356"/>
      <c r="M116" s="356"/>
      <c r="N116" s="356"/>
      <c r="O116" s="356"/>
      <c r="P116" s="356"/>
      <c r="Q116" s="357"/>
      <c r="R116" s="355" t="s">
        <v>11</v>
      </c>
      <c r="S116" s="356"/>
      <c r="T116" s="356"/>
      <c r="U116" s="356"/>
      <c r="V116" s="356"/>
      <c r="W116" s="358"/>
      <c r="X116" s="406">
        <f>SUM((((I120*R120)*G120)*E120)/5)</f>
        <v>0</v>
      </c>
    </row>
    <row r="117" spans="1:24" ht="15.75" customHeight="1" x14ac:dyDescent="0.45">
      <c r="A117" s="404"/>
      <c r="B117" s="418"/>
      <c r="C117" s="418"/>
      <c r="D117" s="419"/>
      <c r="E117" s="424"/>
      <c r="F117" s="425"/>
      <c r="G117" s="424"/>
      <c r="H117" s="425"/>
      <c r="I117" s="329" t="s">
        <v>12</v>
      </c>
      <c r="J117" s="330"/>
      <c r="K117" s="331"/>
      <c r="L117" s="329" t="s">
        <v>13</v>
      </c>
      <c r="M117" s="330"/>
      <c r="N117" s="331"/>
      <c r="O117" s="329" t="s">
        <v>14</v>
      </c>
      <c r="P117" s="330"/>
      <c r="Q117" s="331"/>
      <c r="R117" s="329" t="s">
        <v>15</v>
      </c>
      <c r="S117" s="330"/>
      <c r="T117" s="331"/>
      <c r="U117" s="329" t="s">
        <v>16</v>
      </c>
      <c r="V117" s="330"/>
      <c r="W117" s="331"/>
      <c r="X117" s="407"/>
    </row>
    <row r="118" spans="1:24" ht="15.75" customHeight="1" x14ac:dyDescent="0.45">
      <c r="A118" s="404"/>
      <c r="B118" s="418"/>
      <c r="C118" s="418"/>
      <c r="D118" s="419"/>
      <c r="E118" s="412">
        <v>1</v>
      </c>
      <c r="F118" s="413"/>
      <c r="G118" s="412">
        <f>SUM(G112)</f>
        <v>0</v>
      </c>
      <c r="H118" s="413"/>
      <c r="I118" s="332">
        <v>0</v>
      </c>
      <c r="J118" s="333"/>
      <c r="K118" s="334"/>
      <c r="L118" s="332">
        <v>0</v>
      </c>
      <c r="M118" s="333"/>
      <c r="N118" s="334"/>
      <c r="O118" s="332">
        <v>0</v>
      </c>
      <c r="P118" s="333"/>
      <c r="Q118" s="334"/>
      <c r="R118" s="332">
        <v>0</v>
      </c>
      <c r="S118" s="333"/>
      <c r="T118" s="334"/>
      <c r="U118" s="332">
        <v>0</v>
      </c>
      <c r="V118" s="333"/>
      <c r="W118" s="334"/>
      <c r="X118" s="407"/>
    </row>
    <row r="119" spans="1:24" ht="15.75" customHeight="1" x14ac:dyDescent="0.45">
      <c r="A119" s="404"/>
      <c r="B119" s="418"/>
      <c r="C119" s="418"/>
      <c r="D119" s="419"/>
      <c r="E119" s="414"/>
      <c r="F119" s="415"/>
      <c r="G119" s="414"/>
      <c r="H119" s="415"/>
      <c r="I119" s="335"/>
      <c r="J119" s="336"/>
      <c r="K119" s="337"/>
      <c r="L119" s="335"/>
      <c r="M119" s="336"/>
      <c r="N119" s="337"/>
      <c r="O119" s="335"/>
      <c r="P119" s="336"/>
      <c r="Q119" s="337"/>
      <c r="R119" s="335"/>
      <c r="S119" s="336"/>
      <c r="T119" s="337"/>
      <c r="U119" s="335"/>
      <c r="V119" s="336"/>
      <c r="W119" s="337"/>
      <c r="X119" s="407"/>
    </row>
    <row r="120" spans="1:24" ht="15.75" customHeight="1" thickBot="1" x14ac:dyDescent="0.5">
      <c r="A120" s="405"/>
      <c r="B120" s="420"/>
      <c r="C120" s="420"/>
      <c r="D120" s="421"/>
      <c r="E120" s="409">
        <f>SUM(E118)</f>
        <v>1</v>
      </c>
      <c r="F120" s="410"/>
      <c r="G120" s="411">
        <f>SUM(G118)</f>
        <v>0</v>
      </c>
      <c r="H120" s="410"/>
      <c r="I120" s="372">
        <f>SUM((I118+L118+O118)/3)</f>
        <v>0</v>
      </c>
      <c r="J120" s="373"/>
      <c r="K120" s="373"/>
      <c r="L120" s="373"/>
      <c r="M120" s="373"/>
      <c r="N120" s="373"/>
      <c r="O120" s="373"/>
      <c r="P120" s="373"/>
      <c r="Q120" s="382"/>
      <c r="R120" s="372">
        <f>SUM((((R118*3)+U118)/4))</f>
        <v>0</v>
      </c>
      <c r="S120" s="373"/>
      <c r="T120" s="373"/>
      <c r="U120" s="373"/>
      <c r="V120" s="373"/>
      <c r="W120" s="374"/>
      <c r="X120" s="408"/>
    </row>
    <row r="121" spans="1:24" ht="15.75" customHeight="1" thickBot="1" x14ac:dyDescent="0.5">
      <c r="A121" s="8"/>
      <c r="B121" s="9"/>
      <c r="C121" s="9"/>
      <c r="D121" s="9"/>
      <c r="E121" s="10"/>
      <c r="F121" s="10"/>
      <c r="G121" s="10"/>
      <c r="H121" s="10"/>
      <c r="I121" s="52"/>
      <c r="J121" s="52"/>
      <c r="K121" s="52"/>
      <c r="L121" s="52"/>
      <c r="M121" s="52"/>
      <c r="N121" s="52"/>
      <c r="O121" s="52"/>
      <c r="P121" s="52"/>
      <c r="Q121" s="52"/>
      <c r="R121" s="52"/>
      <c r="S121" s="52"/>
      <c r="T121" s="52"/>
      <c r="U121" s="52"/>
      <c r="V121" s="52"/>
      <c r="W121" s="52"/>
      <c r="X121" s="7"/>
    </row>
    <row r="122" spans="1:24" ht="15.75" customHeight="1" x14ac:dyDescent="0.45">
      <c r="A122" s="403">
        <f>SUM(A116+1)</f>
        <v>9</v>
      </c>
      <c r="B122" s="416" t="str">
        <f>T(B59)</f>
        <v>Radiological Weapon (RDD)</v>
      </c>
      <c r="C122" s="416"/>
      <c r="D122" s="417"/>
      <c r="E122" s="422" t="s">
        <v>9</v>
      </c>
      <c r="F122" s="423"/>
      <c r="G122" s="422" t="s">
        <v>17</v>
      </c>
      <c r="H122" s="423"/>
      <c r="I122" s="355" t="s">
        <v>10</v>
      </c>
      <c r="J122" s="356"/>
      <c r="K122" s="356"/>
      <c r="L122" s="356"/>
      <c r="M122" s="356"/>
      <c r="N122" s="356"/>
      <c r="O122" s="356"/>
      <c r="P122" s="356"/>
      <c r="Q122" s="357"/>
      <c r="R122" s="355" t="s">
        <v>11</v>
      </c>
      <c r="S122" s="356"/>
      <c r="T122" s="356"/>
      <c r="U122" s="356"/>
      <c r="V122" s="356"/>
      <c r="W122" s="358"/>
      <c r="X122" s="406">
        <f>SUM((((I126*R126)*G126)*E126)/5)</f>
        <v>0</v>
      </c>
    </row>
    <row r="123" spans="1:24" ht="15.75" customHeight="1" x14ac:dyDescent="0.45">
      <c r="A123" s="404"/>
      <c r="B123" s="418"/>
      <c r="C123" s="418"/>
      <c r="D123" s="419"/>
      <c r="E123" s="424"/>
      <c r="F123" s="425"/>
      <c r="G123" s="424"/>
      <c r="H123" s="425"/>
      <c r="I123" s="329" t="s">
        <v>12</v>
      </c>
      <c r="J123" s="330"/>
      <c r="K123" s="331"/>
      <c r="L123" s="329" t="s">
        <v>13</v>
      </c>
      <c r="M123" s="330"/>
      <c r="N123" s="331"/>
      <c r="O123" s="329" t="s">
        <v>14</v>
      </c>
      <c r="P123" s="330"/>
      <c r="Q123" s="331"/>
      <c r="R123" s="329" t="s">
        <v>15</v>
      </c>
      <c r="S123" s="330"/>
      <c r="T123" s="331"/>
      <c r="U123" s="329" t="s">
        <v>16</v>
      </c>
      <c r="V123" s="330"/>
      <c r="W123" s="331"/>
      <c r="X123" s="407"/>
    </row>
    <row r="124" spans="1:24" ht="15.75" customHeight="1" x14ac:dyDescent="0.45">
      <c r="A124" s="404"/>
      <c r="B124" s="418"/>
      <c r="C124" s="418"/>
      <c r="D124" s="419"/>
      <c r="E124" s="412">
        <v>1</v>
      </c>
      <c r="F124" s="413"/>
      <c r="G124" s="412">
        <f>SUM(G118)</f>
        <v>0</v>
      </c>
      <c r="H124" s="413"/>
      <c r="I124" s="332">
        <v>0</v>
      </c>
      <c r="J124" s="333"/>
      <c r="K124" s="334"/>
      <c r="L124" s="332">
        <v>0</v>
      </c>
      <c r="M124" s="333"/>
      <c r="N124" s="334"/>
      <c r="O124" s="332">
        <v>0</v>
      </c>
      <c r="P124" s="333"/>
      <c r="Q124" s="334"/>
      <c r="R124" s="332">
        <v>0</v>
      </c>
      <c r="S124" s="333"/>
      <c r="T124" s="334"/>
      <c r="U124" s="332">
        <v>0</v>
      </c>
      <c r="V124" s="333"/>
      <c r="W124" s="334"/>
      <c r="X124" s="407"/>
    </row>
    <row r="125" spans="1:24" ht="15.75" customHeight="1" x14ac:dyDescent="0.45">
      <c r="A125" s="404"/>
      <c r="B125" s="418"/>
      <c r="C125" s="418"/>
      <c r="D125" s="419"/>
      <c r="E125" s="414"/>
      <c r="F125" s="415"/>
      <c r="G125" s="414"/>
      <c r="H125" s="415"/>
      <c r="I125" s="335"/>
      <c r="J125" s="336"/>
      <c r="K125" s="337"/>
      <c r="L125" s="335"/>
      <c r="M125" s="336"/>
      <c r="N125" s="337"/>
      <c r="O125" s="335"/>
      <c r="P125" s="336"/>
      <c r="Q125" s="337"/>
      <c r="R125" s="335"/>
      <c r="S125" s="336"/>
      <c r="T125" s="337"/>
      <c r="U125" s="335"/>
      <c r="V125" s="336"/>
      <c r="W125" s="337"/>
      <c r="X125" s="407"/>
    </row>
    <row r="126" spans="1:24" ht="15.75" customHeight="1" thickBot="1" x14ac:dyDescent="0.5">
      <c r="A126" s="405"/>
      <c r="B126" s="420"/>
      <c r="C126" s="420"/>
      <c r="D126" s="421"/>
      <c r="E126" s="409">
        <f>SUM(E124)</f>
        <v>1</v>
      </c>
      <c r="F126" s="410"/>
      <c r="G126" s="411">
        <f>SUM(G124)</f>
        <v>0</v>
      </c>
      <c r="H126" s="410"/>
      <c r="I126" s="372">
        <f>SUM((I124+L124+O124)/3)</f>
        <v>0</v>
      </c>
      <c r="J126" s="373"/>
      <c r="K126" s="373"/>
      <c r="L126" s="373"/>
      <c r="M126" s="373"/>
      <c r="N126" s="373"/>
      <c r="O126" s="373"/>
      <c r="P126" s="373"/>
      <c r="Q126" s="382"/>
      <c r="R126" s="372">
        <f>SUM((((R124*3)+U124)/4))</f>
        <v>0</v>
      </c>
      <c r="S126" s="373"/>
      <c r="T126" s="373"/>
      <c r="U126" s="373"/>
      <c r="V126" s="373"/>
      <c r="W126" s="374"/>
      <c r="X126" s="408"/>
    </row>
    <row r="127" spans="1:24" ht="15.75" customHeight="1" thickBot="1" x14ac:dyDescent="0.5">
      <c r="A127" s="35"/>
      <c r="B127" s="17"/>
      <c r="C127" s="17"/>
      <c r="D127" s="17"/>
      <c r="E127" s="18"/>
      <c r="F127" s="18"/>
      <c r="G127" s="18"/>
      <c r="H127" s="18"/>
      <c r="I127" s="52"/>
      <c r="J127" s="52"/>
      <c r="K127" s="52"/>
      <c r="L127" s="52"/>
      <c r="M127" s="52"/>
      <c r="N127" s="52"/>
      <c r="O127" s="52"/>
      <c r="P127" s="52"/>
      <c r="Q127" s="52"/>
      <c r="R127" s="52"/>
      <c r="S127" s="52"/>
      <c r="T127" s="52"/>
      <c r="U127" s="52"/>
      <c r="V127" s="52"/>
      <c r="W127" s="52"/>
      <c r="X127" s="34"/>
    </row>
    <row r="128" spans="1:24" ht="15.75" customHeight="1" x14ac:dyDescent="0.45">
      <c r="A128" s="403">
        <f>SUM(A122+1)</f>
        <v>10</v>
      </c>
      <c r="B128" s="416" t="str">
        <f>T(B65)</f>
        <v>User Defined Incident</v>
      </c>
      <c r="C128" s="416"/>
      <c r="D128" s="417"/>
      <c r="E128" s="422" t="s">
        <v>9</v>
      </c>
      <c r="F128" s="423"/>
      <c r="G128" s="422" t="s">
        <v>17</v>
      </c>
      <c r="H128" s="423"/>
      <c r="I128" s="355" t="s">
        <v>10</v>
      </c>
      <c r="J128" s="356"/>
      <c r="K128" s="356"/>
      <c r="L128" s="356"/>
      <c r="M128" s="356"/>
      <c r="N128" s="356"/>
      <c r="O128" s="356"/>
      <c r="P128" s="356"/>
      <c r="Q128" s="357"/>
      <c r="R128" s="355" t="s">
        <v>11</v>
      </c>
      <c r="S128" s="356"/>
      <c r="T128" s="356"/>
      <c r="U128" s="356"/>
      <c r="V128" s="356"/>
      <c r="W128" s="358"/>
      <c r="X128" s="406">
        <f>SUM((((I132*R132)*G132)*E132)/5)</f>
        <v>0</v>
      </c>
    </row>
    <row r="129" spans="1:25" ht="15.75" customHeight="1" x14ac:dyDescent="0.45">
      <c r="A129" s="404"/>
      <c r="B129" s="418"/>
      <c r="C129" s="418"/>
      <c r="D129" s="419"/>
      <c r="E129" s="424"/>
      <c r="F129" s="425"/>
      <c r="G129" s="424"/>
      <c r="H129" s="425"/>
      <c r="I129" s="329" t="s">
        <v>12</v>
      </c>
      <c r="J129" s="330"/>
      <c r="K129" s="331"/>
      <c r="L129" s="329" t="s">
        <v>13</v>
      </c>
      <c r="M129" s="330"/>
      <c r="N129" s="331"/>
      <c r="O129" s="329" t="s">
        <v>14</v>
      </c>
      <c r="P129" s="330"/>
      <c r="Q129" s="331"/>
      <c r="R129" s="329" t="s">
        <v>15</v>
      </c>
      <c r="S129" s="330"/>
      <c r="T129" s="331"/>
      <c r="U129" s="329" t="s">
        <v>16</v>
      </c>
      <c r="V129" s="330"/>
      <c r="W129" s="331"/>
      <c r="X129" s="407"/>
    </row>
    <row r="130" spans="1:25" ht="15.75" customHeight="1" x14ac:dyDescent="0.45">
      <c r="A130" s="404"/>
      <c r="B130" s="418"/>
      <c r="C130" s="418"/>
      <c r="D130" s="419"/>
      <c r="E130" s="412">
        <v>1</v>
      </c>
      <c r="F130" s="413"/>
      <c r="G130" s="412">
        <f>SUM(G124)</f>
        <v>0</v>
      </c>
      <c r="H130" s="413"/>
      <c r="I130" s="332">
        <v>0</v>
      </c>
      <c r="J130" s="333"/>
      <c r="K130" s="334"/>
      <c r="L130" s="332">
        <v>0</v>
      </c>
      <c r="M130" s="333"/>
      <c r="N130" s="334"/>
      <c r="O130" s="332">
        <v>0</v>
      </c>
      <c r="P130" s="333"/>
      <c r="Q130" s="334"/>
      <c r="R130" s="332">
        <v>0</v>
      </c>
      <c r="S130" s="333"/>
      <c r="T130" s="334"/>
      <c r="U130" s="332">
        <v>0</v>
      </c>
      <c r="V130" s="333"/>
      <c r="W130" s="334"/>
      <c r="X130" s="407"/>
    </row>
    <row r="131" spans="1:25" ht="15.75" customHeight="1" x14ac:dyDescent="0.45">
      <c r="A131" s="404"/>
      <c r="B131" s="418"/>
      <c r="C131" s="418"/>
      <c r="D131" s="419"/>
      <c r="E131" s="414"/>
      <c r="F131" s="415"/>
      <c r="G131" s="414"/>
      <c r="H131" s="415"/>
      <c r="I131" s="335"/>
      <c r="J131" s="336"/>
      <c r="K131" s="337"/>
      <c r="L131" s="335"/>
      <c r="M131" s="336"/>
      <c r="N131" s="337"/>
      <c r="O131" s="335"/>
      <c r="P131" s="336"/>
      <c r="Q131" s="337"/>
      <c r="R131" s="335"/>
      <c r="S131" s="336"/>
      <c r="T131" s="337"/>
      <c r="U131" s="335"/>
      <c r="V131" s="336"/>
      <c r="W131" s="337"/>
      <c r="X131" s="407"/>
    </row>
    <row r="132" spans="1:25" ht="15.75" customHeight="1" thickBot="1" x14ac:dyDescent="0.5">
      <c r="A132" s="405"/>
      <c r="B132" s="420"/>
      <c r="C132" s="420"/>
      <c r="D132" s="421"/>
      <c r="E132" s="409">
        <f>SUM(E130)</f>
        <v>1</v>
      </c>
      <c r="F132" s="410"/>
      <c r="G132" s="411">
        <f>SUM(G130)</f>
        <v>0</v>
      </c>
      <c r="H132" s="410"/>
      <c r="I132" s="372">
        <f>SUM((I130+L130+O130)/3)</f>
        <v>0</v>
      </c>
      <c r="J132" s="373"/>
      <c r="K132" s="373"/>
      <c r="L132" s="373"/>
      <c r="M132" s="373"/>
      <c r="N132" s="373"/>
      <c r="O132" s="373"/>
      <c r="P132" s="373"/>
      <c r="Q132" s="382"/>
      <c r="R132" s="372">
        <f>SUM((((R130*3)+U130)/4))</f>
        <v>0</v>
      </c>
      <c r="S132" s="373"/>
      <c r="T132" s="373"/>
      <c r="U132" s="373"/>
      <c r="V132" s="373"/>
      <c r="W132" s="374"/>
      <c r="X132" s="408"/>
    </row>
    <row r="133" spans="1:25" ht="15.75" customHeight="1" thickBot="1" x14ac:dyDescent="0.5">
      <c r="A133" s="5"/>
      <c r="B133" s="5"/>
      <c r="C133" s="5"/>
      <c r="D133" s="5"/>
    </row>
    <row r="134" spans="1:25" ht="15.75" customHeight="1" x14ac:dyDescent="0.45">
      <c r="A134" s="426" t="s">
        <v>24</v>
      </c>
      <c r="B134" s="427"/>
      <c r="C134" s="427"/>
      <c r="D134" s="399">
        <f>SUM(D71+1)</f>
        <v>8</v>
      </c>
      <c r="E134" s="399" t="str">
        <f>T(Assets!C11)</f>
        <v>XX Standalone Bus Terminal</v>
      </c>
      <c r="F134" s="399"/>
      <c r="G134" s="399"/>
      <c r="H134" s="399"/>
      <c r="I134" s="399"/>
      <c r="J134" s="399"/>
      <c r="K134" s="399"/>
      <c r="L134" s="399"/>
      <c r="M134" s="399"/>
      <c r="N134" s="399"/>
      <c r="O134" s="399"/>
      <c r="P134" s="399"/>
      <c r="Q134" s="399"/>
      <c r="R134" s="399"/>
      <c r="S134" s="399"/>
      <c r="T134" s="399"/>
      <c r="U134" s="399"/>
      <c r="V134" s="399"/>
      <c r="W134" s="399"/>
      <c r="X134" s="400"/>
    </row>
    <row r="135" spans="1:25" ht="15.75" customHeight="1" thickBot="1" x14ac:dyDescent="0.5">
      <c r="A135" s="428"/>
      <c r="B135" s="429"/>
      <c r="C135" s="429"/>
      <c r="D135" s="401"/>
      <c r="E135" s="401"/>
      <c r="F135" s="401"/>
      <c r="G135" s="401"/>
      <c r="H135" s="401"/>
      <c r="I135" s="401"/>
      <c r="J135" s="401"/>
      <c r="K135" s="401"/>
      <c r="L135" s="401"/>
      <c r="M135" s="401"/>
      <c r="N135" s="401"/>
      <c r="O135" s="401"/>
      <c r="P135" s="401"/>
      <c r="Q135" s="401"/>
      <c r="R135" s="401"/>
      <c r="S135" s="401"/>
      <c r="T135" s="401"/>
      <c r="U135" s="401"/>
      <c r="V135" s="401"/>
      <c r="W135" s="401"/>
      <c r="X135" s="402"/>
    </row>
    <row r="136" spans="1:25" ht="15.75" customHeight="1" thickBot="1" x14ac:dyDescent="0.5"/>
    <row r="137" spans="1:25" ht="15.75" customHeight="1" x14ac:dyDescent="0.45">
      <c r="A137" s="403">
        <v>1</v>
      </c>
      <c r="B137" s="416" t="str">
        <f>T(B74)</f>
        <v>Armed Assault/Active Shooter</v>
      </c>
      <c r="C137" s="416"/>
      <c r="D137" s="417"/>
      <c r="E137" s="422" t="s">
        <v>9</v>
      </c>
      <c r="F137" s="423"/>
      <c r="G137" s="422" t="s">
        <v>17</v>
      </c>
      <c r="H137" s="423"/>
      <c r="I137" s="355" t="s">
        <v>10</v>
      </c>
      <c r="J137" s="356"/>
      <c r="K137" s="356"/>
      <c r="L137" s="356"/>
      <c r="M137" s="356"/>
      <c r="N137" s="356"/>
      <c r="O137" s="356"/>
      <c r="P137" s="356"/>
      <c r="Q137" s="357"/>
      <c r="R137" s="355" t="s">
        <v>11</v>
      </c>
      <c r="S137" s="356"/>
      <c r="T137" s="356"/>
      <c r="U137" s="356"/>
      <c r="V137" s="356"/>
      <c r="W137" s="358"/>
      <c r="X137" s="406">
        <f>SUM((((I141*R141)*G141)*E141)/5)</f>
        <v>0</v>
      </c>
    </row>
    <row r="138" spans="1:25" ht="15.75" customHeight="1" x14ac:dyDescent="0.45">
      <c r="A138" s="404"/>
      <c r="B138" s="418"/>
      <c r="C138" s="418"/>
      <c r="D138" s="419"/>
      <c r="E138" s="424"/>
      <c r="F138" s="425"/>
      <c r="G138" s="424"/>
      <c r="H138" s="425"/>
      <c r="I138" s="329" t="s">
        <v>12</v>
      </c>
      <c r="J138" s="330"/>
      <c r="K138" s="331"/>
      <c r="L138" s="329" t="s">
        <v>13</v>
      </c>
      <c r="M138" s="330"/>
      <c r="N138" s="331"/>
      <c r="O138" s="329" t="s">
        <v>14</v>
      </c>
      <c r="P138" s="330"/>
      <c r="Q138" s="331"/>
      <c r="R138" s="329" t="s">
        <v>15</v>
      </c>
      <c r="S138" s="330"/>
      <c r="T138" s="331"/>
      <c r="U138" s="329" t="s">
        <v>16</v>
      </c>
      <c r="V138" s="330"/>
      <c r="W138" s="331"/>
      <c r="X138" s="407"/>
    </row>
    <row r="139" spans="1:25" ht="15.75" customHeight="1" x14ac:dyDescent="0.45">
      <c r="A139" s="404"/>
      <c r="B139" s="418"/>
      <c r="C139" s="418"/>
      <c r="D139" s="419"/>
      <c r="E139" s="412">
        <v>1</v>
      </c>
      <c r="F139" s="413"/>
      <c r="G139" s="412">
        <f>SUM(Assets!D11)</f>
        <v>0</v>
      </c>
      <c r="H139" s="413"/>
      <c r="I139" s="332">
        <v>0</v>
      </c>
      <c r="J139" s="333"/>
      <c r="K139" s="334"/>
      <c r="L139" s="332">
        <v>0</v>
      </c>
      <c r="M139" s="333"/>
      <c r="N139" s="334"/>
      <c r="O139" s="332">
        <v>0</v>
      </c>
      <c r="P139" s="333"/>
      <c r="Q139" s="334"/>
      <c r="R139" s="332">
        <v>0</v>
      </c>
      <c r="S139" s="333"/>
      <c r="T139" s="334"/>
      <c r="U139" s="332">
        <v>0</v>
      </c>
      <c r="V139" s="333"/>
      <c r="W139" s="334"/>
      <c r="X139" s="407"/>
      <c r="Y139">
        <f>SUM((((I141*R141)*G141)*E141)/5)</f>
        <v>0</v>
      </c>
    </row>
    <row r="140" spans="1:25" ht="15.75" customHeight="1" x14ac:dyDescent="0.45">
      <c r="A140" s="404"/>
      <c r="B140" s="418"/>
      <c r="C140" s="418"/>
      <c r="D140" s="419"/>
      <c r="E140" s="414"/>
      <c r="F140" s="415"/>
      <c r="G140" s="414"/>
      <c r="H140" s="415"/>
      <c r="I140" s="335"/>
      <c r="J140" s="336"/>
      <c r="K140" s="337"/>
      <c r="L140" s="335"/>
      <c r="M140" s="336"/>
      <c r="N140" s="337"/>
      <c r="O140" s="335"/>
      <c r="P140" s="336"/>
      <c r="Q140" s="337"/>
      <c r="R140" s="335"/>
      <c r="S140" s="336"/>
      <c r="T140" s="337"/>
      <c r="U140" s="335"/>
      <c r="V140" s="336"/>
      <c r="W140" s="337"/>
      <c r="X140" s="407"/>
    </row>
    <row r="141" spans="1:25" ht="15.75" customHeight="1" thickBot="1" x14ac:dyDescent="0.5">
      <c r="A141" s="405"/>
      <c r="B141" s="420"/>
      <c r="C141" s="420"/>
      <c r="D141" s="421"/>
      <c r="E141" s="409">
        <f>SUM(E139)</f>
        <v>1</v>
      </c>
      <c r="F141" s="410"/>
      <c r="G141" s="411">
        <f>SUM(G139)</f>
        <v>0</v>
      </c>
      <c r="H141" s="410"/>
      <c r="I141" s="372">
        <f>SUM((I139+L139+O139)/3)</f>
        <v>0</v>
      </c>
      <c r="J141" s="373"/>
      <c r="K141" s="373"/>
      <c r="L141" s="373"/>
      <c r="M141" s="373"/>
      <c r="N141" s="373"/>
      <c r="O141" s="373"/>
      <c r="P141" s="373"/>
      <c r="Q141" s="382"/>
      <c r="R141" s="372">
        <f>SUM((((R139*3)+U139)/4))</f>
        <v>0</v>
      </c>
      <c r="S141" s="373"/>
      <c r="T141" s="373"/>
      <c r="U141" s="373"/>
      <c r="V141" s="373"/>
      <c r="W141" s="374"/>
      <c r="X141" s="408"/>
    </row>
    <row r="142" spans="1:25" ht="15.75" customHeight="1" thickBot="1" x14ac:dyDescent="0.5">
      <c r="A142" s="5"/>
      <c r="B142" s="5"/>
      <c r="C142" s="5"/>
      <c r="D142" s="5"/>
      <c r="I142" s="47"/>
      <c r="J142" s="47"/>
      <c r="K142" s="47"/>
      <c r="L142" s="47"/>
      <c r="M142" s="47"/>
      <c r="N142" s="47"/>
      <c r="O142" s="47"/>
      <c r="P142" s="47"/>
      <c r="Q142" s="47"/>
      <c r="R142" s="47"/>
      <c r="S142" s="47"/>
      <c r="T142" s="47"/>
      <c r="U142" s="47"/>
      <c r="V142" s="47"/>
      <c r="W142" s="47"/>
    </row>
    <row r="143" spans="1:25" ht="15.75" customHeight="1" x14ac:dyDescent="0.45">
      <c r="A143" s="403">
        <f>SUM(A137+1)</f>
        <v>2</v>
      </c>
      <c r="B143" s="416" t="str">
        <f>T(B80)</f>
        <v xml:space="preserve">Improvised Explosive Device </v>
      </c>
      <c r="C143" s="416"/>
      <c r="D143" s="417"/>
      <c r="E143" s="422" t="s">
        <v>9</v>
      </c>
      <c r="F143" s="423"/>
      <c r="G143" s="422" t="s">
        <v>17</v>
      </c>
      <c r="H143" s="423"/>
      <c r="I143" s="355" t="s">
        <v>10</v>
      </c>
      <c r="J143" s="356"/>
      <c r="K143" s="356"/>
      <c r="L143" s="356"/>
      <c r="M143" s="356"/>
      <c r="N143" s="356"/>
      <c r="O143" s="356"/>
      <c r="P143" s="356"/>
      <c r="Q143" s="357"/>
      <c r="R143" s="355" t="s">
        <v>11</v>
      </c>
      <c r="S143" s="356"/>
      <c r="T143" s="356"/>
      <c r="U143" s="356"/>
      <c r="V143" s="356"/>
      <c r="W143" s="358"/>
      <c r="X143" s="406">
        <f>SUM((((I147*R147)*G147)*E147)/5)</f>
        <v>0</v>
      </c>
    </row>
    <row r="144" spans="1:25" ht="15.75" customHeight="1" x14ac:dyDescent="0.45">
      <c r="A144" s="404"/>
      <c r="B144" s="418"/>
      <c r="C144" s="418"/>
      <c r="D144" s="419"/>
      <c r="E144" s="424"/>
      <c r="F144" s="425"/>
      <c r="G144" s="424"/>
      <c r="H144" s="425"/>
      <c r="I144" s="329" t="s">
        <v>12</v>
      </c>
      <c r="J144" s="330"/>
      <c r="K144" s="331"/>
      <c r="L144" s="329" t="s">
        <v>13</v>
      </c>
      <c r="M144" s="330"/>
      <c r="N144" s="331"/>
      <c r="O144" s="329" t="s">
        <v>14</v>
      </c>
      <c r="P144" s="330"/>
      <c r="Q144" s="331"/>
      <c r="R144" s="329" t="s">
        <v>15</v>
      </c>
      <c r="S144" s="330"/>
      <c r="T144" s="331"/>
      <c r="U144" s="329" t="s">
        <v>16</v>
      </c>
      <c r="V144" s="330"/>
      <c r="W144" s="331"/>
      <c r="X144" s="407"/>
    </row>
    <row r="145" spans="1:24" ht="15.75" customHeight="1" x14ac:dyDescent="0.45">
      <c r="A145" s="404"/>
      <c r="B145" s="418"/>
      <c r="C145" s="418"/>
      <c r="D145" s="419"/>
      <c r="E145" s="412">
        <v>1</v>
      </c>
      <c r="F145" s="413"/>
      <c r="G145" s="412">
        <f>SUM(G139)</f>
        <v>0</v>
      </c>
      <c r="H145" s="413"/>
      <c r="I145" s="332">
        <v>0</v>
      </c>
      <c r="J145" s="333"/>
      <c r="K145" s="334"/>
      <c r="L145" s="332">
        <v>0</v>
      </c>
      <c r="M145" s="333"/>
      <c r="N145" s="334"/>
      <c r="O145" s="332">
        <v>0</v>
      </c>
      <c r="P145" s="333"/>
      <c r="Q145" s="334"/>
      <c r="R145" s="332">
        <v>0</v>
      </c>
      <c r="S145" s="333"/>
      <c r="T145" s="334"/>
      <c r="U145" s="332">
        <v>0</v>
      </c>
      <c r="V145" s="333"/>
      <c r="W145" s="334"/>
      <c r="X145" s="407"/>
    </row>
    <row r="146" spans="1:24" ht="15.75" customHeight="1" x14ac:dyDescent="0.45">
      <c r="A146" s="404"/>
      <c r="B146" s="418"/>
      <c r="C146" s="418"/>
      <c r="D146" s="419"/>
      <c r="E146" s="414"/>
      <c r="F146" s="415"/>
      <c r="G146" s="414"/>
      <c r="H146" s="415"/>
      <c r="I146" s="335"/>
      <c r="J146" s="336"/>
      <c r="K146" s="337"/>
      <c r="L146" s="335"/>
      <c r="M146" s="336"/>
      <c r="N146" s="337"/>
      <c r="O146" s="335"/>
      <c r="P146" s="336"/>
      <c r="Q146" s="337"/>
      <c r="R146" s="335"/>
      <c r="S146" s="336"/>
      <c r="T146" s="337"/>
      <c r="U146" s="335"/>
      <c r="V146" s="336"/>
      <c r="W146" s="337"/>
      <c r="X146" s="407"/>
    </row>
    <row r="147" spans="1:24" ht="15.75" customHeight="1" thickBot="1" x14ac:dyDescent="0.5">
      <c r="A147" s="405"/>
      <c r="B147" s="420"/>
      <c r="C147" s="420"/>
      <c r="D147" s="421"/>
      <c r="E147" s="409">
        <f>SUM(E145)</f>
        <v>1</v>
      </c>
      <c r="F147" s="410"/>
      <c r="G147" s="411">
        <f>SUM(G145)</f>
        <v>0</v>
      </c>
      <c r="H147" s="410"/>
      <c r="I147" s="372">
        <f>SUM((I145+L145+O145)/3)</f>
        <v>0</v>
      </c>
      <c r="J147" s="373"/>
      <c r="K147" s="373"/>
      <c r="L147" s="373"/>
      <c r="M147" s="373"/>
      <c r="N147" s="373"/>
      <c r="O147" s="373"/>
      <c r="P147" s="373"/>
      <c r="Q147" s="382"/>
      <c r="R147" s="372">
        <f>SUM((((R145*3)+U145)/4))</f>
        <v>0</v>
      </c>
      <c r="S147" s="373"/>
      <c r="T147" s="373"/>
      <c r="U147" s="373"/>
      <c r="V147" s="373"/>
      <c r="W147" s="374"/>
      <c r="X147" s="408"/>
    </row>
    <row r="148" spans="1:24" ht="15.75" customHeight="1" thickBot="1" x14ac:dyDescent="0.5">
      <c r="A148" s="5"/>
      <c r="B148" s="5"/>
      <c r="C148" s="5"/>
      <c r="D148" s="5"/>
      <c r="I148" s="47"/>
      <c r="J148" s="47"/>
      <c r="K148" s="47"/>
      <c r="L148" s="47"/>
      <c r="M148" s="47"/>
      <c r="N148" s="47"/>
      <c r="O148" s="47"/>
      <c r="P148" s="47"/>
      <c r="Q148" s="47"/>
      <c r="R148" s="47"/>
      <c r="S148" s="47"/>
      <c r="T148" s="47"/>
      <c r="U148" s="47"/>
      <c r="V148" s="47"/>
      <c r="W148" s="47"/>
    </row>
    <row r="149" spans="1:24" ht="15.75" customHeight="1" x14ac:dyDescent="0.45">
      <c r="A149" s="403">
        <f>SUM(A143+1)</f>
        <v>3</v>
      </c>
      <c r="B149" s="416" t="str">
        <f>T(B86)</f>
        <v>Vehicle Borne Improvised Explosive Device</v>
      </c>
      <c r="C149" s="416"/>
      <c r="D149" s="417"/>
      <c r="E149" s="422" t="s">
        <v>9</v>
      </c>
      <c r="F149" s="423"/>
      <c r="G149" s="422" t="s">
        <v>17</v>
      </c>
      <c r="H149" s="423"/>
      <c r="I149" s="355" t="s">
        <v>10</v>
      </c>
      <c r="J149" s="356"/>
      <c r="K149" s="356"/>
      <c r="L149" s="356"/>
      <c r="M149" s="356"/>
      <c r="N149" s="356"/>
      <c r="O149" s="356"/>
      <c r="P149" s="356"/>
      <c r="Q149" s="357"/>
      <c r="R149" s="355" t="s">
        <v>11</v>
      </c>
      <c r="S149" s="356"/>
      <c r="T149" s="356"/>
      <c r="U149" s="356"/>
      <c r="V149" s="356"/>
      <c r="W149" s="358"/>
      <c r="X149" s="406">
        <f>SUM((((I153*R153)*G153)*E153)/5)</f>
        <v>0</v>
      </c>
    </row>
    <row r="150" spans="1:24" ht="15.75" customHeight="1" x14ac:dyDescent="0.45">
      <c r="A150" s="404"/>
      <c r="B150" s="418"/>
      <c r="C150" s="418"/>
      <c r="D150" s="419"/>
      <c r="E150" s="424"/>
      <c r="F150" s="425"/>
      <c r="G150" s="424"/>
      <c r="H150" s="425"/>
      <c r="I150" s="329" t="s">
        <v>12</v>
      </c>
      <c r="J150" s="330"/>
      <c r="K150" s="331"/>
      <c r="L150" s="329" t="s">
        <v>13</v>
      </c>
      <c r="M150" s="330"/>
      <c r="N150" s="331"/>
      <c r="O150" s="329" t="s">
        <v>14</v>
      </c>
      <c r="P150" s="330"/>
      <c r="Q150" s="331"/>
      <c r="R150" s="329" t="s">
        <v>15</v>
      </c>
      <c r="S150" s="330"/>
      <c r="T150" s="331"/>
      <c r="U150" s="329" t="s">
        <v>16</v>
      </c>
      <c r="V150" s="330"/>
      <c r="W150" s="331"/>
      <c r="X150" s="407"/>
    </row>
    <row r="151" spans="1:24" ht="15.75" customHeight="1" x14ac:dyDescent="0.45">
      <c r="A151" s="404"/>
      <c r="B151" s="418"/>
      <c r="C151" s="418"/>
      <c r="D151" s="419"/>
      <c r="E151" s="412">
        <v>1</v>
      </c>
      <c r="F151" s="413"/>
      <c r="G151" s="412">
        <f>SUM(G145)</f>
        <v>0</v>
      </c>
      <c r="H151" s="413"/>
      <c r="I151" s="332">
        <v>0</v>
      </c>
      <c r="J151" s="333"/>
      <c r="K151" s="334"/>
      <c r="L151" s="332">
        <v>0</v>
      </c>
      <c r="M151" s="333"/>
      <c r="N151" s="334"/>
      <c r="O151" s="332">
        <v>0</v>
      </c>
      <c r="P151" s="333"/>
      <c r="Q151" s="334"/>
      <c r="R151" s="332">
        <v>0</v>
      </c>
      <c r="S151" s="333"/>
      <c r="T151" s="334"/>
      <c r="U151" s="332">
        <v>0</v>
      </c>
      <c r="V151" s="333"/>
      <c r="W151" s="334"/>
      <c r="X151" s="407"/>
    </row>
    <row r="152" spans="1:24" ht="15.75" customHeight="1" x14ac:dyDescent="0.45">
      <c r="A152" s="404"/>
      <c r="B152" s="418"/>
      <c r="C152" s="418"/>
      <c r="D152" s="419"/>
      <c r="E152" s="414"/>
      <c r="F152" s="415"/>
      <c r="G152" s="414"/>
      <c r="H152" s="415"/>
      <c r="I152" s="335"/>
      <c r="J152" s="336"/>
      <c r="K152" s="337"/>
      <c r="L152" s="335"/>
      <c r="M152" s="336"/>
      <c r="N152" s="337"/>
      <c r="O152" s="335"/>
      <c r="P152" s="336"/>
      <c r="Q152" s="337"/>
      <c r="R152" s="335"/>
      <c r="S152" s="336"/>
      <c r="T152" s="337"/>
      <c r="U152" s="335"/>
      <c r="V152" s="336"/>
      <c r="W152" s="337"/>
      <c r="X152" s="407"/>
    </row>
    <row r="153" spans="1:24" ht="15.75" customHeight="1" thickBot="1" x14ac:dyDescent="0.5">
      <c r="A153" s="405"/>
      <c r="B153" s="420"/>
      <c r="C153" s="420"/>
      <c r="D153" s="421"/>
      <c r="E153" s="409">
        <f>SUM(E151)</f>
        <v>1</v>
      </c>
      <c r="F153" s="410"/>
      <c r="G153" s="411">
        <f>SUM(G151)</f>
        <v>0</v>
      </c>
      <c r="H153" s="410"/>
      <c r="I153" s="372">
        <f>SUM((I151+L151+O151)/3)</f>
        <v>0</v>
      </c>
      <c r="J153" s="373"/>
      <c r="K153" s="373"/>
      <c r="L153" s="373"/>
      <c r="M153" s="373"/>
      <c r="N153" s="373"/>
      <c r="O153" s="373"/>
      <c r="P153" s="373"/>
      <c r="Q153" s="382"/>
      <c r="R153" s="372">
        <f>SUM((((R151*3)+U151)/4))</f>
        <v>0</v>
      </c>
      <c r="S153" s="373"/>
      <c r="T153" s="373"/>
      <c r="U153" s="373"/>
      <c r="V153" s="373"/>
      <c r="W153" s="374"/>
      <c r="X153" s="408"/>
    </row>
    <row r="154" spans="1:24" ht="15.75" customHeight="1" thickBot="1" x14ac:dyDescent="0.5">
      <c r="A154" s="5"/>
      <c r="B154" s="5"/>
      <c r="C154" s="5"/>
      <c r="D154" s="5"/>
      <c r="I154" s="47"/>
      <c r="J154" s="47"/>
      <c r="K154" s="47"/>
      <c r="L154" s="47"/>
      <c r="M154" s="47"/>
      <c r="N154" s="47"/>
      <c r="O154" s="47"/>
      <c r="P154" s="47"/>
      <c r="Q154" s="47"/>
      <c r="R154" s="47"/>
      <c r="S154" s="47"/>
      <c r="T154" s="47"/>
      <c r="U154" s="47"/>
      <c r="V154" s="47"/>
      <c r="W154" s="47"/>
    </row>
    <row r="155" spans="1:24" ht="15.75" customHeight="1" x14ac:dyDescent="0.45">
      <c r="A155" s="403">
        <f>SUM(A149+1)</f>
        <v>4</v>
      </c>
      <c r="B155" s="416" t="str">
        <f>T(B92)</f>
        <v>Coordinated Complex Attack</v>
      </c>
      <c r="C155" s="416"/>
      <c r="D155" s="417"/>
      <c r="E155" s="422" t="s">
        <v>9</v>
      </c>
      <c r="F155" s="423"/>
      <c r="G155" s="422" t="s">
        <v>17</v>
      </c>
      <c r="H155" s="423"/>
      <c r="I155" s="355" t="s">
        <v>10</v>
      </c>
      <c r="J155" s="356"/>
      <c r="K155" s="356"/>
      <c r="L155" s="356"/>
      <c r="M155" s="356"/>
      <c r="N155" s="356"/>
      <c r="O155" s="356"/>
      <c r="P155" s="356"/>
      <c r="Q155" s="357"/>
      <c r="R155" s="355" t="s">
        <v>11</v>
      </c>
      <c r="S155" s="356"/>
      <c r="T155" s="356"/>
      <c r="U155" s="356"/>
      <c r="V155" s="356"/>
      <c r="W155" s="358"/>
      <c r="X155" s="406">
        <f>SUM((((I159*R159)*G159)*E159)/5)</f>
        <v>0</v>
      </c>
    </row>
    <row r="156" spans="1:24" ht="15.75" customHeight="1" x14ac:dyDescent="0.45">
      <c r="A156" s="404"/>
      <c r="B156" s="418"/>
      <c r="C156" s="418"/>
      <c r="D156" s="419"/>
      <c r="E156" s="424"/>
      <c r="F156" s="425"/>
      <c r="G156" s="424"/>
      <c r="H156" s="425"/>
      <c r="I156" s="329" t="s">
        <v>12</v>
      </c>
      <c r="J156" s="330"/>
      <c r="K156" s="331"/>
      <c r="L156" s="329" t="s">
        <v>13</v>
      </c>
      <c r="M156" s="330"/>
      <c r="N156" s="331"/>
      <c r="O156" s="329" t="s">
        <v>14</v>
      </c>
      <c r="P156" s="330"/>
      <c r="Q156" s="331"/>
      <c r="R156" s="329" t="s">
        <v>15</v>
      </c>
      <c r="S156" s="330"/>
      <c r="T156" s="331"/>
      <c r="U156" s="329" t="s">
        <v>16</v>
      </c>
      <c r="V156" s="330"/>
      <c r="W156" s="331"/>
      <c r="X156" s="407"/>
    </row>
    <row r="157" spans="1:24" ht="15.75" customHeight="1" x14ac:dyDescent="0.45">
      <c r="A157" s="404"/>
      <c r="B157" s="418"/>
      <c r="C157" s="418"/>
      <c r="D157" s="419"/>
      <c r="E157" s="412">
        <v>1</v>
      </c>
      <c r="F157" s="413"/>
      <c r="G157" s="412">
        <f>SUM(G151)</f>
        <v>0</v>
      </c>
      <c r="H157" s="413"/>
      <c r="I157" s="332">
        <v>0</v>
      </c>
      <c r="J157" s="333"/>
      <c r="K157" s="334"/>
      <c r="L157" s="332">
        <v>0</v>
      </c>
      <c r="M157" s="333"/>
      <c r="N157" s="334"/>
      <c r="O157" s="332">
        <v>0</v>
      </c>
      <c r="P157" s="333"/>
      <c r="Q157" s="334"/>
      <c r="R157" s="332">
        <v>0</v>
      </c>
      <c r="S157" s="333"/>
      <c r="T157" s="334"/>
      <c r="U157" s="332">
        <v>0</v>
      </c>
      <c r="V157" s="333"/>
      <c r="W157" s="334"/>
      <c r="X157" s="407"/>
    </row>
    <row r="158" spans="1:24" ht="15.75" customHeight="1" x14ac:dyDescent="0.45">
      <c r="A158" s="404"/>
      <c r="B158" s="418"/>
      <c r="C158" s="418"/>
      <c r="D158" s="419"/>
      <c r="E158" s="414"/>
      <c r="F158" s="415"/>
      <c r="G158" s="414"/>
      <c r="H158" s="415"/>
      <c r="I158" s="335"/>
      <c r="J158" s="336"/>
      <c r="K158" s="337"/>
      <c r="L158" s="335"/>
      <c r="M158" s="336"/>
      <c r="N158" s="337"/>
      <c r="O158" s="335"/>
      <c r="P158" s="336"/>
      <c r="Q158" s="337"/>
      <c r="R158" s="335"/>
      <c r="S158" s="336"/>
      <c r="T158" s="337"/>
      <c r="U158" s="335"/>
      <c r="V158" s="336"/>
      <c r="W158" s="337"/>
      <c r="X158" s="407"/>
    </row>
    <row r="159" spans="1:24" ht="15.75" customHeight="1" thickBot="1" x14ac:dyDescent="0.5">
      <c r="A159" s="405"/>
      <c r="B159" s="420"/>
      <c r="C159" s="420"/>
      <c r="D159" s="421"/>
      <c r="E159" s="409">
        <f>SUM(E157)</f>
        <v>1</v>
      </c>
      <c r="F159" s="410"/>
      <c r="G159" s="411">
        <f>SUM(G157)</f>
        <v>0</v>
      </c>
      <c r="H159" s="410"/>
      <c r="I159" s="372">
        <f>SUM((I157+L157+O157)/3)</f>
        <v>0</v>
      </c>
      <c r="J159" s="373"/>
      <c r="K159" s="373"/>
      <c r="L159" s="373"/>
      <c r="M159" s="373"/>
      <c r="N159" s="373"/>
      <c r="O159" s="373"/>
      <c r="P159" s="373"/>
      <c r="Q159" s="382"/>
      <c r="R159" s="372">
        <f>SUM((((R157*3)+U157)/4))</f>
        <v>0</v>
      </c>
      <c r="S159" s="373"/>
      <c r="T159" s="373"/>
      <c r="U159" s="373"/>
      <c r="V159" s="373"/>
      <c r="W159" s="374"/>
      <c r="X159" s="408"/>
    </row>
    <row r="160" spans="1:24" ht="15.75" customHeight="1" thickBot="1" x14ac:dyDescent="0.5">
      <c r="A160" s="5"/>
      <c r="B160" s="5"/>
      <c r="C160" s="5"/>
      <c r="D160" s="5"/>
      <c r="I160" s="47"/>
      <c r="J160" s="47"/>
      <c r="K160" s="47"/>
      <c r="L160" s="47"/>
      <c r="M160" s="47"/>
      <c r="N160" s="47"/>
      <c r="O160" s="47"/>
      <c r="P160" s="47"/>
      <c r="Q160" s="47"/>
      <c r="R160" s="47"/>
      <c r="S160" s="47"/>
      <c r="T160" s="47"/>
      <c r="U160" s="47"/>
      <c r="V160" s="47"/>
      <c r="W160" s="47"/>
    </row>
    <row r="161" spans="1:24" ht="15.75" customHeight="1" x14ac:dyDescent="0.45">
      <c r="A161" s="403">
        <f>SUM(A155+1)</f>
        <v>5</v>
      </c>
      <c r="B161" s="416" t="str">
        <f>T(B98)</f>
        <v>Natural Disaster</v>
      </c>
      <c r="C161" s="416"/>
      <c r="D161" s="417"/>
      <c r="E161" s="422" t="s">
        <v>9</v>
      </c>
      <c r="F161" s="423"/>
      <c r="G161" s="422" t="s">
        <v>17</v>
      </c>
      <c r="H161" s="423"/>
      <c r="I161" s="355" t="s">
        <v>10</v>
      </c>
      <c r="J161" s="356"/>
      <c r="K161" s="356"/>
      <c r="L161" s="356"/>
      <c r="M161" s="356"/>
      <c r="N161" s="356"/>
      <c r="O161" s="356"/>
      <c r="P161" s="356"/>
      <c r="Q161" s="357"/>
      <c r="R161" s="355" t="s">
        <v>11</v>
      </c>
      <c r="S161" s="356"/>
      <c r="T161" s="356"/>
      <c r="U161" s="356"/>
      <c r="V161" s="356"/>
      <c r="W161" s="358"/>
      <c r="X161" s="406">
        <f>SUM((((I165*R165)*G165)*E165)/5)</f>
        <v>0</v>
      </c>
    </row>
    <row r="162" spans="1:24" ht="15.75" customHeight="1" x14ac:dyDescent="0.45">
      <c r="A162" s="404"/>
      <c r="B162" s="418"/>
      <c r="C162" s="418"/>
      <c r="D162" s="419"/>
      <c r="E162" s="424"/>
      <c r="F162" s="425"/>
      <c r="G162" s="424"/>
      <c r="H162" s="425"/>
      <c r="I162" s="329" t="s">
        <v>12</v>
      </c>
      <c r="J162" s="330"/>
      <c r="K162" s="331"/>
      <c r="L162" s="329" t="s">
        <v>13</v>
      </c>
      <c r="M162" s="330"/>
      <c r="N162" s="331"/>
      <c r="O162" s="329" t="s">
        <v>14</v>
      </c>
      <c r="P162" s="330"/>
      <c r="Q162" s="331"/>
      <c r="R162" s="329" t="s">
        <v>15</v>
      </c>
      <c r="S162" s="330"/>
      <c r="T162" s="331"/>
      <c r="U162" s="329" t="s">
        <v>16</v>
      </c>
      <c r="V162" s="330"/>
      <c r="W162" s="331"/>
      <c r="X162" s="407"/>
    </row>
    <row r="163" spans="1:24" ht="15.75" customHeight="1" x14ac:dyDescent="0.45">
      <c r="A163" s="404"/>
      <c r="B163" s="418"/>
      <c r="C163" s="418"/>
      <c r="D163" s="419"/>
      <c r="E163" s="412">
        <v>1</v>
      </c>
      <c r="F163" s="413"/>
      <c r="G163" s="412">
        <f>SUM(G157)</f>
        <v>0</v>
      </c>
      <c r="H163" s="413"/>
      <c r="I163" s="332">
        <v>0</v>
      </c>
      <c r="J163" s="333"/>
      <c r="K163" s="334"/>
      <c r="L163" s="332">
        <v>0</v>
      </c>
      <c r="M163" s="333"/>
      <c r="N163" s="334"/>
      <c r="O163" s="332">
        <v>0</v>
      </c>
      <c r="P163" s="333"/>
      <c r="Q163" s="334"/>
      <c r="R163" s="332">
        <v>0</v>
      </c>
      <c r="S163" s="333"/>
      <c r="T163" s="334"/>
      <c r="U163" s="332">
        <v>0</v>
      </c>
      <c r="V163" s="333"/>
      <c r="W163" s="334"/>
      <c r="X163" s="407"/>
    </row>
    <row r="164" spans="1:24" ht="15.75" customHeight="1" x14ac:dyDescent="0.45">
      <c r="A164" s="404"/>
      <c r="B164" s="418"/>
      <c r="C164" s="418"/>
      <c r="D164" s="419"/>
      <c r="E164" s="414"/>
      <c r="F164" s="415"/>
      <c r="G164" s="414"/>
      <c r="H164" s="415"/>
      <c r="I164" s="335"/>
      <c r="J164" s="336"/>
      <c r="K164" s="337"/>
      <c r="L164" s="335"/>
      <c r="M164" s="336"/>
      <c r="N164" s="337"/>
      <c r="O164" s="335"/>
      <c r="P164" s="336"/>
      <c r="Q164" s="337"/>
      <c r="R164" s="335"/>
      <c r="S164" s="336"/>
      <c r="T164" s="337"/>
      <c r="U164" s="335"/>
      <c r="V164" s="336"/>
      <c r="W164" s="337"/>
      <c r="X164" s="407"/>
    </row>
    <row r="165" spans="1:24" ht="15.75" customHeight="1" thickBot="1" x14ac:dyDescent="0.5">
      <c r="A165" s="405"/>
      <c r="B165" s="420"/>
      <c r="C165" s="420"/>
      <c r="D165" s="421"/>
      <c r="E165" s="409">
        <f>SUM(E163)</f>
        <v>1</v>
      </c>
      <c r="F165" s="410"/>
      <c r="G165" s="411">
        <f>SUM(G163)</f>
        <v>0</v>
      </c>
      <c r="H165" s="410"/>
      <c r="I165" s="372">
        <f>SUM((I163+L163+O163)/3)</f>
        <v>0</v>
      </c>
      <c r="J165" s="373"/>
      <c r="K165" s="373"/>
      <c r="L165" s="373"/>
      <c r="M165" s="373"/>
      <c r="N165" s="373"/>
      <c r="O165" s="373"/>
      <c r="P165" s="373"/>
      <c r="Q165" s="382"/>
      <c r="R165" s="372">
        <f>SUM((((R163*3)+U163)/4))</f>
        <v>0</v>
      </c>
      <c r="S165" s="373"/>
      <c r="T165" s="373"/>
      <c r="U165" s="373"/>
      <c r="V165" s="373"/>
      <c r="W165" s="374"/>
      <c r="X165" s="408"/>
    </row>
    <row r="166" spans="1:24" ht="15.75" customHeight="1" thickBot="1" x14ac:dyDescent="0.5">
      <c r="A166" s="5"/>
      <c r="B166" s="5"/>
      <c r="C166" s="5"/>
      <c r="D166" s="5"/>
      <c r="I166" s="47"/>
      <c r="J166" s="47"/>
      <c r="K166" s="47"/>
      <c r="L166" s="47"/>
      <c r="M166" s="47"/>
      <c r="N166" s="47"/>
      <c r="O166" s="47"/>
      <c r="P166" s="47"/>
      <c r="Q166" s="47"/>
      <c r="R166" s="47"/>
      <c r="S166" s="47"/>
      <c r="T166" s="47"/>
      <c r="U166" s="47"/>
      <c r="V166" s="47"/>
      <c r="W166" s="47"/>
    </row>
    <row r="167" spans="1:24" ht="15.75" customHeight="1" x14ac:dyDescent="0.45">
      <c r="A167" s="403">
        <f>SUM(A161+1)</f>
        <v>6</v>
      </c>
      <c r="B167" s="416" t="str">
        <f>T(B104)</f>
        <v>Cyber Attack</v>
      </c>
      <c r="C167" s="416"/>
      <c r="D167" s="417"/>
      <c r="E167" s="422" t="s">
        <v>9</v>
      </c>
      <c r="F167" s="423"/>
      <c r="G167" s="422" t="s">
        <v>17</v>
      </c>
      <c r="H167" s="423"/>
      <c r="I167" s="355" t="s">
        <v>10</v>
      </c>
      <c r="J167" s="356"/>
      <c r="K167" s="356"/>
      <c r="L167" s="356"/>
      <c r="M167" s="356"/>
      <c r="N167" s="356"/>
      <c r="O167" s="356"/>
      <c r="P167" s="356"/>
      <c r="Q167" s="357"/>
      <c r="R167" s="355" t="s">
        <v>11</v>
      </c>
      <c r="S167" s="356"/>
      <c r="T167" s="356"/>
      <c r="U167" s="356"/>
      <c r="V167" s="356"/>
      <c r="W167" s="358"/>
      <c r="X167" s="406">
        <f>SUM((((I171*R171)*G171)*E171)/5)</f>
        <v>0</v>
      </c>
    </row>
    <row r="168" spans="1:24" ht="15.75" customHeight="1" x14ac:dyDescent="0.45">
      <c r="A168" s="404"/>
      <c r="B168" s="418"/>
      <c r="C168" s="418"/>
      <c r="D168" s="419"/>
      <c r="E168" s="424"/>
      <c r="F168" s="425"/>
      <c r="G168" s="424"/>
      <c r="H168" s="425"/>
      <c r="I168" s="329" t="s">
        <v>12</v>
      </c>
      <c r="J168" s="330"/>
      <c r="K168" s="331"/>
      <c r="L168" s="329" t="s">
        <v>13</v>
      </c>
      <c r="M168" s="330"/>
      <c r="N168" s="331"/>
      <c r="O168" s="329" t="s">
        <v>14</v>
      </c>
      <c r="P168" s="330"/>
      <c r="Q168" s="331"/>
      <c r="R168" s="329" t="s">
        <v>15</v>
      </c>
      <c r="S168" s="330"/>
      <c r="T168" s="331"/>
      <c r="U168" s="329" t="s">
        <v>16</v>
      </c>
      <c r="V168" s="330"/>
      <c r="W168" s="331"/>
      <c r="X168" s="407"/>
    </row>
    <row r="169" spans="1:24" ht="15.75" customHeight="1" x14ac:dyDescent="0.45">
      <c r="A169" s="404"/>
      <c r="B169" s="418"/>
      <c r="C169" s="418"/>
      <c r="D169" s="419"/>
      <c r="E169" s="412">
        <v>1</v>
      </c>
      <c r="F169" s="413"/>
      <c r="G169" s="412">
        <f>SUM(G163)</f>
        <v>0</v>
      </c>
      <c r="H169" s="413"/>
      <c r="I169" s="332">
        <v>0</v>
      </c>
      <c r="J169" s="333"/>
      <c r="K169" s="334"/>
      <c r="L169" s="332">
        <v>0</v>
      </c>
      <c r="M169" s="333"/>
      <c r="N169" s="334"/>
      <c r="O169" s="332">
        <v>0</v>
      </c>
      <c r="P169" s="333"/>
      <c r="Q169" s="334"/>
      <c r="R169" s="332">
        <v>0</v>
      </c>
      <c r="S169" s="333"/>
      <c r="T169" s="334"/>
      <c r="U169" s="332">
        <v>0</v>
      </c>
      <c r="V169" s="333"/>
      <c r="W169" s="334"/>
      <c r="X169" s="407"/>
    </row>
    <row r="170" spans="1:24" ht="15.75" customHeight="1" x14ac:dyDescent="0.45">
      <c r="A170" s="404"/>
      <c r="B170" s="418"/>
      <c r="C170" s="418"/>
      <c r="D170" s="419"/>
      <c r="E170" s="414"/>
      <c r="F170" s="415"/>
      <c r="G170" s="414"/>
      <c r="H170" s="415"/>
      <c r="I170" s="335"/>
      <c r="J170" s="336"/>
      <c r="K170" s="337"/>
      <c r="L170" s="335"/>
      <c r="M170" s="336"/>
      <c r="N170" s="337"/>
      <c r="O170" s="335"/>
      <c r="P170" s="336"/>
      <c r="Q170" s="337"/>
      <c r="R170" s="335"/>
      <c r="S170" s="336"/>
      <c r="T170" s="337"/>
      <c r="U170" s="335"/>
      <c r="V170" s="336"/>
      <c r="W170" s="337"/>
      <c r="X170" s="407"/>
    </row>
    <row r="171" spans="1:24" ht="15.75" customHeight="1" thickBot="1" x14ac:dyDescent="0.5">
      <c r="A171" s="405"/>
      <c r="B171" s="420"/>
      <c r="C171" s="420"/>
      <c r="D171" s="421"/>
      <c r="E171" s="409">
        <f>SUM(E169)</f>
        <v>1</v>
      </c>
      <c r="F171" s="410"/>
      <c r="G171" s="411">
        <f>SUM(G169)</f>
        <v>0</v>
      </c>
      <c r="H171" s="410"/>
      <c r="I171" s="372">
        <f>SUM((I169+L169+O169)/3)</f>
        <v>0</v>
      </c>
      <c r="J171" s="373"/>
      <c r="K171" s="373"/>
      <c r="L171" s="373"/>
      <c r="M171" s="373"/>
      <c r="N171" s="373"/>
      <c r="O171" s="373"/>
      <c r="P171" s="373"/>
      <c r="Q171" s="382"/>
      <c r="R171" s="372">
        <f>SUM((((R169*3)+U169)/4))</f>
        <v>0</v>
      </c>
      <c r="S171" s="373"/>
      <c r="T171" s="373"/>
      <c r="U171" s="373"/>
      <c r="V171" s="373"/>
      <c r="W171" s="374"/>
      <c r="X171" s="408"/>
    </row>
    <row r="172" spans="1:24" ht="15.75" customHeight="1" thickBot="1" x14ac:dyDescent="0.5">
      <c r="A172" s="8"/>
      <c r="B172" s="9"/>
      <c r="C172" s="9"/>
      <c r="D172" s="9"/>
      <c r="E172" s="10"/>
      <c r="F172" s="10"/>
      <c r="G172" s="10"/>
      <c r="H172" s="10"/>
      <c r="I172" s="52"/>
      <c r="J172" s="52"/>
      <c r="K172" s="52"/>
      <c r="L172" s="52"/>
      <c r="M172" s="52"/>
      <c r="N172" s="52"/>
      <c r="O172" s="52"/>
      <c r="P172" s="52"/>
      <c r="Q172" s="52"/>
      <c r="R172" s="52"/>
      <c r="S172" s="52"/>
      <c r="T172" s="52"/>
      <c r="U172" s="52"/>
      <c r="V172" s="52"/>
      <c r="W172" s="52"/>
      <c r="X172" s="7"/>
    </row>
    <row r="173" spans="1:24" ht="15.75" customHeight="1" x14ac:dyDescent="0.45">
      <c r="A173" s="403">
        <f>SUM(A167+1)</f>
        <v>7</v>
      </c>
      <c r="B173" s="416" t="str">
        <f>T(B110)</f>
        <v>Chemical Attack</v>
      </c>
      <c r="C173" s="416"/>
      <c r="D173" s="417"/>
      <c r="E173" s="422" t="s">
        <v>9</v>
      </c>
      <c r="F173" s="423"/>
      <c r="G173" s="422" t="s">
        <v>17</v>
      </c>
      <c r="H173" s="423"/>
      <c r="I173" s="355" t="s">
        <v>10</v>
      </c>
      <c r="J173" s="356"/>
      <c r="K173" s="356"/>
      <c r="L173" s="356"/>
      <c r="M173" s="356"/>
      <c r="N173" s="356"/>
      <c r="O173" s="356"/>
      <c r="P173" s="356"/>
      <c r="Q173" s="357"/>
      <c r="R173" s="355" t="s">
        <v>11</v>
      </c>
      <c r="S173" s="356"/>
      <c r="T173" s="356"/>
      <c r="U173" s="356"/>
      <c r="V173" s="356"/>
      <c r="W173" s="358"/>
      <c r="X173" s="406">
        <f>SUM((((I177*R177)*G177)*E177)/5)</f>
        <v>0</v>
      </c>
    </row>
    <row r="174" spans="1:24" ht="15.75" customHeight="1" x14ac:dyDescent="0.45">
      <c r="A174" s="404"/>
      <c r="B174" s="418"/>
      <c r="C174" s="418"/>
      <c r="D174" s="419"/>
      <c r="E174" s="424"/>
      <c r="F174" s="425"/>
      <c r="G174" s="424"/>
      <c r="H174" s="425"/>
      <c r="I174" s="329" t="s">
        <v>12</v>
      </c>
      <c r="J174" s="330"/>
      <c r="K174" s="331"/>
      <c r="L174" s="329" t="s">
        <v>13</v>
      </c>
      <c r="M174" s="330"/>
      <c r="N174" s="331"/>
      <c r="O174" s="329" t="s">
        <v>14</v>
      </c>
      <c r="P174" s="330"/>
      <c r="Q174" s="331"/>
      <c r="R174" s="329" t="s">
        <v>15</v>
      </c>
      <c r="S174" s="330"/>
      <c r="T174" s="331"/>
      <c r="U174" s="329" t="s">
        <v>16</v>
      </c>
      <c r="V174" s="330"/>
      <c r="W174" s="331"/>
      <c r="X174" s="407"/>
    </row>
    <row r="175" spans="1:24" ht="15.75" customHeight="1" x14ac:dyDescent="0.45">
      <c r="A175" s="404"/>
      <c r="B175" s="418"/>
      <c r="C175" s="418"/>
      <c r="D175" s="419"/>
      <c r="E175" s="412">
        <v>1</v>
      </c>
      <c r="F175" s="413"/>
      <c r="G175" s="412">
        <f>SUM(G169)</f>
        <v>0</v>
      </c>
      <c r="H175" s="413"/>
      <c r="I175" s="332">
        <v>0</v>
      </c>
      <c r="J175" s="333"/>
      <c r="K175" s="334"/>
      <c r="L175" s="332">
        <v>0</v>
      </c>
      <c r="M175" s="333"/>
      <c r="N175" s="334"/>
      <c r="O175" s="332">
        <v>0</v>
      </c>
      <c r="P175" s="333"/>
      <c r="Q175" s="334"/>
      <c r="R175" s="332">
        <v>0</v>
      </c>
      <c r="S175" s="333"/>
      <c r="T175" s="334"/>
      <c r="U175" s="332">
        <v>0</v>
      </c>
      <c r="V175" s="333"/>
      <c r="W175" s="334"/>
      <c r="X175" s="407"/>
    </row>
    <row r="176" spans="1:24" ht="15.75" customHeight="1" x14ac:dyDescent="0.45">
      <c r="A176" s="404"/>
      <c r="B176" s="418"/>
      <c r="C176" s="418"/>
      <c r="D176" s="419"/>
      <c r="E176" s="414"/>
      <c r="F176" s="415"/>
      <c r="G176" s="414"/>
      <c r="H176" s="415"/>
      <c r="I176" s="335"/>
      <c r="J176" s="336"/>
      <c r="K176" s="337"/>
      <c r="L176" s="335"/>
      <c r="M176" s="336"/>
      <c r="N176" s="337"/>
      <c r="O176" s="335"/>
      <c r="P176" s="336"/>
      <c r="Q176" s="337"/>
      <c r="R176" s="335"/>
      <c r="S176" s="336"/>
      <c r="T176" s="337"/>
      <c r="U176" s="335"/>
      <c r="V176" s="336"/>
      <c r="W176" s="337"/>
      <c r="X176" s="407"/>
    </row>
    <row r="177" spans="1:24" ht="15.75" customHeight="1" thickBot="1" x14ac:dyDescent="0.5">
      <c r="A177" s="405"/>
      <c r="B177" s="420"/>
      <c r="C177" s="420"/>
      <c r="D177" s="421"/>
      <c r="E177" s="409">
        <f>SUM(E175)</f>
        <v>1</v>
      </c>
      <c r="F177" s="410"/>
      <c r="G177" s="411">
        <f>SUM(G175)</f>
        <v>0</v>
      </c>
      <c r="H177" s="410"/>
      <c r="I177" s="372">
        <f>SUM((I175+L175+O175)/3)</f>
        <v>0</v>
      </c>
      <c r="J177" s="373"/>
      <c r="K177" s="373"/>
      <c r="L177" s="373"/>
      <c r="M177" s="373"/>
      <c r="N177" s="373"/>
      <c r="O177" s="373"/>
      <c r="P177" s="373"/>
      <c r="Q177" s="382"/>
      <c r="R177" s="372">
        <f>SUM((((R175*3)+U175)/4))</f>
        <v>0</v>
      </c>
      <c r="S177" s="373"/>
      <c r="T177" s="373"/>
      <c r="U177" s="373"/>
      <c r="V177" s="373"/>
      <c r="W177" s="374"/>
      <c r="X177" s="408"/>
    </row>
    <row r="178" spans="1:24" ht="15.75" customHeight="1" thickBot="1" x14ac:dyDescent="0.5">
      <c r="A178" s="8"/>
      <c r="B178" s="9"/>
      <c r="C178" s="9"/>
      <c r="D178" s="9"/>
      <c r="E178" s="10"/>
      <c r="F178" s="10"/>
      <c r="G178" s="10"/>
      <c r="H178" s="10"/>
      <c r="I178" s="52"/>
      <c r="J178" s="52"/>
      <c r="K178" s="52"/>
      <c r="L178" s="52"/>
      <c r="M178" s="52"/>
      <c r="N178" s="52"/>
      <c r="O178" s="52"/>
      <c r="P178" s="52"/>
      <c r="Q178" s="52"/>
      <c r="R178" s="52"/>
      <c r="S178" s="52"/>
      <c r="T178" s="52"/>
      <c r="U178" s="52"/>
      <c r="V178" s="52"/>
      <c r="W178" s="52"/>
      <c r="X178" s="7"/>
    </row>
    <row r="179" spans="1:24" ht="15.75" customHeight="1" x14ac:dyDescent="0.45">
      <c r="A179" s="403">
        <f>SUM(A173+1)</f>
        <v>8</v>
      </c>
      <c r="B179" s="416" t="str">
        <f>T(B116)</f>
        <v xml:space="preserve">Biological Weapon Attack </v>
      </c>
      <c r="C179" s="416"/>
      <c r="D179" s="417"/>
      <c r="E179" s="422" t="s">
        <v>9</v>
      </c>
      <c r="F179" s="423"/>
      <c r="G179" s="422" t="s">
        <v>17</v>
      </c>
      <c r="H179" s="423"/>
      <c r="I179" s="355" t="s">
        <v>10</v>
      </c>
      <c r="J179" s="356"/>
      <c r="K179" s="356"/>
      <c r="L179" s="356"/>
      <c r="M179" s="356"/>
      <c r="N179" s="356"/>
      <c r="O179" s="356"/>
      <c r="P179" s="356"/>
      <c r="Q179" s="357"/>
      <c r="R179" s="355" t="s">
        <v>11</v>
      </c>
      <c r="S179" s="356"/>
      <c r="T179" s="356"/>
      <c r="U179" s="356"/>
      <c r="V179" s="356"/>
      <c r="W179" s="358"/>
      <c r="X179" s="406">
        <f>SUM((((I183*R183)*G183)*E183)/5)</f>
        <v>0</v>
      </c>
    </row>
    <row r="180" spans="1:24" ht="15.75" customHeight="1" x14ac:dyDescent="0.45">
      <c r="A180" s="404"/>
      <c r="B180" s="418"/>
      <c r="C180" s="418"/>
      <c r="D180" s="419"/>
      <c r="E180" s="424"/>
      <c r="F180" s="425"/>
      <c r="G180" s="424"/>
      <c r="H180" s="425"/>
      <c r="I180" s="329" t="s">
        <v>12</v>
      </c>
      <c r="J180" s="330"/>
      <c r="K180" s="331"/>
      <c r="L180" s="329" t="s">
        <v>13</v>
      </c>
      <c r="M180" s="330"/>
      <c r="N180" s="331"/>
      <c r="O180" s="329" t="s">
        <v>14</v>
      </c>
      <c r="P180" s="330"/>
      <c r="Q180" s="331"/>
      <c r="R180" s="329" t="s">
        <v>15</v>
      </c>
      <c r="S180" s="330"/>
      <c r="T180" s="331"/>
      <c r="U180" s="329" t="s">
        <v>16</v>
      </c>
      <c r="V180" s="330"/>
      <c r="W180" s="331"/>
      <c r="X180" s="407"/>
    </row>
    <row r="181" spans="1:24" ht="15.75" customHeight="1" x14ac:dyDescent="0.45">
      <c r="A181" s="404"/>
      <c r="B181" s="418"/>
      <c r="C181" s="418"/>
      <c r="D181" s="419"/>
      <c r="E181" s="412">
        <v>1</v>
      </c>
      <c r="F181" s="413"/>
      <c r="G181" s="412">
        <f>SUM(G175)</f>
        <v>0</v>
      </c>
      <c r="H181" s="413"/>
      <c r="I181" s="332">
        <v>0</v>
      </c>
      <c r="J181" s="333"/>
      <c r="K181" s="334"/>
      <c r="L181" s="332">
        <v>0</v>
      </c>
      <c r="M181" s="333"/>
      <c r="N181" s="334"/>
      <c r="O181" s="332">
        <v>0</v>
      </c>
      <c r="P181" s="333"/>
      <c r="Q181" s="334"/>
      <c r="R181" s="332">
        <v>0</v>
      </c>
      <c r="S181" s="333"/>
      <c r="T181" s="334"/>
      <c r="U181" s="332">
        <v>0</v>
      </c>
      <c r="V181" s="333"/>
      <c r="W181" s="334"/>
      <c r="X181" s="407"/>
    </row>
    <row r="182" spans="1:24" ht="15.75" customHeight="1" x14ac:dyDescent="0.45">
      <c r="A182" s="404"/>
      <c r="B182" s="418"/>
      <c r="C182" s="418"/>
      <c r="D182" s="419"/>
      <c r="E182" s="414"/>
      <c r="F182" s="415"/>
      <c r="G182" s="414"/>
      <c r="H182" s="415"/>
      <c r="I182" s="335"/>
      <c r="J182" s="336"/>
      <c r="K182" s="337"/>
      <c r="L182" s="335"/>
      <c r="M182" s="336"/>
      <c r="N182" s="337"/>
      <c r="O182" s="335"/>
      <c r="P182" s="336"/>
      <c r="Q182" s="337"/>
      <c r="R182" s="335"/>
      <c r="S182" s="336"/>
      <c r="T182" s="337"/>
      <c r="U182" s="335"/>
      <c r="V182" s="336"/>
      <c r="W182" s="337"/>
      <c r="X182" s="407"/>
    </row>
    <row r="183" spans="1:24" ht="15.75" customHeight="1" thickBot="1" x14ac:dyDescent="0.5">
      <c r="A183" s="405"/>
      <c r="B183" s="420"/>
      <c r="C183" s="420"/>
      <c r="D183" s="421"/>
      <c r="E183" s="409">
        <f>SUM(E181)</f>
        <v>1</v>
      </c>
      <c r="F183" s="410"/>
      <c r="G183" s="411">
        <f>SUM(G181)</f>
        <v>0</v>
      </c>
      <c r="H183" s="410"/>
      <c r="I183" s="372">
        <f>SUM((I181+L181+O181)/3)</f>
        <v>0</v>
      </c>
      <c r="J183" s="373"/>
      <c r="K183" s="373"/>
      <c r="L183" s="373"/>
      <c r="M183" s="373"/>
      <c r="N183" s="373"/>
      <c r="O183" s="373"/>
      <c r="P183" s="373"/>
      <c r="Q183" s="382"/>
      <c r="R183" s="372">
        <f>SUM((((R181*3)+U181)/4))</f>
        <v>0</v>
      </c>
      <c r="S183" s="373"/>
      <c r="T183" s="373"/>
      <c r="U183" s="373"/>
      <c r="V183" s="373"/>
      <c r="W183" s="374"/>
      <c r="X183" s="408"/>
    </row>
    <row r="184" spans="1:24" ht="15.75" customHeight="1" thickBot="1" x14ac:dyDescent="0.5">
      <c r="A184" s="8"/>
      <c r="B184" s="9"/>
      <c r="C184" s="9"/>
      <c r="D184" s="9"/>
      <c r="E184" s="10"/>
      <c r="F184" s="10"/>
      <c r="G184" s="10"/>
      <c r="H184" s="10"/>
      <c r="I184" s="52"/>
      <c r="J184" s="52"/>
      <c r="K184" s="52"/>
      <c r="L184" s="52"/>
      <c r="M184" s="52"/>
      <c r="N184" s="52"/>
      <c r="O184" s="52"/>
      <c r="P184" s="52"/>
      <c r="Q184" s="52"/>
      <c r="R184" s="52"/>
      <c r="S184" s="52"/>
      <c r="T184" s="52"/>
      <c r="U184" s="52"/>
      <c r="V184" s="52"/>
      <c r="W184" s="52"/>
      <c r="X184" s="7"/>
    </row>
    <row r="185" spans="1:24" ht="15.75" customHeight="1" x14ac:dyDescent="0.45">
      <c r="A185" s="403">
        <f>SUM(A179+1)</f>
        <v>9</v>
      </c>
      <c r="B185" s="416" t="str">
        <f>T(B122)</f>
        <v>Radiological Weapon (RDD)</v>
      </c>
      <c r="C185" s="416"/>
      <c r="D185" s="417"/>
      <c r="E185" s="422" t="s">
        <v>9</v>
      </c>
      <c r="F185" s="423"/>
      <c r="G185" s="422" t="s">
        <v>17</v>
      </c>
      <c r="H185" s="423"/>
      <c r="I185" s="355" t="s">
        <v>10</v>
      </c>
      <c r="J185" s="356"/>
      <c r="K185" s="356"/>
      <c r="L185" s="356"/>
      <c r="M185" s="356"/>
      <c r="N185" s="356"/>
      <c r="O185" s="356"/>
      <c r="P185" s="356"/>
      <c r="Q185" s="357"/>
      <c r="R185" s="355" t="s">
        <v>11</v>
      </c>
      <c r="S185" s="356"/>
      <c r="T185" s="356"/>
      <c r="U185" s="356"/>
      <c r="V185" s="356"/>
      <c r="W185" s="358"/>
      <c r="X185" s="406">
        <f>SUM((((I189*R189)*G189)*E189)/5)</f>
        <v>0</v>
      </c>
    </row>
    <row r="186" spans="1:24" ht="15.75" customHeight="1" x14ac:dyDescent="0.45">
      <c r="A186" s="404"/>
      <c r="B186" s="418"/>
      <c r="C186" s="418"/>
      <c r="D186" s="419"/>
      <c r="E186" s="424"/>
      <c r="F186" s="425"/>
      <c r="G186" s="424"/>
      <c r="H186" s="425"/>
      <c r="I186" s="329" t="s">
        <v>12</v>
      </c>
      <c r="J186" s="330"/>
      <c r="K186" s="331"/>
      <c r="L186" s="329" t="s">
        <v>13</v>
      </c>
      <c r="M186" s="330"/>
      <c r="N186" s="331"/>
      <c r="O186" s="329" t="s">
        <v>14</v>
      </c>
      <c r="P186" s="330"/>
      <c r="Q186" s="331"/>
      <c r="R186" s="329" t="s">
        <v>15</v>
      </c>
      <c r="S186" s="330"/>
      <c r="T186" s="331"/>
      <c r="U186" s="329" t="s">
        <v>16</v>
      </c>
      <c r="V186" s="330"/>
      <c r="W186" s="331"/>
      <c r="X186" s="407"/>
    </row>
    <row r="187" spans="1:24" ht="15.75" customHeight="1" x14ac:dyDescent="0.45">
      <c r="A187" s="404"/>
      <c r="B187" s="418"/>
      <c r="C187" s="418"/>
      <c r="D187" s="419"/>
      <c r="E187" s="412">
        <v>1</v>
      </c>
      <c r="F187" s="413"/>
      <c r="G187" s="412">
        <f>SUM(G181)</f>
        <v>0</v>
      </c>
      <c r="H187" s="413"/>
      <c r="I187" s="332">
        <v>0</v>
      </c>
      <c r="J187" s="333"/>
      <c r="K187" s="334"/>
      <c r="L187" s="332">
        <v>0</v>
      </c>
      <c r="M187" s="333"/>
      <c r="N187" s="334"/>
      <c r="O187" s="332">
        <v>0</v>
      </c>
      <c r="P187" s="333"/>
      <c r="Q187" s="334"/>
      <c r="R187" s="332">
        <v>0</v>
      </c>
      <c r="S187" s="333"/>
      <c r="T187" s="334"/>
      <c r="U187" s="332">
        <v>0</v>
      </c>
      <c r="V187" s="333"/>
      <c r="W187" s="334"/>
      <c r="X187" s="407"/>
    </row>
    <row r="188" spans="1:24" ht="15.75" customHeight="1" x14ac:dyDescent="0.45">
      <c r="A188" s="404"/>
      <c r="B188" s="418"/>
      <c r="C188" s="418"/>
      <c r="D188" s="419"/>
      <c r="E188" s="414"/>
      <c r="F188" s="415"/>
      <c r="G188" s="414"/>
      <c r="H188" s="415"/>
      <c r="I188" s="335"/>
      <c r="J188" s="336"/>
      <c r="K188" s="337"/>
      <c r="L188" s="335"/>
      <c r="M188" s="336"/>
      <c r="N188" s="337"/>
      <c r="O188" s="335"/>
      <c r="P188" s="336"/>
      <c r="Q188" s="337"/>
      <c r="R188" s="335"/>
      <c r="S188" s="336"/>
      <c r="T188" s="337"/>
      <c r="U188" s="335"/>
      <c r="V188" s="336"/>
      <c r="W188" s="337"/>
      <c r="X188" s="407"/>
    </row>
    <row r="189" spans="1:24" ht="15.75" customHeight="1" thickBot="1" x14ac:dyDescent="0.5">
      <c r="A189" s="405"/>
      <c r="B189" s="420"/>
      <c r="C189" s="420"/>
      <c r="D189" s="421"/>
      <c r="E189" s="409">
        <f>SUM(E187)</f>
        <v>1</v>
      </c>
      <c r="F189" s="410"/>
      <c r="G189" s="411">
        <f>SUM(G187)</f>
        <v>0</v>
      </c>
      <c r="H189" s="410"/>
      <c r="I189" s="372">
        <f>SUM((I187+L187+O187)/3)</f>
        <v>0</v>
      </c>
      <c r="J189" s="373"/>
      <c r="K189" s="373"/>
      <c r="L189" s="373"/>
      <c r="M189" s="373"/>
      <c r="N189" s="373"/>
      <c r="O189" s="373"/>
      <c r="P189" s="373"/>
      <c r="Q189" s="382"/>
      <c r="R189" s="372">
        <f>SUM((((R187*3)+U187)/4))</f>
        <v>0</v>
      </c>
      <c r="S189" s="373"/>
      <c r="T189" s="373"/>
      <c r="U189" s="373"/>
      <c r="V189" s="373"/>
      <c r="W189" s="374"/>
      <c r="X189" s="408"/>
    </row>
    <row r="190" spans="1:24" s="19" customFormat="1" ht="15.75" customHeight="1" thickBot="1" x14ac:dyDescent="0.5">
      <c r="A190" s="35"/>
      <c r="B190" s="17"/>
      <c r="C190" s="17"/>
      <c r="D190" s="17"/>
      <c r="E190" s="18"/>
      <c r="F190" s="18"/>
      <c r="G190" s="18"/>
      <c r="H190" s="18"/>
      <c r="I190" s="52"/>
      <c r="J190" s="52"/>
      <c r="K190" s="52"/>
      <c r="L190" s="52"/>
      <c r="M190" s="52"/>
      <c r="N190" s="52"/>
      <c r="O190" s="52"/>
      <c r="P190" s="52"/>
      <c r="Q190" s="52"/>
      <c r="R190" s="52"/>
      <c r="S190" s="52"/>
      <c r="T190" s="52"/>
      <c r="U190" s="52"/>
      <c r="V190" s="52"/>
      <c r="W190" s="52"/>
      <c r="X190" s="16"/>
    </row>
    <row r="191" spans="1:24" s="19" customFormat="1" ht="15.75" customHeight="1" x14ac:dyDescent="0.45">
      <c r="A191" s="403">
        <f>SUM(A185+1)</f>
        <v>10</v>
      </c>
      <c r="B191" s="416" t="str">
        <f>T(B128)</f>
        <v>User Defined Incident</v>
      </c>
      <c r="C191" s="416"/>
      <c r="D191" s="417"/>
      <c r="E191" s="422" t="s">
        <v>9</v>
      </c>
      <c r="F191" s="423"/>
      <c r="G191" s="422" t="s">
        <v>17</v>
      </c>
      <c r="H191" s="423"/>
      <c r="I191" s="355" t="s">
        <v>10</v>
      </c>
      <c r="J191" s="356"/>
      <c r="K191" s="356"/>
      <c r="L191" s="356"/>
      <c r="M191" s="356"/>
      <c r="N191" s="356"/>
      <c r="O191" s="356"/>
      <c r="P191" s="356"/>
      <c r="Q191" s="357"/>
      <c r="R191" s="355" t="s">
        <v>11</v>
      </c>
      <c r="S191" s="356"/>
      <c r="T191" s="356"/>
      <c r="U191" s="356"/>
      <c r="V191" s="356"/>
      <c r="W191" s="358"/>
      <c r="X191" s="406">
        <f>SUM((((I195*R195)*G195)*E195)/5)</f>
        <v>0</v>
      </c>
    </row>
    <row r="192" spans="1:24" s="19" customFormat="1" ht="15.75" customHeight="1" x14ac:dyDescent="0.45">
      <c r="A192" s="404"/>
      <c r="B192" s="418"/>
      <c r="C192" s="418"/>
      <c r="D192" s="419"/>
      <c r="E192" s="424"/>
      <c r="F192" s="425"/>
      <c r="G192" s="424"/>
      <c r="H192" s="425"/>
      <c r="I192" s="329" t="s">
        <v>12</v>
      </c>
      <c r="J192" s="330"/>
      <c r="K192" s="331"/>
      <c r="L192" s="329" t="s">
        <v>13</v>
      </c>
      <c r="M192" s="330"/>
      <c r="N192" s="331"/>
      <c r="O192" s="329" t="s">
        <v>14</v>
      </c>
      <c r="P192" s="330"/>
      <c r="Q192" s="331"/>
      <c r="R192" s="329" t="s">
        <v>15</v>
      </c>
      <c r="S192" s="330"/>
      <c r="T192" s="331"/>
      <c r="U192" s="329" t="s">
        <v>16</v>
      </c>
      <c r="V192" s="330"/>
      <c r="W192" s="386"/>
      <c r="X192" s="407"/>
    </row>
    <row r="193" spans="1:24" s="19" customFormat="1" ht="15.75" customHeight="1" x14ac:dyDescent="0.45">
      <c r="A193" s="404"/>
      <c r="B193" s="418"/>
      <c r="C193" s="418"/>
      <c r="D193" s="419"/>
      <c r="E193" s="412">
        <v>1</v>
      </c>
      <c r="F193" s="413"/>
      <c r="G193" s="412">
        <f>SUM(G187)</f>
        <v>0</v>
      </c>
      <c r="H193" s="413"/>
      <c r="I193" s="332">
        <v>0</v>
      </c>
      <c r="J193" s="333"/>
      <c r="K193" s="334"/>
      <c r="L193" s="332">
        <v>0</v>
      </c>
      <c r="M193" s="333"/>
      <c r="N193" s="334"/>
      <c r="O193" s="332">
        <v>0</v>
      </c>
      <c r="P193" s="333"/>
      <c r="Q193" s="334"/>
      <c r="R193" s="332">
        <v>0</v>
      </c>
      <c r="S193" s="333"/>
      <c r="T193" s="334"/>
      <c r="U193" s="332">
        <v>0</v>
      </c>
      <c r="V193" s="333"/>
      <c r="W193" s="334"/>
      <c r="X193" s="407"/>
    </row>
    <row r="194" spans="1:24" s="19" customFormat="1" ht="15.75" customHeight="1" x14ac:dyDescent="0.45">
      <c r="A194" s="404"/>
      <c r="B194" s="418"/>
      <c r="C194" s="418"/>
      <c r="D194" s="419"/>
      <c r="E194" s="414"/>
      <c r="F194" s="415"/>
      <c r="G194" s="414"/>
      <c r="H194" s="415"/>
      <c r="I194" s="335"/>
      <c r="J194" s="336"/>
      <c r="K194" s="337"/>
      <c r="L194" s="335"/>
      <c r="M194" s="336"/>
      <c r="N194" s="337"/>
      <c r="O194" s="335"/>
      <c r="P194" s="336"/>
      <c r="Q194" s="337"/>
      <c r="R194" s="335"/>
      <c r="S194" s="336"/>
      <c r="T194" s="337"/>
      <c r="U194" s="335"/>
      <c r="V194" s="336"/>
      <c r="W194" s="337"/>
      <c r="X194" s="407"/>
    </row>
    <row r="195" spans="1:24" s="19" customFormat="1" ht="15.75" customHeight="1" thickBot="1" x14ac:dyDescent="0.5">
      <c r="A195" s="405"/>
      <c r="B195" s="420"/>
      <c r="C195" s="420"/>
      <c r="D195" s="421"/>
      <c r="E195" s="409">
        <f>SUM(E193)</f>
        <v>1</v>
      </c>
      <c r="F195" s="410"/>
      <c r="G195" s="411">
        <f>SUM(G193)</f>
        <v>0</v>
      </c>
      <c r="H195" s="410"/>
      <c r="I195" s="372">
        <f>SUM((I193+L193+O193)/3)</f>
        <v>0</v>
      </c>
      <c r="J195" s="373"/>
      <c r="K195" s="373"/>
      <c r="L195" s="373"/>
      <c r="M195" s="373"/>
      <c r="N195" s="373"/>
      <c r="O195" s="373"/>
      <c r="P195" s="373"/>
      <c r="Q195" s="382"/>
      <c r="R195" s="372">
        <f>SUM((((R193*3)+U193)/4))</f>
        <v>0</v>
      </c>
      <c r="S195" s="373"/>
      <c r="T195" s="373"/>
      <c r="U195" s="373"/>
      <c r="V195" s="373"/>
      <c r="W195" s="374"/>
      <c r="X195" s="408"/>
    </row>
    <row r="196" spans="1:24" ht="15.75" customHeight="1" thickBot="1" x14ac:dyDescent="0.5"/>
    <row r="197" spans="1:24" ht="15.75" customHeight="1" x14ac:dyDescent="0.45">
      <c r="A197" s="426" t="s">
        <v>24</v>
      </c>
      <c r="B197" s="427"/>
      <c r="C197" s="427"/>
      <c r="D197" s="399">
        <f>SUM(D134+1)</f>
        <v>9</v>
      </c>
      <c r="E197" s="399" t="str">
        <f>T(Assets!C12)</f>
        <v/>
      </c>
      <c r="F197" s="399"/>
      <c r="G197" s="399"/>
      <c r="H197" s="399"/>
      <c r="I197" s="399"/>
      <c r="J197" s="399"/>
      <c r="K197" s="399"/>
      <c r="L197" s="399"/>
      <c r="M197" s="399"/>
      <c r="N197" s="399"/>
      <c r="O197" s="399"/>
      <c r="P197" s="399"/>
      <c r="Q197" s="399"/>
      <c r="R197" s="399"/>
      <c r="S197" s="399"/>
      <c r="T197" s="399"/>
      <c r="U197" s="399"/>
      <c r="V197" s="399"/>
      <c r="W197" s="399"/>
      <c r="X197" s="400"/>
    </row>
    <row r="198" spans="1:24" ht="15.75" customHeight="1" thickBot="1" x14ac:dyDescent="0.5">
      <c r="A198" s="428"/>
      <c r="B198" s="429"/>
      <c r="C198" s="429"/>
      <c r="D198" s="401"/>
      <c r="E198" s="401"/>
      <c r="F198" s="401"/>
      <c r="G198" s="401"/>
      <c r="H198" s="401"/>
      <c r="I198" s="401"/>
      <c r="J198" s="401"/>
      <c r="K198" s="401"/>
      <c r="L198" s="401"/>
      <c r="M198" s="401"/>
      <c r="N198" s="401"/>
      <c r="O198" s="401"/>
      <c r="P198" s="401"/>
      <c r="Q198" s="401"/>
      <c r="R198" s="401"/>
      <c r="S198" s="401"/>
      <c r="T198" s="401"/>
      <c r="U198" s="401"/>
      <c r="V198" s="401"/>
      <c r="W198" s="401"/>
      <c r="X198" s="402"/>
    </row>
    <row r="199" spans="1:24" ht="15.75" customHeight="1" thickBot="1" x14ac:dyDescent="0.5"/>
    <row r="200" spans="1:24" ht="15.75" customHeight="1" x14ac:dyDescent="0.45">
      <c r="A200" s="403">
        <v>1</v>
      </c>
      <c r="B200" s="416" t="str">
        <f>T(B137)</f>
        <v>Armed Assault/Active Shooter</v>
      </c>
      <c r="C200" s="416"/>
      <c r="D200" s="417"/>
      <c r="E200" s="422" t="s">
        <v>9</v>
      </c>
      <c r="F200" s="423"/>
      <c r="G200" s="422" t="s">
        <v>17</v>
      </c>
      <c r="H200" s="423"/>
      <c r="I200" s="355" t="s">
        <v>10</v>
      </c>
      <c r="J200" s="356"/>
      <c r="K200" s="356"/>
      <c r="L200" s="356"/>
      <c r="M200" s="356"/>
      <c r="N200" s="356"/>
      <c r="O200" s="356"/>
      <c r="P200" s="356"/>
      <c r="Q200" s="357"/>
      <c r="R200" s="355" t="s">
        <v>11</v>
      </c>
      <c r="S200" s="356"/>
      <c r="T200" s="356"/>
      <c r="U200" s="356"/>
      <c r="V200" s="356"/>
      <c r="W200" s="358"/>
      <c r="X200" s="406">
        <f>SUM((((I204*R204)*G204)*E204)/5)</f>
        <v>0</v>
      </c>
    </row>
    <row r="201" spans="1:24" ht="15.75" customHeight="1" x14ac:dyDescent="0.45">
      <c r="A201" s="404"/>
      <c r="B201" s="418"/>
      <c r="C201" s="418"/>
      <c r="D201" s="419"/>
      <c r="E201" s="424"/>
      <c r="F201" s="425"/>
      <c r="G201" s="424"/>
      <c r="H201" s="425"/>
      <c r="I201" s="329" t="s">
        <v>12</v>
      </c>
      <c r="J201" s="330"/>
      <c r="K201" s="331"/>
      <c r="L201" s="329" t="s">
        <v>13</v>
      </c>
      <c r="M201" s="330"/>
      <c r="N201" s="331"/>
      <c r="O201" s="329" t="s">
        <v>14</v>
      </c>
      <c r="P201" s="330"/>
      <c r="Q201" s="331"/>
      <c r="R201" s="329" t="s">
        <v>15</v>
      </c>
      <c r="S201" s="330"/>
      <c r="T201" s="331"/>
      <c r="U201" s="329" t="s">
        <v>16</v>
      </c>
      <c r="V201" s="330"/>
      <c r="W201" s="331"/>
      <c r="X201" s="407"/>
    </row>
    <row r="202" spans="1:24" ht="15.75" customHeight="1" x14ac:dyDescent="0.45">
      <c r="A202" s="404"/>
      <c r="B202" s="418"/>
      <c r="C202" s="418"/>
      <c r="D202" s="419"/>
      <c r="E202" s="412">
        <v>1</v>
      </c>
      <c r="F202" s="413"/>
      <c r="G202" s="412">
        <f>SUM(Assets!D12)</f>
        <v>0</v>
      </c>
      <c r="H202" s="413"/>
      <c r="I202" s="332">
        <v>0</v>
      </c>
      <c r="J202" s="333"/>
      <c r="K202" s="334"/>
      <c r="L202" s="332">
        <v>0</v>
      </c>
      <c r="M202" s="333"/>
      <c r="N202" s="334"/>
      <c r="O202" s="332">
        <v>0</v>
      </c>
      <c r="P202" s="333"/>
      <c r="Q202" s="334"/>
      <c r="R202" s="332">
        <v>0</v>
      </c>
      <c r="S202" s="333"/>
      <c r="T202" s="334"/>
      <c r="U202" s="332">
        <v>0</v>
      </c>
      <c r="V202" s="333"/>
      <c r="W202" s="334"/>
      <c r="X202" s="407"/>
    </row>
    <row r="203" spans="1:24" ht="15.75" customHeight="1" x14ac:dyDescent="0.45">
      <c r="A203" s="404"/>
      <c r="B203" s="418"/>
      <c r="C203" s="418"/>
      <c r="D203" s="419"/>
      <c r="E203" s="414"/>
      <c r="F203" s="415"/>
      <c r="G203" s="414"/>
      <c r="H203" s="415"/>
      <c r="I203" s="335"/>
      <c r="J203" s="336"/>
      <c r="K203" s="337"/>
      <c r="L203" s="335"/>
      <c r="M203" s="336"/>
      <c r="N203" s="337"/>
      <c r="O203" s="335"/>
      <c r="P203" s="336"/>
      <c r="Q203" s="337"/>
      <c r="R203" s="335"/>
      <c r="S203" s="336"/>
      <c r="T203" s="337"/>
      <c r="U203" s="335"/>
      <c r="V203" s="336"/>
      <c r="W203" s="337"/>
      <c r="X203" s="407"/>
    </row>
    <row r="204" spans="1:24" ht="15.75" customHeight="1" thickBot="1" x14ac:dyDescent="0.5">
      <c r="A204" s="405"/>
      <c r="B204" s="420"/>
      <c r="C204" s="420"/>
      <c r="D204" s="421"/>
      <c r="E204" s="409">
        <f>SUM(E202)</f>
        <v>1</v>
      </c>
      <c r="F204" s="410"/>
      <c r="G204" s="411">
        <f>SUM(G202)</f>
        <v>0</v>
      </c>
      <c r="H204" s="410"/>
      <c r="I204" s="372">
        <f>SUM((I202+L202+O202)/3)</f>
        <v>0</v>
      </c>
      <c r="J204" s="373"/>
      <c r="K204" s="373"/>
      <c r="L204" s="373"/>
      <c r="M204" s="373"/>
      <c r="N204" s="373"/>
      <c r="O204" s="373"/>
      <c r="P204" s="373"/>
      <c r="Q204" s="382"/>
      <c r="R204" s="372">
        <f>SUM((((R202*3)+U202)/4))</f>
        <v>0</v>
      </c>
      <c r="S204" s="373"/>
      <c r="T204" s="373"/>
      <c r="U204" s="373"/>
      <c r="V204" s="373"/>
      <c r="W204" s="374"/>
      <c r="X204" s="408"/>
    </row>
    <row r="205" spans="1:24" ht="15.75" customHeight="1" thickBot="1" x14ac:dyDescent="0.5">
      <c r="A205" s="5"/>
      <c r="B205" s="5"/>
      <c r="C205" s="5"/>
      <c r="D205" s="5"/>
      <c r="I205" s="47"/>
      <c r="J205" s="47"/>
      <c r="K205" s="47"/>
      <c r="L205" s="47"/>
      <c r="M205" s="47"/>
      <c r="N205" s="47"/>
      <c r="O205" s="47"/>
      <c r="P205" s="47"/>
      <c r="Q205" s="47"/>
      <c r="R205" s="47"/>
      <c r="S205" s="47"/>
      <c r="T205" s="47"/>
      <c r="U205" s="47"/>
      <c r="V205" s="47"/>
      <c r="W205" s="47"/>
    </row>
    <row r="206" spans="1:24" ht="15.75" customHeight="1" x14ac:dyDescent="0.45">
      <c r="A206" s="403">
        <f>SUM(A200+1)</f>
        <v>2</v>
      </c>
      <c r="B206" s="416" t="str">
        <f>T(B143)</f>
        <v xml:space="preserve">Improvised Explosive Device </v>
      </c>
      <c r="C206" s="416"/>
      <c r="D206" s="417"/>
      <c r="E206" s="422" t="s">
        <v>9</v>
      </c>
      <c r="F206" s="423"/>
      <c r="G206" s="422" t="s">
        <v>17</v>
      </c>
      <c r="H206" s="423"/>
      <c r="I206" s="355" t="s">
        <v>10</v>
      </c>
      <c r="J206" s="356"/>
      <c r="K206" s="356"/>
      <c r="L206" s="356"/>
      <c r="M206" s="356"/>
      <c r="N206" s="356"/>
      <c r="O206" s="356"/>
      <c r="P206" s="356"/>
      <c r="Q206" s="357"/>
      <c r="R206" s="355" t="s">
        <v>11</v>
      </c>
      <c r="S206" s="356"/>
      <c r="T206" s="356"/>
      <c r="U206" s="356"/>
      <c r="V206" s="356"/>
      <c r="W206" s="358"/>
      <c r="X206" s="406">
        <f>SUM((((I210*R210)*G210)*E210)/5)</f>
        <v>0</v>
      </c>
    </row>
    <row r="207" spans="1:24" ht="15.75" customHeight="1" x14ac:dyDescent="0.45">
      <c r="A207" s="404"/>
      <c r="B207" s="418"/>
      <c r="C207" s="418"/>
      <c r="D207" s="419"/>
      <c r="E207" s="424"/>
      <c r="F207" s="425"/>
      <c r="G207" s="424"/>
      <c r="H207" s="425"/>
      <c r="I207" s="329" t="s">
        <v>12</v>
      </c>
      <c r="J207" s="330"/>
      <c r="K207" s="331"/>
      <c r="L207" s="329" t="s">
        <v>13</v>
      </c>
      <c r="M207" s="330"/>
      <c r="N207" s="331"/>
      <c r="O207" s="329" t="s">
        <v>14</v>
      </c>
      <c r="P207" s="330"/>
      <c r="Q207" s="331"/>
      <c r="R207" s="329" t="s">
        <v>15</v>
      </c>
      <c r="S207" s="330"/>
      <c r="T207" s="331"/>
      <c r="U207" s="329" t="s">
        <v>16</v>
      </c>
      <c r="V207" s="330"/>
      <c r="W207" s="331"/>
      <c r="X207" s="407"/>
    </row>
    <row r="208" spans="1:24" ht="15.75" customHeight="1" x14ac:dyDescent="0.45">
      <c r="A208" s="404"/>
      <c r="B208" s="418"/>
      <c r="C208" s="418"/>
      <c r="D208" s="419"/>
      <c r="E208" s="412">
        <v>1</v>
      </c>
      <c r="F208" s="413"/>
      <c r="G208" s="412">
        <f>SUM(G202)</f>
        <v>0</v>
      </c>
      <c r="H208" s="413"/>
      <c r="I208" s="332">
        <v>0</v>
      </c>
      <c r="J208" s="333"/>
      <c r="K208" s="334"/>
      <c r="L208" s="332">
        <v>0</v>
      </c>
      <c r="M208" s="333"/>
      <c r="N208" s="334"/>
      <c r="O208" s="332">
        <v>0</v>
      </c>
      <c r="P208" s="333"/>
      <c r="Q208" s="334"/>
      <c r="R208" s="332">
        <v>0</v>
      </c>
      <c r="S208" s="333"/>
      <c r="T208" s="334"/>
      <c r="U208" s="332">
        <v>0</v>
      </c>
      <c r="V208" s="333"/>
      <c r="W208" s="334"/>
      <c r="X208" s="407"/>
    </row>
    <row r="209" spans="1:24" ht="15.75" customHeight="1" x14ac:dyDescent="0.45">
      <c r="A209" s="404"/>
      <c r="B209" s="418"/>
      <c r="C209" s="418"/>
      <c r="D209" s="419"/>
      <c r="E209" s="414"/>
      <c r="F209" s="415"/>
      <c r="G209" s="414"/>
      <c r="H209" s="415"/>
      <c r="I209" s="335"/>
      <c r="J209" s="336"/>
      <c r="K209" s="337"/>
      <c r="L209" s="335"/>
      <c r="M209" s="336"/>
      <c r="N209" s="337"/>
      <c r="O209" s="335"/>
      <c r="P209" s="336"/>
      <c r="Q209" s="337"/>
      <c r="R209" s="335"/>
      <c r="S209" s="336"/>
      <c r="T209" s="337"/>
      <c r="U209" s="335"/>
      <c r="V209" s="336"/>
      <c r="W209" s="337"/>
      <c r="X209" s="407"/>
    </row>
    <row r="210" spans="1:24" ht="15.75" customHeight="1" thickBot="1" x14ac:dyDescent="0.5">
      <c r="A210" s="405"/>
      <c r="B210" s="420"/>
      <c r="C210" s="420"/>
      <c r="D210" s="421"/>
      <c r="E210" s="409">
        <f>SUM(E208)</f>
        <v>1</v>
      </c>
      <c r="F210" s="410"/>
      <c r="G210" s="411">
        <f>SUM(G208)</f>
        <v>0</v>
      </c>
      <c r="H210" s="410"/>
      <c r="I210" s="372">
        <f>SUM((I208+L208+O208)/3)</f>
        <v>0</v>
      </c>
      <c r="J210" s="373"/>
      <c r="K210" s="373"/>
      <c r="L210" s="373"/>
      <c r="M210" s="373"/>
      <c r="N210" s="373"/>
      <c r="O210" s="373"/>
      <c r="P210" s="373"/>
      <c r="Q210" s="382"/>
      <c r="R210" s="372">
        <f>SUM((((R208*3)+U208)/4))</f>
        <v>0</v>
      </c>
      <c r="S210" s="373"/>
      <c r="T210" s="373"/>
      <c r="U210" s="373"/>
      <c r="V210" s="373"/>
      <c r="W210" s="374"/>
      <c r="X210" s="408"/>
    </row>
    <row r="211" spans="1:24" ht="15.75" customHeight="1" thickBot="1" x14ac:dyDescent="0.5">
      <c r="A211" s="5"/>
      <c r="B211" s="5"/>
      <c r="C211" s="5"/>
      <c r="D211" s="5"/>
      <c r="I211" s="47"/>
      <c r="J211" s="47"/>
      <c r="K211" s="47"/>
      <c r="L211" s="47"/>
      <c r="M211" s="47"/>
      <c r="N211" s="47"/>
      <c r="O211" s="47"/>
      <c r="P211" s="47"/>
      <c r="Q211" s="47"/>
      <c r="R211" s="47"/>
      <c r="S211" s="47"/>
      <c r="T211" s="47"/>
      <c r="U211" s="47"/>
      <c r="V211" s="47"/>
      <c r="W211" s="47"/>
    </row>
    <row r="212" spans="1:24" ht="15.75" customHeight="1" x14ac:dyDescent="0.45">
      <c r="A212" s="403">
        <f>SUM(A206+1)</f>
        <v>3</v>
      </c>
      <c r="B212" s="416" t="str">
        <f>T(B149)</f>
        <v>Vehicle Borne Improvised Explosive Device</v>
      </c>
      <c r="C212" s="416"/>
      <c r="D212" s="417"/>
      <c r="E212" s="422" t="s">
        <v>9</v>
      </c>
      <c r="F212" s="423"/>
      <c r="G212" s="422" t="s">
        <v>17</v>
      </c>
      <c r="H212" s="423"/>
      <c r="I212" s="355" t="s">
        <v>10</v>
      </c>
      <c r="J212" s="356"/>
      <c r="K212" s="356"/>
      <c r="L212" s="356"/>
      <c r="M212" s="356"/>
      <c r="N212" s="356"/>
      <c r="O212" s="356"/>
      <c r="P212" s="356"/>
      <c r="Q212" s="357"/>
      <c r="R212" s="355" t="s">
        <v>11</v>
      </c>
      <c r="S212" s="356"/>
      <c r="T212" s="356"/>
      <c r="U212" s="356"/>
      <c r="V212" s="356"/>
      <c r="W212" s="358"/>
      <c r="X212" s="406">
        <f>SUM((((I216*R216)*G216)*E216)/5)</f>
        <v>0</v>
      </c>
    </row>
    <row r="213" spans="1:24" ht="15.75" customHeight="1" x14ac:dyDescent="0.45">
      <c r="A213" s="404"/>
      <c r="B213" s="418"/>
      <c r="C213" s="418"/>
      <c r="D213" s="419"/>
      <c r="E213" s="424"/>
      <c r="F213" s="425"/>
      <c r="G213" s="424"/>
      <c r="H213" s="425"/>
      <c r="I213" s="329" t="s">
        <v>12</v>
      </c>
      <c r="J213" s="330"/>
      <c r="K213" s="331"/>
      <c r="L213" s="329" t="s">
        <v>13</v>
      </c>
      <c r="M213" s="330"/>
      <c r="N213" s="331"/>
      <c r="O213" s="329" t="s">
        <v>14</v>
      </c>
      <c r="P213" s="330"/>
      <c r="Q213" s="331"/>
      <c r="R213" s="329" t="s">
        <v>15</v>
      </c>
      <c r="S213" s="330"/>
      <c r="T213" s="331"/>
      <c r="U213" s="329" t="s">
        <v>16</v>
      </c>
      <c r="V213" s="330"/>
      <c r="W213" s="331"/>
      <c r="X213" s="407"/>
    </row>
    <row r="214" spans="1:24" ht="15.75" customHeight="1" x14ac:dyDescent="0.45">
      <c r="A214" s="404"/>
      <c r="B214" s="418"/>
      <c r="C214" s="418"/>
      <c r="D214" s="419"/>
      <c r="E214" s="412">
        <v>1</v>
      </c>
      <c r="F214" s="413"/>
      <c r="G214" s="412">
        <f>SUM(G208)</f>
        <v>0</v>
      </c>
      <c r="H214" s="413"/>
      <c r="I214" s="332">
        <v>0</v>
      </c>
      <c r="J214" s="333"/>
      <c r="K214" s="334"/>
      <c r="L214" s="332">
        <v>0</v>
      </c>
      <c r="M214" s="333"/>
      <c r="N214" s="334"/>
      <c r="O214" s="332">
        <v>0</v>
      </c>
      <c r="P214" s="333"/>
      <c r="Q214" s="334"/>
      <c r="R214" s="332">
        <v>0</v>
      </c>
      <c r="S214" s="333"/>
      <c r="T214" s="334"/>
      <c r="U214" s="332">
        <v>0</v>
      </c>
      <c r="V214" s="333"/>
      <c r="W214" s="334"/>
      <c r="X214" s="407"/>
    </row>
    <row r="215" spans="1:24" ht="15.75" customHeight="1" x14ac:dyDescent="0.45">
      <c r="A215" s="404"/>
      <c r="B215" s="418"/>
      <c r="C215" s="418"/>
      <c r="D215" s="419"/>
      <c r="E215" s="414"/>
      <c r="F215" s="415"/>
      <c r="G215" s="414"/>
      <c r="H215" s="415"/>
      <c r="I215" s="335"/>
      <c r="J215" s="336"/>
      <c r="K215" s="337"/>
      <c r="L215" s="335"/>
      <c r="M215" s="336"/>
      <c r="N215" s="337"/>
      <c r="O215" s="335"/>
      <c r="P215" s="336"/>
      <c r="Q215" s="337"/>
      <c r="R215" s="335"/>
      <c r="S215" s="336"/>
      <c r="T215" s="337"/>
      <c r="U215" s="335"/>
      <c r="V215" s="336"/>
      <c r="W215" s="337"/>
      <c r="X215" s="407"/>
    </row>
    <row r="216" spans="1:24" ht="15.75" customHeight="1" thickBot="1" x14ac:dyDescent="0.5">
      <c r="A216" s="405"/>
      <c r="B216" s="420"/>
      <c r="C216" s="420"/>
      <c r="D216" s="421"/>
      <c r="E216" s="409">
        <f>SUM(E214)</f>
        <v>1</v>
      </c>
      <c r="F216" s="410"/>
      <c r="G216" s="411">
        <f>SUM(G214)</f>
        <v>0</v>
      </c>
      <c r="H216" s="410"/>
      <c r="I216" s="372">
        <f>SUM((I214+L214+O214)/3)</f>
        <v>0</v>
      </c>
      <c r="J216" s="373"/>
      <c r="K216" s="373"/>
      <c r="L216" s="373"/>
      <c r="M216" s="373"/>
      <c r="N216" s="373"/>
      <c r="O216" s="373"/>
      <c r="P216" s="373"/>
      <c r="Q216" s="382"/>
      <c r="R216" s="372">
        <f>SUM((((R214*3)+U214)/4))</f>
        <v>0</v>
      </c>
      <c r="S216" s="373"/>
      <c r="T216" s="373"/>
      <c r="U216" s="373"/>
      <c r="V216" s="373"/>
      <c r="W216" s="374"/>
      <c r="X216" s="408"/>
    </row>
    <row r="217" spans="1:24" ht="15.75" customHeight="1" thickBot="1" x14ac:dyDescent="0.5">
      <c r="A217" s="5"/>
      <c r="B217" s="5"/>
      <c r="C217" s="5"/>
      <c r="D217" s="5"/>
      <c r="I217" s="47"/>
      <c r="J217" s="47"/>
      <c r="K217" s="47"/>
      <c r="L217" s="47"/>
      <c r="M217" s="47"/>
      <c r="N217" s="47"/>
      <c r="O217" s="47"/>
      <c r="P217" s="47"/>
      <c r="Q217" s="47"/>
      <c r="R217" s="47"/>
      <c r="S217" s="47"/>
      <c r="T217" s="47"/>
      <c r="U217" s="47"/>
      <c r="V217" s="47"/>
      <c r="W217" s="47"/>
    </row>
    <row r="218" spans="1:24" ht="15.75" customHeight="1" x14ac:dyDescent="0.45">
      <c r="A218" s="403">
        <f>SUM(A212+1)</f>
        <v>4</v>
      </c>
      <c r="B218" s="416" t="str">
        <f>T(B155)</f>
        <v>Coordinated Complex Attack</v>
      </c>
      <c r="C218" s="416"/>
      <c r="D218" s="417"/>
      <c r="E218" s="422" t="s">
        <v>9</v>
      </c>
      <c r="F218" s="423"/>
      <c r="G218" s="422" t="s">
        <v>17</v>
      </c>
      <c r="H218" s="423"/>
      <c r="I218" s="355" t="s">
        <v>10</v>
      </c>
      <c r="J218" s="356"/>
      <c r="K218" s="356"/>
      <c r="L218" s="356"/>
      <c r="M218" s="356"/>
      <c r="N218" s="356"/>
      <c r="O218" s="356"/>
      <c r="P218" s="356"/>
      <c r="Q218" s="357"/>
      <c r="R218" s="355" t="s">
        <v>11</v>
      </c>
      <c r="S218" s="356"/>
      <c r="T218" s="356"/>
      <c r="U218" s="356"/>
      <c r="V218" s="356"/>
      <c r="W218" s="358"/>
      <c r="X218" s="406">
        <f>SUM((((I222*R222)*G222)*E222)/5)</f>
        <v>0</v>
      </c>
    </row>
    <row r="219" spans="1:24" ht="15.75" customHeight="1" x14ac:dyDescent="0.45">
      <c r="A219" s="404"/>
      <c r="B219" s="418"/>
      <c r="C219" s="418"/>
      <c r="D219" s="419"/>
      <c r="E219" s="424"/>
      <c r="F219" s="425"/>
      <c r="G219" s="424"/>
      <c r="H219" s="425"/>
      <c r="I219" s="329" t="s">
        <v>12</v>
      </c>
      <c r="J219" s="330"/>
      <c r="K219" s="331"/>
      <c r="L219" s="329" t="s">
        <v>13</v>
      </c>
      <c r="M219" s="330"/>
      <c r="N219" s="331"/>
      <c r="O219" s="329" t="s">
        <v>14</v>
      </c>
      <c r="P219" s="330"/>
      <c r="Q219" s="331"/>
      <c r="R219" s="329" t="s">
        <v>15</v>
      </c>
      <c r="S219" s="330"/>
      <c r="T219" s="331"/>
      <c r="U219" s="329" t="s">
        <v>16</v>
      </c>
      <c r="V219" s="330"/>
      <c r="W219" s="331"/>
      <c r="X219" s="407"/>
    </row>
    <row r="220" spans="1:24" ht="15.75" customHeight="1" x14ac:dyDescent="0.45">
      <c r="A220" s="404"/>
      <c r="B220" s="418"/>
      <c r="C220" s="418"/>
      <c r="D220" s="419"/>
      <c r="E220" s="412">
        <v>1</v>
      </c>
      <c r="F220" s="413"/>
      <c r="G220" s="412">
        <f>SUM(G214)</f>
        <v>0</v>
      </c>
      <c r="H220" s="413"/>
      <c r="I220" s="332">
        <v>0</v>
      </c>
      <c r="J220" s="333"/>
      <c r="K220" s="334"/>
      <c r="L220" s="332">
        <v>0</v>
      </c>
      <c r="M220" s="333"/>
      <c r="N220" s="334"/>
      <c r="O220" s="332">
        <v>0</v>
      </c>
      <c r="P220" s="333"/>
      <c r="Q220" s="334"/>
      <c r="R220" s="332">
        <v>0</v>
      </c>
      <c r="S220" s="333"/>
      <c r="T220" s="334"/>
      <c r="U220" s="332">
        <v>0</v>
      </c>
      <c r="V220" s="333"/>
      <c r="W220" s="334"/>
      <c r="X220" s="407"/>
    </row>
    <row r="221" spans="1:24" ht="15.75" customHeight="1" x14ac:dyDescent="0.45">
      <c r="A221" s="404"/>
      <c r="B221" s="418"/>
      <c r="C221" s="418"/>
      <c r="D221" s="419"/>
      <c r="E221" s="414"/>
      <c r="F221" s="415"/>
      <c r="G221" s="414"/>
      <c r="H221" s="415"/>
      <c r="I221" s="335"/>
      <c r="J221" s="336"/>
      <c r="K221" s="337"/>
      <c r="L221" s="335"/>
      <c r="M221" s="336"/>
      <c r="N221" s="337"/>
      <c r="O221" s="335"/>
      <c r="P221" s="336"/>
      <c r="Q221" s="337"/>
      <c r="R221" s="335"/>
      <c r="S221" s="336"/>
      <c r="T221" s="337"/>
      <c r="U221" s="335"/>
      <c r="V221" s="336"/>
      <c r="W221" s="337"/>
      <c r="X221" s="407"/>
    </row>
    <row r="222" spans="1:24" ht="15.75" customHeight="1" thickBot="1" x14ac:dyDescent="0.5">
      <c r="A222" s="405"/>
      <c r="B222" s="420"/>
      <c r="C222" s="420"/>
      <c r="D222" s="421"/>
      <c r="E222" s="409">
        <f>SUM(E220)</f>
        <v>1</v>
      </c>
      <c r="F222" s="410"/>
      <c r="G222" s="411">
        <f>SUM(G220)</f>
        <v>0</v>
      </c>
      <c r="H222" s="410"/>
      <c r="I222" s="372">
        <f>SUM((I220+L220+O220)/3)</f>
        <v>0</v>
      </c>
      <c r="J222" s="373"/>
      <c r="K222" s="373"/>
      <c r="L222" s="373"/>
      <c r="M222" s="373"/>
      <c r="N222" s="373"/>
      <c r="O222" s="373"/>
      <c r="P222" s="373"/>
      <c r="Q222" s="382"/>
      <c r="R222" s="372">
        <f>SUM((((R220*3)+U220)/4))</f>
        <v>0</v>
      </c>
      <c r="S222" s="373"/>
      <c r="T222" s="373"/>
      <c r="U222" s="373"/>
      <c r="V222" s="373"/>
      <c r="W222" s="374"/>
      <c r="X222" s="408"/>
    </row>
    <row r="223" spans="1:24" ht="15.75" customHeight="1" thickBot="1" x14ac:dyDescent="0.5">
      <c r="A223" s="5"/>
      <c r="B223" s="5"/>
      <c r="C223" s="5"/>
      <c r="D223" s="5"/>
      <c r="I223" s="47"/>
      <c r="J223" s="47"/>
      <c r="K223" s="47"/>
      <c r="L223" s="47"/>
      <c r="M223" s="47"/>
      <c r="N223" s="47"/>
      <c r="O223" s="47"/>
      <c r="P223" s="47"/>
      <c r="Q223" s="47"/>
      <c r="R223" s="47"/>
      <c r="S223" s="47"/>
      <c r="T223" s="47"/>
      <c r="U223" s="47"/>
      <c r="V223" s="47"/>
      <c r="W223" s="47"/>
    </row>
    <row r="224" spans="1:24" ht="15.75" customHeight="1" x14ac:dyDescent="0.45">
      <c r="A224" s="403">
        <f>SUM(A218+1)</f>
        <v>5</v>
      </c>
      <c r="B224" s="416" t="str">
        <f>T(B161)</f>
        <v>Natural Disaster</v>
      </c>
      <c r="C224" s="416"/>
      <c r="D224" s="417"/>
      <c r="E224" s="422" t="s">
        <v>9</v>
      </c>
      <c r="F224" s="423"/>
      <c r="G224" s="422" t="s">
        <v>17</v>
      </c>
      <c r="H224" s="423"/>
      <c r="I224" s="355" t="s">
        <v>10</v>
      </c>
      <c r="J224" s="356"/>
      <c r="K224" s="356"/>
      <c r="L224" s="356"/>
      <c r="M224" s="356"/>
      <c r="N224" s="356"/>
      <c r="O224" s="356"/>
      <c r="P224" s="356"/>
      <c r="Q224" s="357"/>
      <c r="R224" s="355" t="s">
        <v>11</v>
      </c>
      <c r="S224" s="356"/>
      <c r="T224" s="356"/>
      <c r="U224" s="356"/>
      <c r="V224" s="356"/>
      <c r="W224" s="358"/>
      <c r="X224" s="406">
        <f>SUM((((I228*R228)*G228)*E228)/5)</f>
        <v>0</v>
      </c>
    </row>
    <row r="225" spans="1:24" ht="15.75" customHeight="1" x14ac:dyDescent="0.45">
      <c r="A225" s="404"/>
      <c r="B225" s="418"/>
      <c r="C225" s="418"/>
      <c r="D225" s="419"/>
      <c r="E225" s="424"/>
      <c r="F225" s="425"/>
      <c r="G225" s="424"/>
      <c r="H225" s="425"/>
      <c r="I225" s="329" t="s">
        <v>12</v>
      </c>
      <c r="J225" s="330"/>
      <c r="K225" s="331"/>
      <c r="L225" s="329" t="s">
        <v>13</v>
      </c>
      <c r="M225" s="330"/>
      <c r="N225" s="331"/>
      <c r="O225" s="329" t="s">
        <v>14</v>
      </c>
      <c r="P225" s="330"/>
      <c r="Q225" s="331"/>
      <c r="R225" s="329" t="s">
        <v>15</v>
      </c>
      <c r="S225" s="330"/>
      <c r="T225" s="331"/>
      <c r="U225" s="329" t="s">
        <v>16</v>
      </c>
      <c r="V225" s="330"/>
      <c r="W225" s="331"/>
      <c r="X225" s="407"/>
    </row>
    <row r="226" spans="1:24" ht="15.75" customHeight="1" x14ac:dyDescent="0.45">
      <c r="A226" s="404"/>
      <c r="B226" s="418"/>
      <c r="C226" s="418"/>
      <c r="D226" s="419"/>
      <c r="E226" s="412">
        <v>1</v>
      </c>
      <c r="F226" s="413"/>
      <c r="G226" s="412">
        <f>SUM(G220)</f>
        <v>0</v>
      </c>
      <c r="H226" s="413"/>
      <c r="I226" s="332">
        <v>0</v>
      </c>
      <c r="J226" s="333"/>
      <c r="K226" s="334"/>
      <c r="L226" s="332">
        <v>0</v>
      </c>
      <c r="M226" s="333"/>
      <c r="N226" s="334"/>
      <c r="O226" s="332">
        <v>0</v>
      </c>
      <c r="P226" s="333"/>
      <c r="Q226" s="334"/>
      <c r="R226" s="332">
        <v>0</v>
      </c>
      <c r="S226" s="333"/>
      <c r="T226" s="334"/>
      <c r="U226" s="332">
        <v>0</v>
      </c>
      <c r="V226" s="333"/>
      <c r="W226" s="334"/>
      <c r="X226" s="407"/>
    </row>
    <row r="227" spans="1:24" ht="15.75" customHeight="1" x14ac:dyDescent="0.45">
      <c r="A227" s="404"/>
      <c r="B227" s="418"/>
      <c r="C227" s="418"/>
      <c r="D227" s="419"/>
      <c r="E227" s="414"/>
      <c r="F227" s="415"/>
      <c r="G227" s="414"/>
      <c r="H227" s="415"/>
      <c r="I227" s="335"/>
      <c r="J227" s="336"/>
      <c r="K227" s="337"/>
      <c r="L227" s="335"/>
      <c r="M227" s="336"/>
      <c r="N227" s="337"/>
      <c r="O227" s="335"/>
      <c r="P227" s="336"/>
      <c r="Q227" s="337"/>
      <c r="R227" s="335"/>
      <c r="S227" s="336"/>
      <c r="T227" s="337"/>
      <c r="U227" s="335"/>
      <c r="V227" s="336"/>
      <c r="W227" s="337"/>
      <c r="X227" s="407"/>
    </row>
    <row r="228" spans="1:24" ht="15.75" customHeight="1" thickBot="1" x14ac:dyDescent="0.5">
      <c r="A228" s="405"/>
      <c r="B228" s="420"/>
      <c r="C228" s="420"/>
      <c r="D228" s="421"/>
      <c r="E228" s="409">
        <f>SUM(E226)</f>
        <v>1</v>
      </c>
      <c r="F228" s="410"/>
      <c r="G228" s="411">
        <f>SUM(G226)</f>
        <v>0</v>
      </c>
      <c r="H228" s="410"/>
      <c r="I228" s="372">
        <f>SUM((I226+L226+O226)/3)</f>
        <v>0</v>
      </c>
      <c r="J228" s="373"/>
      <c r="K228" s="373"/>
      <c r="L228" s="373"/>
      <c r="M228" s="373"/>
      <c r="N228" s="373"/>
      <c r="O228" s="373"/>
      <c r="P228" s="373"/>
      <c r="Q228" s="382"/>
      <c r="R228" s="372">
        <f>SUM((((R226*3)+U226)/4))</f>
        <v>0</v>
      </c>
      <c r="S228" s="373"/>
      <c r="T228" s="373"/>
      <c r="U228" s="373"/>
      <c r="V228" s="373"/>
      <c r="W228" s="374"/>
      <c r="X228" s="408"/>
    </row>
    <row r="229" spans="1:24" ht="15.75" customHeight="1" thickBot="1" x14ac:dyDescent="0.5">
      <c r="A229" s="5"/>
      <c r="B229" s="5"/>
      <c r="C229" s="5"/>
      <c r="D229" s="5"/>
      <c r="I229" s="47"/>
      <c r="J229" s="47"/>
      <c r="K229" s="47"/>
      <c r="L229" s="47"/>
      <c r="M229" s="47"/>
      <c r="N229" s="47"/>
      <c r="O229" s="47"/>
      <c r="P229" s="47"/>
      <c r="Q229" s="47"/>
      <c r="R229" s="47"/>
      <c r="S229" s="47"/>
      <c r="T229" s="47"/>
      <c r="U229" s="47"/>
      <c r="V229" s="47"/>
      <c r="W229" s="47"/>
    </row>
    <row r="230" spans="1:24" ht="15.75" customHeight="1" x14ac:dyDescent="0.45">
      <c r="A230" s="403">
        <f>SUM(A224+1)</f>
        <v>6</v>
      </c>
      <c r="B230" s="416" t="str">
        <f>T(B167)</f>
        <v>Cyber Attack</v>
      </c>
      <c r="C230" s="416"/>
      <c r="D230" s="417"/>
      <c r="E230" s="422" t="s">
        <v>9</v>
      </c>
      <c r="F230" s="423"/>
      <c r="G230" s="422" t="s">
        <v>17</v>
      </c>
      <c r="H230" s="423"/>
      <c r="I230" s="355" t="s">
        <v>10</v>
      </c>
      <c r="J230" s="356"/>
      <c r="K230" s="356"/>
      <c r="L230" s="356"/>
      <c r="M230" s="356"/>
      <c r="N230" s="356"/>
      <c r="O230" s="356"/>
      <c r="P230" s="356"/>
      <c r="Q230" s="357"/>
      <c r="R230" s="355" t="s">
        <v>11</v>
      </c>
      <c r="S230" s="356"/>
      <c r="T230" s="356"/>
      <c r="U230" s="356"/>
      <c r="V230" s="356"/>
      <c r="W230" s="358"/>
      <c r="X230" s="406">
        <f>SUM((((I234*R234)*G234)*E234)/5)</f>
        <v>0</v>
      </c>
    </row>
    <row r="231" spans="1:24" ht="15.75" customHeight="1" x14ac:dyDescent="0.45">
      <c r="A231" s="404"/>
      <c r="B231" s="418"/>
      <c r="C231" s="418"/>
      <c r="D231" s="419"/>
      <c r="E231" s="424"/>
      <c r="F231" s="425"/>
      <c r="G231" s="424"/>
      <c r="H231" s="425"/>
      <c r="I231" s="329" t="s">
        <v>12</v>
      </c>
      <c r="J231" s="330"/>
      <c r="K231" s="331"/>
      <c r="L231" s="329" t="s">
        <v>13</v>
      </c>
      <c r="M231" s="330"/>
      <c r="N231" s="331"/>
      <c r="O231" s="329" t="s">
        <v>14</v>
      </c>
      <c r="P231" s="330"/>
      <c r="Q231" s="331"/>
      <c r="R231" s="329" t="s">
        <v>15</v>
      </c>
      <c r="S231" s="330"/>
      <c r="T231" s="331"/>
      <c r="U231" s="329" t="s">
        <v>16</v>
      </c>
      <c r="V231" s="330"/>
      <c r="W231" s="331"/>
      <c r="X231" s="407"/>
    </row>
    <row r="232" spans="1:24" ht="15.75" customHeight="1" x14ac:dyDescent="0.45">
      <c r="A232" s="404"/>
      <c r="B232" s="418"/>
      <c r="C232" s="418"/>
      <c r="D232" s="419"/>
      <c r="E232" s="412">
        <v>1</v>
      </c>
      <c r="F232" s="413"/>
      <c r="G232" s="412">
        <f>SUM(G226)</f>
        <v>0</v>
      </c>
      <c r="H232" s="413"/>
      <c r="I232" s="332">
        <v>0</v>
      </c>
      <c r="J232" s="333"/>
      <c r="K232" s="334"/>
      <c r="L232" s="332">
        <v>0</v>
      </c>
      <c r="M232" s="333"/>
      <c r="N232" s="334"/>
      <c r="O232" s="332">
        <v>0</v>
      </c>
      <c r="P232" s="333"/>
      <c r="Q232" s="334"/>
      <c r="R232" s="332">
        <v>0</v>
      </c>
      <c r="S232" s="333"/>
      <c r="T232" s="334"/>
      <c r="U232" s="332">
        <v>0</v>
      </c>
      <c r="V232" s="333"/>
      <c r="W232" s="334"/>
      <c r="X232" s="407"/>
    </row>
    <row r="233" spans="1:24" ht="15.75" customHeight="1" x14ac:dyDescent="0.45">
      <c r="A233" s="404"/>
      <c r="B233" s="418"/>
      <c r="C233" s="418"/>
      <c r="D233" s="419"/>
      <c r="E233" s="414"/>
      <c r="F233" s="415"/>
      <c r="G233" s="414"/>
      <c r="H233" s="415"/>
      <c r="I233" s="335"/>
      <c r="J233" s="336"/>
      <c r="K233" s="337"/>
      <c r="L233" s="335"/>
      <c r="M233" s="336"/>
      <c r="N233" s="337"/>
      <c r="O233" s="335"/>
      <c r="P233" s="336"/>
      <c r="Q233" s="337"/>
      <c r="R233" s="335"/>
      <c r="S233" s="336"/>
      <c r="T233" s="337"/>
      <c r="U233" s="335"/>
      <c r="V233" s="336"/>
      <c r="W233" s="337"/>
      <c r="X233" s="407"/>
    </row>
    <row r="234" spans="1:24" ht="15.75" customHeight="1" thickBot="1" x14ac:dyDescent="0.5">
      <c r="A234" s="405"/>
      <c r="B234" s="420"/>
      <c r="C234" s="420"/>
      <c r="D234" s="421"/>
      <c r="E234" s="409">
        <f>SUM(E232)</f>
        <v>1</v>
      </c>
      <c r="F234" s="410"/>
      <c r="G234" s="411">
        <f>SUM(G232)</f>
        <v>0</v>
      </c>
      <c r="H234" s="410"/>
      <c r="I234" s="372">
        <f>SUM((I232+L232+O232)/3)</f>
        <v>0</v>
      </c>
      <c r="J234" s="373"/>
      <c r="K234" s="373"/>
      <c r="L234" s="373"/>
      <c r="M234" s="373"/>
      <c r="N234" s="373"/>
      <c r="O234" s="373"/>
      <c r="P234" s="373"/>
      <c r="Q234" s="382"/>
      <c r="R234" s="372">
        <f>SUM((((R232*3)+U232)/4))</f>
        <v>0</v>
      </c>
      <c r="S234" s="373"/>
      <c r="T234" s="373"/>
      <c r="U234" s="373"/>
      <c r="V234" s="373"/>
      <c r="W234" s="374"/>
      <c r="X234" s="408"/>
    </row>
    <row r="235" spans="1:24" ht="15.75" customHeight="1" thickBot="1" x14ac:dyDescent="0.5">
      <c r="A235" s="8"/>
      <c r="B235" s="9"/>
      <c r="C235" s="9"/>
      <c r="D235" s="9"/>
      <c r="E235" s="10"/>
      <c r="F235" s="10"/>
      <c r="G235" s="10"/>
      <c r="H235" s="10"/>
      <c r="I235" s="52"/>
      <c r="J235" s="52"/>
      <c r="K235" s="52"/>
      <c r="L235" s="52"/>
      <c r="M235" s="52"/>
      <c r="N235" s="52"/>
      <c r="O235" s="52"/>
      <c r="P235" s="52"/>
      <c r="Q235" s="52"/>
      <c r="R235" s="52"/>
      <c r="S235" s="52"/>
      <c r="T235" s="52"/>
      <c r="U235" s="52"/>
      <c r="V235" s="52"/>
      <c r="W235" s="52"/>
      <c r="X235" s="7"/>
    </row>
    <row r="236" spans="1:24" ht="15.75" customHeight="1" x14ac:dyDescent="0.45">
      <c r="A236" s="403">
        <f>SUM(A230+1)</f>
        <v>7</v>
      </c>
      <c r="B236" s="416" t="str">
        <f>T(B173)</f>
        <v>Chemical Attack</v>
      </c>
      <c r="C236" s="416"/>
      <c r="D236" s="417"/>
      <c r="E236" s="422" t="s">
        <v>9</v>
      </c>
      <c r="F236" s="423"/>
      <c r="G236" s="422" t="s">
        <v>17</v>
      </c>
      <c r="H236" s="423"/>
      <c r="I236" s="355" t="s">
        <v>10</v>
      </c>
      <c r="J236" s="356"/>
      <c r="K236" s="356"/>
      <c r="L236" s="356"/>
      <c r="M236" s="356"/>
      <c r="N236" s="356"/>
      <c r="O236" s="356"/>
      <c r="P236" s="356"/>
      <c r="Q236" s="357"/>
      <c r="R236" s="355" t="s">
        <v>11</v>
      </c>
      <c r="S236" s="356"/>
      <c r="T236" s="356"/>
      <c r="U236" s="356"/>
      <c r="V236" s="356"/>
      <c r="W236" s="358"/>
      <c r="X236" s="406">
        <f>SUM((((I240*R240)*G240)*E240)/5)</f>
        <v>0</v>
      </c>
    </row>
    <row r="237" spans="1:24" ht="15.75" customHeight="1" x14ac:dyDescent="0.45">
      <c r="A237" s="404"/>
      <c r="B237" s="418"/>
      <c r="C237" s="418"/>
      <c r="D237" s="419"/>
      <c r="E237" s="424"/>
      <c r="F237" s="425"/>
      <c r="G237" s="424"/>
      <c r="H237" s="425"/>
      <c r="I237" s="329" t="s">
        <v>12</v>
      </c>
      <c r="J237" s="330"/>
      <c r="K237" s="331"/>
      <c r="L237" s="329" t="s">
        <v>13</v>
      </c>
      <c r="M237" s="330"/>
      <c r="N237" s="331"/>
      <c r="O237" s="329" t="s">
        <v>14</v>
      </c>
      <c r="P237" s="330"/>
      <c r="Q237" s="331"/>
      <c r="R237" s="329" t="s">
        <v>15</v>
      </c>
      <c r="S237" s="330"/>
      <c r="T237" s="331"/>
      <c r="U237" s="329" t="s">
        <v>16</v>
      </c>
      <c r="V237" s="330"/>
      <c r="W237" s="331"/>
      <c r="X237" s="407"/>
    </row>
    <row r="238" spans="1:24" ht="15.75" customHeight="1" x14ac:dyDescent="0.45">
      <c r="A238" s="404"/>
      <c r="B238" s="418"/>
      <c r="C238" s="418"/>
      <c r="D238" s="419"/>
      <c r="E238" s="412">
        <v>1</v>
      </c>
      <c r="F238" s="413"/>
      <c r="G238" s="412">
        <f>SUM(G232)</f>
        <v>0</v>
      </c>
      <c r="H238" s="413"/>
      <c r="I238" s="332">
        <v>0</v>
      </c>
      <c r="J238" s="333"/>
      <c r="K238" s="334"/>
      <c r="L238" s="332">
        <v>0</v>
      </c>
      <c r="M238" s="333"/>
      <c r="N238" s="334"/>
      <c r="O238" s="332">
        <v>0</v>
      </c>
      <c r="P238" s="333"/>
      <c r="Q238" s="334"/>
      <c r="R238" s="332">
        <v>0</v>
      </c>
      <c r="S238" s="333"/>
      <c r="T238" s="334"/>
      <c r="U238" s="332">
        <v>0</v>
      </c>
      <c r="V238" s="333"/>
      <c r="W238" s="334"/>
      <c r="X238" s="407"/>
    </row>
    <row r="239" spans="1:24" ht="15.75" customHeight="1" x14ac:dyDescent="0.45">
      <c r="A239" s="404"/>
      <c r="B239" s="418"/>
      <c r="C239" s="418"/>
      <c r="D239" s="419"/>
      <c r="E239" s="414"/>
      <c r="F239" s="415"/>
      <c r="G239" s="414"/>
      <c r="H239" s="415"/>
      <c r="I239" s="335"/>
      <c r="J239" s="336"/>
      <c r="K239" s="337"/>
      <c r="L239" s="335"/>
      <c r="M239" s="336"/>
      <c r="N239" s="337"/>
      <c r="O239" s="335"/>
      <c r="P239" s="336"/>
      <c r="Q239" s="337"/>
      <c r="R239" s="335"/>
      <c r="S239" s="336"/>
      <c r="T239" s="337"/>
      <c r="U239" s="335"/>
      <c r="V239" s="336"/>
      <c r="W239" s="337"/>
      <c r="X239" s="407"/>
    </row>
    <row r="240" spans="1:24" ht="15.75" customHeight="1" thickBot="1" x14ac:dyDescent="0.5">
      <c r="A240" s="405"/>
      <c r="B240" s="420"/>
      <c r="C240" s="420"/>
      <c r="D240" s="421"/>
      <c r="E240" s="409">
        <f>SUM(E238)</f>
        <v>1</v>
      </c>
      <c r="F240" s="410"/>
      <c r="G240" s="411">
        <f>SUM(G238)</f>
        <v>0</v>
      </c>
      <c r="H240" s="410"/>
      <c r="I240" s="372">
        <f>SUM((I238+L238+O238)/3)</f>
        <v>0</v>
      </c>
      <c r="J240" s="373"/>
      <c r="K240" s="373"/>
      <c r="L240" s="373"/>
      <c r="M240" s="373"/>
      <c r="N240" s="373"/>
      <c r="O240" s="373"/>
      <c r="P240" s="373"/>
      <c r="Q240" s="382"/>
      <c r="R240" s="372">
        <f>SUM((((R238*3)+U238)/4))</f>
        <v>0</v>
      </c>
      <c r="S240" s="373"/>
      <c r="T240" s="373"/>
      <c r="U240" s="373"/>
      <c r="V240" s="373"/>
      <c r="W240" s="374"/>
      <c r="X240" s="408"/>
    </row>
    <row r="241" spans="1:24" ht="15.75" customHeight="1" thickBot="1" x14ac:dyDescent="0.5">
      <c r="A241" s="8"/>
      <c r="B241" s="9"/>
      <c r="C241" s="9"/>
      <c r="D241" s="9"/>
      <c r="E241" s="10"/>
      <c r="F241" s="10"/>
      <c r="G241" s="10"/>
      <c r="H241" s="10"/>
      <c r="I241" s="52"/>
      <c r="J241" s="52"/>
      <c r="K241" s="52"/>
      <c r="L241" s="52"/>
      <c r="M241" s="52"/>
      <c r="N241" s="52"/>
      <c r="O241" s="52"/>
      <c r="P241" s="52"/>
      <c r="Q241" s="52"/>
      <c r="R241" s="52"/>
      <c r="S241" s="52"/>
      <c r="T241" s="52"/>
      <c r="U241" s="52"/>
      <c r="V241" s="52"/>
      <c r="W241" s="52"/>
      <c r="X241" s="7"/>
    </row>
    <row r="242" spans="1:24" ht="15.75" customHeight="1" x14ac:dyDescent="0.45">
      <c r="A242" s="403">
        <f>SUM(A236+1)</f>
        <v>8</v>
      </c>
      <c r="B242" s="416" t="str">
        <f>T(B179)</f>
        <v xml:space="preserve">Biological Weapon Attack </v>
      </c>
      <c r="C242" s="416"/>
      <c r="D242" s="417"/>
      <c r="E242" s="422" t="s">
        <v>9</v>
      </c>
      <c r="F242" s="423"/>
      <c r="G242" s="422" t="s">
        <v>17</v>
      </c>
      <c r="H242" s="423"/>
      <c r="I242" s="355" t="s">
        <v>10</v>
      </c>
      <c r="J242" s="356"/>
      <c r="K242" s="356"/>
      <c r="L242" s="356"/>
      <c r="M242" s="356"/>
      <c r="N242" s="356"/>
      <c r="O242" s="356"/>
      <c r="P242" s="356"/>
      <c r="Q242" s="357"/>
      <c r="R242" s="355" t="s">
        <v>11</v>
      </c>
      <c r="S242" s="356"/>
      <c r="T242" s="356"/>
      <c r="U242" s="356"/>
      <c r="V242" s="356"/>
      <c r="W242" s="358"/>
      <c r="X242" s="406">
        <f>SUM((((I246*R246)*G246)*E246)/5)</f>
        <v>0</v>
      </c>
    </row>
    <row r="243" spans="1:24" ht="15.75" customHeight="1" x14ac:dyDescent="0.45">
      <c r="A243" s="404"/>
      <c r="B243" s="418"/>
      <c r="C243" s="418"/>
      <c r="D243" s="419"/>
      <c r="E243" s="424"/>
      <c r="F243" s="425"/>
      <c r="G243" s="424"/>
      <c r="H243" s="425"/>
      <c r="I243" s="329" t="s">
        <v>12</v>
      </c>
      <c r="J243" s="330"/>
      <c r="K243" s="331"/>
      <c r="L243" s="329" t="s">
        <v>13</v>
      </c>
      <c r="M243" s="330"/>
      <c r="N243" s="331"/>
      <c r="O243" s="329" t="s">
        <v>14</v>
      </c>
      <c r="P243" s="330"/>
      <c r="Q243" s="331"/>
      <c r="R243" s="329" t="s">
        <v>15</v>
      </c>
      <c r="S243" s="330"/>
      <c r="T243" s="331"/>
      <c r="U243" s="329" t="s">
        <v>16</v>
      </c>
      <c r="V243" s="330"/>
      <c r="W243" s="331"/>
      <c r="X243" s="407"/>
    </row>
    <row r="244" spans="1:24" ht="15.75" customHeight="1" x14ac:dyDescent="0.45">
      <c r="A244" s="404"/>
      <c r="B244" s="418"/>
      <c r="C244" s="418"/>
      <c r="D244" s="419"/>
      <c r="E244" s="412">
        <v>1</v>
      </c>
      <c r="F244" s="413"/>
      <c r="G244" s="412">
        <f>SUM(G238)</f>
        <v>0</v>
      </c>
      <c r="H244" s="413"/>
      <c r="I244" s="332">
        <v>0</v>
      </c>
      <c r="J244" s="333"/>
      <c r="K244" s="334"/>
      <c r="L244" s="332">
        <v>0</v>
      </c>
      <c r="M244" s="333"/>
      <c r="N244" s="334"/>
      <c r="O244" s="332">
        <v>0</v>
      </c>
      <c r="P244" s="333"/>
      <c r="Q244" s="334"/>
      <c r="R244" s="332">
        <v>0</v>
      </c>
      <c r="S244" s="333"/>
      <c r="T244" s="334"/>
      <c r="U244" s="332">
        <v>0</v>
      </c>
      <c r="V244" s="333"/>
      <c r="W244" s="334"/>
      <c r="X244" s="407"/>
    </row>
    <row r="245" spans="1:24" ht="15.75" customHeight="1" x14ac:dyDescent="0.45">
      <c r="A245" s="404"/>
      <c r="B245" s="418"/>
      <c r="C245" s="418"/>
      <c r="D245" s="419"/>
      <c r="E245" s="414"/>
      <c r="F245" s="415"/>
      <c r="G245" s="414"/>
      <c r="H245" s="415"/>
      <c r="I245" s="335"/>
      <c r="J245" s="336"/>
      <c r="K245" s="337"/>
      <c r="L245" s="335"/>
      <c r="M245" s="336"/>
      <c r="N245" s="337"/>
      <c r="O245" s="335"/>
      <c r="P245" s="336"/>
      <c r="Q245" s="337"/>
      <c r="R245" s="335"/>
      <c r="S245" s="336"/>
      <c r="T245" s="337"/>
      <c r="U245" s="335"/>
      <c r="V245" s="336"/>
      <c r="W245" s="337"/>
      <c r="X245" s="407"/>
    </row>
    <row r="246" spans="1:24" ht="15.75" customHeight="1" thickBot="1" x14ac:dyDescent="0.5">
      <c r="A246" s="405"/>
      <c r="B246" s="420"/>
      <c r="C246" s="420"/>
      <c r="D246" s="421"/>
      <c r="E246" s="409">
        <f>SUM(E244)</f>
        <v>1</v>
      </c>
      <c r="F246" s="410"/>
      <c r="G246" s="411">
        <f>SUM(G244)</f>
        <v>0</v>
      </c>
      <c r="H246" s="410"/>
      <c r="I246" s="372">
        <f>SUM((I244+L244+O244)/3)</f>
        <v>0</v>
      </c>
      <c r="J246" s="373"/>
      <c r="K246" s="373"/>
      <c r="L246" s="373"/>
      <c r="M246" s="373"/>
      <c r="N246" s="373"/>
      <c r="O246" s="373"/>
      <c r="P246" s="373"/>
      <c r="Q246" s="382"/>
      <c r="R246" s="372">
        <f>SUM((((R244*3)+U244)/4))</f>
        <v>0</v>
      </c>
      <c r="S246" s="373"/>
      <c r="T246" s="373"/>
      <c r="U246" s="373"/>
      <c r="V246" s="373"/>
      <c r="W246" s="374"/>
      <c r="X246" s="408"/>
    </row>
    <row r="247" spans="1:24" ht="15.75" customHeight="1" thickBot="1" x14ac:dyDescent="0.5">
      <c r="A247" s="8"/>
      <c r="B247" s="9"/>
      <c r="C247" s="9"/>
      <c r="D247" s="9"/>
      <c r="E247" s="10"/>
      <c r="F247" s="10"/>
      <c r="G247" s="10"/>
      <c r="H247" s="10"/>
      <c r="I247" s="52"/>
      <c r="J247" s="52"/>
      <c r="K247" s="52"/>
      <c r="L247" s="52"/>
      <c r="M247" s="52"/>
      <c r="N247" s="52"/>
      <c r="O247" s="52"/>
      <c r="P247" s="52"/>
      <c r="Q247" s="52"/>
      <c r="R247" s="52"/>
      <c r="S247" s="52"/>
      <c r="T247" s="52"/>
      <c r="U247" s="52"/>
      <c r="V247" s="52"/>
      <c r="W247" s="52"/>
      <c r="X247" s="7"/>
    </row>
    <row r="248" spans="1:24" ht="15.75" customHeight="1" x14ac:dyDescent="0.45">
      <c r="A248" s="403">
        <f>SUM(A242+1)</f>
        <v>9</v>
      </c>
      <c r="B248" s="416" t="str">
        <f>T(B185)</f>
        <v>Radiological Weapon (RDD)</v>
      </c>
      <c r="C248" s="416"/>
      <c r="D248" s="417"/>
      <c r="E248" s="422" t="s">
        <v>9</v>
      </c>
      <c r="F248" s="423"/>
      <c r="G248" s="422" t="s">
        <v>17</v>
      </c>
      <c r="H248" s="423"/>
      <c r="I248" s="355" t="s">
        <v>10</v>
      </c>
      <c r="J248" s="356"/>
      <c r="K248" s="356"/>
      <c r="L248" s="356"/>
      <c r="M248" s="356"/>
      <c r="N248" s="356"/>
      <c r="O248" s="356"/>
      <c r="P248" s="356"/>
      <c r="Q248" s="357"/>
      <c r="R248" s="355" t="s">
        <v>11</v>
      </c>
      <c r="S248" s="356"/>
      <c r="T248" s="356"/>
      <c r="U248" s="356"/>
      <c r="V248" s="356"/>
      <c r="W248" s="358"/>
      <c r="X248" s="406">
        <f>SUM((((I252*R252)*G252)*E252)/5)</f>
        <v>0</v>
      </c>
    </row>
    <row r="249" spans="1:24" ht="15.75" customHeight="1" x14ac:dyDescent="0.45">
      <c r="A249" s="404"/>
      <c r="B249" s="418"/>
      <c r="C249" s="418"/>
      <c r="D249" s="419"/>
      <c r="E249" s="424"/>
      <c r="F249" s="425"/>
      <c r="G249" s="424"/>
      <c r="H249" s="425"/>
      <c r="I249" s="329" t="s">
        <v>12</v>
      </c>
      <c r="J249" s="330"/>
      <c r="K249" s="331"/>
      <c r="L249" s="329" t="s">
        <v>13</v>
      </c>
      <c r="M249" s="330"/>
      <c r="N249" s="331"/>
      <c r="O249" s="329" t="s">
        <v>14</v>
      </c>
      <c r="P249" s="330"/>
      <c r="Q249" s="331"/>
      <c r="R249" s="329" t="s">
        <v>15</v>
      </c>
      <c r="S249" s="330"/>
      <c r="T249" s="331"/>
      <c r="U249" s="329" t="s">
        <v>16</v>
      </c>
      <c r="V249" s="330"/>
      <c r="W249" s="331"/>
      <c r="X249" s="407"/>
    </row>
    <row r="250" spans="1:24" ht="15.75" customHeight="1" x14ac:dyDescent="0.45">
      <c r="A250" s="404"/>
      <c r="B250" s="418"/>
      <c r="C250" s="418"/>
      <c r="D250" s="419"/>
      <c r="E250" s="412">
        <v>1</v>
      </c>
      <c r="F250" s="413"/>
      <c r="G250" s="412">
        <f>SUM(G244)</f>
        <v>0</v>
      </c>
      <c r="H250" s="413"/>
      <c r="I250" s="332">
        <v>0</v>
      </c>
      <c r="J250" s="333"/>
      <c r="K250" s="334"/>
      <c r="L250" s="332">
        <v>0</v>
      </c>
      <c r="M250" s="333"/>
      <c r="N250" s="334"/>
      <c r="O250" s="332">
        <v>0</v>
      </c>
      <c r="P250" s="333"/>
      <c r="Q250" s="334"/>
      <c r="R250" s="332">
        <v>0</v>
      </c>
      <c r="S250" s="333"/>
      <c r="T250" s="334"/>
      <c r="U250" s="332">
        <v>0</v>
      </c>
      <c r="V250" s="333"/>
      <c r="W250" s="334"/>
      <c r="X250" s="407"/>
    </row>
    <row r="251" spans="1:24" ht="15.75" customHeight="1" x14ac:dyDescent="0.45">
      <c r="A251" s="404"/>
      <c r="B251" s="418"/>
      <c r="C251" s="418"/>
      <c r="D251" s="419"/>
      <c r="E251" s="414"/>
      <c r="F251" s="415"/>
      <c r="G251" s="414"/>
      <c r="H251" s="415"/>
      <c r="I251" s="335"/>
      <c r="J251" s="336"/>
      <c r="K251" s="337"/>
      <c r="L251" s="335"/>
      <c r="M251" s="336"/>
      <c r="N251" s="337"/>
      <c r="O251" s="335"/>
      <c r="P251" s="336"/>
      <c r="Q251" s="337"/>
      <c r="R251" s="335"/>
      <c r="S251" s="336"/>
      <c r="T251" s="337"/>
      <c r="U251" s="335"/>
      <c r="V251" s="336"/>
      <c r="W251" s="337"/>
      <c r="X251" s="407"/>
    </row>
    <row r="252" spans="1:24" ht="15.75" customHeight="1" thickBot="1" x14ac:dyDescent="0.5">
      <c r="A252" s="405"/>
      <c r="B252" s="420"/>
      <c r="C252" s="420"/>
      <c r="D252" s="421"/>
      <c r="E252" s="409">
        <f>SUM(E250)</f>
        <v>1</v>
      </c>
      <c r="F252" s="410"/>
      <c r="G252" s="411">
        <f>SUM(G250)</f>
        <v>0</v>
      </c>
      <c r="H252" s="410"/>
      <c r="I252" s="372">
        <f>SUM((I250+L250+O250)/3)</f>
        <v>0</v>
      </c>
      <c r="J252" s="373"/>
      <c r="K252" s="373"/>
      <c r="L252" s="373"/>
      <c r="M252" s="373"/>
      <c r="N252" s="373"/>
      <c r="O252" s="373"/>
      <c r="P252" s="373"/>
      <c r="Q252" s="382"/>
      <c r="R252" s="372">
        <f>SUM((((R250*3)+U250)/4))</f>
        <v>0</v>
      </c>
      <c r="S252" s="373"/>
      <c r="T252" s="373"/>
      <c r="U252" s="373"/>
      <c r="V252" s="373"/>
      <c r="W252" s="374"/>
      <c r="X252" s="408"/>
    </row>
    <row r="253" spans="1:24" ht="15.75" customHeight="1" thickBot="1" x14ac:dyDescent="0.5">
      <c r="A253" s="35"/>
      <c r="B253" s="17"/>
      <c r="C253" s="17"/>
      <c r="D253" s="17"/>
      <c r="E253" s="18"/>
      <c r="F253" s="18"/>
      <c r="G253" s="18"/>
      <c r="H253" s="18"/>
      <c r="I253" s="52"/>
      <c r="J253" s="52"/>
      <c r="K253" s="52"/>
      <c r="L253" s="52"/>
      <c r="M253" s="52"/>
      <c r="N253" s="52"/>
      <c r="O253" s="52"/>
      <c r="P253" s="52"/>
      <c r="Q253" s="52"/>
      <c r="R253" s="52"/>
      <c r="S253" s="52"/>
      <c r="T253" s="52"/>
      <c r="U253" s="52"/>
      <c r="V253" s="52"/>
      <c r="W253" s="52"/>
      <c r="X253" s="16"/>
    </row>
    <row r="254" spans="1:24" ht="15.75" customHeight="1" x14ac:dyDescent="0.45">
      <c r="A254" s="403">
        <f>SUM(A248+1)</f>
        <v>10</v>
      </c>
      <c r="B254" s="416" t="str">
        <f>T(B191)</f>
        <v>User Defined Incident</v>
      </c>
      <c r="C254" s="416"/>
      <c r="D254" s="417"/>
      <c r="E254" s="422" t="s">
        <v>9</v>
      </c>
      <c r="F254" s="423"/>
      <c r="G254" s="422" t="s">
        <v>17</v>
      </c>
      <c r="H254" s="423"/>
      <c r="I254" s="355" t="s">
        <v>10</v>
      </c>
      <c r="J254" s="356"/>
      <c r="K254" s="356"/>
      <c r="L254" s="356"/>
      <c r="M254" s="356"/>
      <c r="N254" s="356"/>
      <c r="O254" s="356"/>
      <c r="P254" s="356"/>
      <c r="Q254" s="357"/>
      <c r="R254" s="355" t="s">
        <v>11</v>
      </c>
      <c r="S254" s="356"/>
      <c r="T254" s="356"/>
      <c r="U254" s="356"/>
      <c r="V254" s="356"/>
      <c r="W254" s="358"/>
      <c r="X254" s="406">
        <f>SUM((((I258*R258)*G258)*E258)/5)</f>
        <v>0</v>
      </c>
    </row>
    <row r="255" spans="1:24" ht="15.75" customHeight="1" x14ac:dyDescent="0.45">
      <c r="A255" s="404"/>
      <c r="B255" s="418"/>
      <c r="C255" s="418"/>
      <c r="D255" s="419"/>
      <c r="E255" s="424"/>
      <c r="F255" s="425"/>
      <c r="G255" s="424"/>
      <c r="H255" s="425"/>
      <c r="I255" s="329" t="s">
        <v>12</v>
      </c>
      <c r="J255" s="330"/>
      <c r="K255" s="331"/>
      <c r="L255" s="329" t="s">
        <v>13</v>
      </c>
      <c r="M255" s="330"/>
      <c r="N255" s="331"/>
      <c r="O255" s="329" t="s">
        <v>14</v>
      </c>
      <c r="P255" s="330"/>
      <c r="Q255" s="331"/>
      <c r="R255" s="329" t="s">
        <v>15</v>
      </c>
      <c r="S255" s="330"/>
      <c r="T255" s="331"/>
      <c r="U255" s="329" t="s">
        <v>16</v>
      </c>
      <c r="V255" s="330"/>
      <c r="W255" s="331"/>
      <c r="X255" s="407"/>
    </row>
    <row r="256" spans="1:24" ht="15.75" customHeight="1" x14ac:dyDescent="0.45">
      <c r="A256" s="404"/>
      <c r="B256" s="418"/>
      <c r="C256" s="418"/>
      <c r="D256" s="419"/>
      <c r="E256" s="412">
        <v>1</v>
      </c>
      <c r="F256" s="413"/>
      <c r="G256" s="412">
        <f>SUM(G250)</f>
        <v>0</v>
      </c>
      <c r="H256" s="413"/>
      <c r="I256" s="332">
        <v>0</v>
      </c>
      <c r="J256" s="333"/>
      <c r="K256" s="334"/>
      <c r="L256" s="332">
        <v>0</v>
      </c>
      <c r="M256" s="333"/>
      <c r="N256" s="334"/>
      <c r="O256" s="332">
        <v>0</v>
      </c>
      <c r="P256" s="333"/>
      <c r="Q256" s="334"/>
      <c r="R256" s="332">
        <v>0</v>
      </c>
      <c r="S256" s="333"/>
      <c r="T256" s="334"/>
      <c r="U256" s="332">
        <v>0</v>
      </c>
      <c r="V256" s="333"/>
      <c r="W256" s="334"/>
      <c r="X256" s="407"/>
    </row>
    <row r="257" spans="1:24" ht="15.75" customHeight="1" x14ac:dyDescent="0.45">
      <c r="A257" s="404"/>
      <c r="B257" s="418"/>
      <c r="C257" s="418"/>
      <c r="D257" s="419"/>
      <c r="E257" s="414"/>
      <c r="F257" s="415"/>
      <c r="G257" s="414"/>
      <c r="H257" s="415"/>
      <c r="I257" s="335"/>
      <c r="J257" s="336"/>
      <c r="K257" s="337"/>
      <c r="L257" s="335"/>
      <c r="M257" s="336"/>
      <c r="N257" s="337"/>
      <c r="O257" s="335"/>
      <c r="P257" s="336"/>
      <c r="Q257" s="337"/>
      <c r="R257" s="335"/>
      <c r="S257" s="336"/>
      <c r="T257" s="337"/>
      <c r="U257" s="335"/>
      <c r="V257" s="336"/>
      <c r="W257" s="337"/>
      <c r="X257" s="407"/>
    </row>
    <row r="258" spans="1:24" ht="15.75" customHeight="1" thickBot="1" x14ac:dyDescent="0.5">
      <c r="A258" s="405"/>
      <c r="B258" s="420"/>
      <c r="C258" s="420"/>
      <c r="D258" s="421"/>
      <c r="E258" s="409">
        <f>SUM(E256)</f>
        <v>1</v>
      </c>
      <c r="F258" s="410"/>
      <c r="G258" s="411">
        <f>SUM(G256)</f>
        <v>0</v>
      </c>
      <c r="H258" s="410"/>
      <c r="I258" s="372">
        <f>SUM((I256+L256+O256)/3)</f>
        <v>0</v>
      </c>
      <c r="J258" s="373"/>
      <c r="K258" s="373"/>
      <c r="L258" s="373"/>
      <c r="M258" s="373"/>
      <c r="N258" s="373"/>
      <c r="O258" s="373"/>
      <c r="P258" s="373"/>
      <c r="Q258" s="382"/>
      <c r="R258" s="372">
        <f>SUM((((R256*3)+U256)/4))</f>
        <v>0</v>
      </c>
      <c r="S258" s="373"/>
      <c r="T258" s="373"/>
      <c r="U258" s="373"/>
      <c r="V258" s="373"/>
      <c r="W258" s="374"/>
      <c r="X258" s="408"/>
    </row>
    <row r="259" spans="1:24" ht="15.75" customHeight="1" thickBot="1" x14ac:dyDescent="0.5"/>
    <row r="260" spans="1:24" ht="15.75" customHeight="1" x14ac:dyDescent="0.45">
      <c r="A260" s="426" t="s">
        <v>24</v>
      </c>
      <c r="B260" s="427"/>
      <c r="C260" s="427"/>
      <c r="D260" s="399">
        <f>SUM(D197+1)</f>
        <v>10</v>
      </c>
      <c r="E260" s="399" t="str">
        <f>T(Assets!C13)</f>
        <v/>
      </c>
      <c r="F260" s="399"/>
      <c r="G260" s="399"/>
      <c r="H260" s="399"/>
      <c r="I260" s="399"/>
      <c r="J260" s="399"/>
      <c r="K260" s="399"/>
      <c r="L260" s="399"/>
      <c r="M260" s="399"/>
      <c r="N260" s="399"/>
      <c r="O260" s="399"/>
      <c r="P260" s="399"/>
      <c r="Q260" s="399"/>
      <c r="R260" s="399"/>
      <c r="S260" s="399"/>
      <c r="T260" s="399"/>
      <c r="U260" s="399"/>
      <c r="V260" s="399"/>
      <c r="W260" s="399"/>
      <c r="X260" s="400"/>
    </row>
    <row r="261" spans="1:24" ht="15.75" customHeight="1" thickBot="1" x14ac:dyDescent="0.5">
      <c r="A261" s="428"/>
      <c r="B261" s="429"/>
      <c r="C261" s="429"/>
      <c r="D261" s="401"/>
      <c r="E261" s="401"/>
      <c r="F261" s="401"/>
      <c r="G261" s="401"/>
      <c r="H261" s="401"/>
      <c r="I261" s="401"/>
      <c r="J261" s="401"/>
      <c r="K261" s="401"/>
      <c r="L261" s="401"/>
      <c r="M261" s="401"/>
      <c r="N261" s="401"/>
      <c r="O261" s="401"/>
      <c r="P261" s="401"/>
      <c r="Q261" s="401"/>
      <c r="R261" s="401"/>
      <c r="S261" s="401"/>
      <c r="T261" s="401"/>
      <c r="U261" s="401"/>
      <c r="V261" s="401"/>
      <c r="W261" s="401"/>
      <c r="X261" s="402"/>
    </row>
    <row r="262" spans="1:24" ht="15.75" customHeight="1" thickBot="1" x14ac:dyDescent="0.5"/>
    <row r="263" spans="1:24" ht="15.75" customHeight="1" x14ac:dyDescent="0.45">
      <c r="A263" s="403">
        <v>1</v>
      </c>
      <c r="B263" s="416" t="str">
        <f>T(B200)</f>
        <v>Armed Assault/Active Shooter</v>
      </c>
      <c r="C263" s="416"/>
      <c r="D263" s="417"/>
      <c r="E263" s="422" t="s">
        <v>9</v>
      </c>
      <c r="F263" s="423"/>
      <c r="G263" s="422" t="s">
        <v>17</v>
      </c>
      <c r="H263" s="423"/>
      <c r="I263" s="433" t="s">
        <v>10</v>
      </c>
      <c r="J263" s="434"/>
      <c r="K263" s="434"/>
      <c r="L263" s="434"/>
      <c r="M263" s="434"/>
      <c r="N263" s="434"/>
      <c r="O263" s="434"/>
      <c r="P263" s="434"/>
      <c r="Q263" s="435"/>
      <c r="R263" s="433" t="s">
        <v>11</v>
      </c>
      <c r="S263" s="434"/>
      <c r="T263" s="434"/>
      <c r="U263" s="434"/>
      <c r="V263" s="434"/>
      <c r="W263" s="436"/>
      <c r="X263" s="406">
        <f>SUM((((I267*R267)*G267)*E267)/5)</f>
        <v>0</v>
      </c>
    </row>
    <row r="264" spans="1:24" ht="15.75" customHeight="1" x14ac:dyDescent="0.45">
      <c r="A264" s="404"/>
      <c r="B264" s="418"/>
      <c r="C264" s="418"/>
      <c r="D264" s="419"/>
      <c r="E264" s="424"/>
      <c r="F264" s="425"/>
      <c r="G264" s="424"/>
      <c r="H264" s="425"/>
      <c r="I264" s="437" t="s">
        <v>12</v>
      </c>
      <c r="J264" s="438"/>
      <c r="K264" s="439"/>
      <c r="L264" s="437" t="s">
        <v>13</v>
      </c>
      <c r="M264" s="438"/>
      <c r="N264" s="439"/>
      <c r="O264" s="437" t="s">
        <v>14</v>
      </c>
      <c r="P264" s="438"/>
      <c r="Q264" s="439"/>
      <c r="R264" s="437" t="s">
        <v>15</v>
      </c>
      <c r="S264" s="438"/>
      <c r="T264" s="439"/>
      <c r="U264" s="437" t="s">
        <v>16</v>
      </c>
      <c r="V264" s="438"/>
      <c r="W264" s="439"/>
      <c r="X264" s="407"/>
    </row>
    <row r="265" spans="1:24" ht="15.75" customHeight="1" x14ac:dyDescent="0.45">
      <c r="A265" s="404"/>
      <c r="B265" s="418"/>
      <c r="C265" s="418"/>
      <c r="D265" s="419"/>
      <c r="E265" s="412">
        <v>1</v>
      </c>
      <c r="F265" s="413"/>
      <c r="G265" s="412">
        <f>SUM(Assets!D13)</f>
        <v>0</v>
      </c>
      <c r="H265" s="413"/>
      <c r="I265" s="332">
        <v>0</v>
      </c>
      <c r="J265" s="333"/>
      <c r="K265" s="334"/>
      <c r="L265" s="332">
        <v>0</v>
      </c>
      <c r="M265" s="333"/>
      <c r="N265" s="334"/>
      <c r="O265" s="332">
        <v>0</v>
      </c>
      <c r="P265" s="333"/>
      <c r="Q265" s="334"/>
      <c r="R265" s="332">
        <v>0</v>
      </c>
      <c r="S265" s="333"/>
      <c r="T265" s="334"/>
      <c r="U265" s="332">
        <v>0</v>
      </c>
      <c r="V265" s="333"/>
      <c r="W265" s="334"/>
      <c r="X265" s="407"/>
    </row>
    <row r="266" spans="1:24" ht="15.75" customHeight="1" x14ac:dyDescent="0.45">
      <c r="A266" s="404"/>
      <c r="B266" s="418"/>
      <c r="C266" s="418"/>
      <c r="D266" s="419"/>
      <c r="E266" s="414"/>
      <c r="F266" s="415"/>
      <c r="G266" s="414"/>
      <c r="H266" s="415"/>
      <c r="I266" s="335"/>
      <c r="J266" s="336"/>
      <c r="K266" s="337"/>
      <c r="L266" s="335"/>
      <c r="M266" s="336"/>
      <c r="N266" s="337"/>
      <c r="O266" s="335"/>
      <c r="P266" s="336"/>
      <c r="Q266" s="337"/>
      <c r="R266" s="335"/>
      <c r="S266" s="336"/>
      <c r="T266" s="337"/>
      <c r="U266" s="335"/>
      <c r="V266" s="336"/>
      <c r="W266" s="337"/>
      <c r="X266" s="407"/>
    </row>
    <row r="267" spans="1:24" ht="15.75" customHeight="1" thickBot="1" x14ac:dyDescent="0.5">
      <c r="A267" s="405"/>
      <c r="B267" s="420"/>
      <c r="C267" s="420"/>
      <c r="D267" s="421"/>
      <c r="E267" s="409">
        <f>SUM(E265)</f>
        <v>1</v>
      </c>
      <c r="F267" s="410"/>
      <c r="G267" s="411">
        <f>SUM(G265)</f>
        <v>0</v>
      </c>
      <c r="H267" s="410"/>
      <c r="I267" s="411">
        <f>SUM((I265+L265+O265)/3)</f>
        <v>0</v>
      </c>
      <c r="J267" s="409"/>
      <c r="K267" s="409"/>
      <c r="L267" s="409"/>
      <c r="M267" s="409"/>
      <c r="N267" s="409"/>
      <c r="O267" s="409"/>
      <c r="P267" s="409"/>
      <c r="Q267" s="410"/>
      <c r="R267" s="411">
        <f>SUM((((R265*3)+U265)/4))</f>
        <v>0</v>
      </c>
      <c r="S267" s="409"/>
      <c r="T267" s="409"/>
      <c r="U267" s="409"/>
      <c r="V267" s="409"/>
      <c r="W267" s="440"/>
      <c r="X267" s="408"/>
    </row>
    <row r="268" spans="1:24" ht="15.75" customHeight="1" thickBot="1" x14ac:dyDescent="0.5">
      <c r="A268" s="5"/>
      <c r="B268" s="5"/>
      <c r="C268" s="5"/>
      <c r="D268" s="5"/>
    </row>
    <row r="269" spans="1:24" ht="15.75" customHeight="1" x14ac:dyDescent="0.45">
      <c r="A269" s="403">
        <f>SUM(A263+1)</f>
        <v>2</v>
      </c>
      <c r="B269" s="416" t="str">
        <f>T(B206)</f>
        <v xml:space="preserve">Improvised Explosive Device </v>
      </c>
      <c r="C269" s="416"/>
      <c r="D269" s="417"/>
      <c r="E269" s="422" t="s">
        <v>9</v>
      </c>
      <c r="F269" s="423"/>
      <c r="G269" s="422" t="s">
        <v>17</v>
      </c>
      <c r="H269" s="423"/>
      <c r="I269" s="433" t="s">
        <v>10</v>
      </c>
      <c r="J269" s="434"/>
      <c r="K269" s="434"/>
      <c r="L269" s="434"/>
      <c r="M269" s="434"/>
      <c r="N269" s="434"/>
      <c r="O269" s="434"/>
      <c r="P269" s="434"/>
      <c r="Q269" s="435"/>
      <c r="R269" s="433" t="s">
        <v>11</v>
      </c>
      <c r="S269" s="434"/>
      <c r="T269" s="434"/>
      <c r="U269" s="434"/>
      <c r="V269" s="434"/>
      <c r="W269" s="436"/>
      <c r="X269" s="406">
        <f>SUM((((I273*R273)*G273)*E273)/5)</f>
        <v>0</v>
      </c>
    </row>
    <row r="270" spans="1:24" ht="15.75" customHeight="1" x14ac:dyDescent="0.45">
      <c r="A270" s="404"/>
      <c r="B270" s="418"/>
      <c r="C270" s="418"/>
      <c r="D270" s="419"/>
      <c r="E270" s="424"/>
      <c r="F270" s="425"/>
      <c r="G270" s="424"/>
      <c r="H270" s="425"/>
      <c r="I270" s="437" t="s">
        <v>12</v>
      </c>
      <c r="J270" s="438"/>
      <c r="K270" s="439"/>
      <c r="L270" s="437" t="s">
        <v>13</v>
      </c>
      <c r="M270" s="438"/>
      <c r="N270" s="439"/>
      <c r="O270" s="437" t="s">
        <v>14</v>
      </c>
      <c r="P270" s="438"/>
      <c r="Q270" s="439"/>
      <c r="R270" s="437" t="s">
        <v>15</v>
      </c>
      <c r="S270" s="438"/>
      <c r="T270" s="439"/>
      <c r="U270" s="437" t="s">
        <v>16</v>
      </c>
      <c r="V270" s="438"/>
      <c r="W270" s="439"/>
      <c r="X270" s="407"/>
    </row>
    <row r="271" spans="1:24" ht="15.75" customHeight="1" x14ac:dyDescent="0.45">
      <c r="A271" s="404"/>
      <c r="B271" s="418"/>
      <c r="C271" s="418"/>
      <c r="D271" s="419"/>
      <c r="E271" s="412">
        <v>1</v>
      </c>
      <c r="F271" s="413"/>
      <c r="G271" s="412">
        <f>SUM(G265)</f>
        <v>0</v>
      </c>
      <c r="H271" s="413"/>
      <c r="I271" s="332">
        <v>0</v>
      </c>
      <c r="J271" s="333"/>
      <c r="K271" s="334"/>
      <c r="L271" s="332">
        <v>0</v>
      </c>
      <c r="M271" s="333"/>
      <c r="N271" s="334"/>
      <c r="O271" s="332">
        <v>0</v>
      </c>
      <c r="P271" s="333"/>
      <c r="Q271" s="334"/>
      <c r="R271" s="332">
        <v>0</v>
      </c>
      <c r="S271" s="333"/>
      <c r="T271" s="334"/>
      <c r="U271" s="332">
        <v>0</v>
      </c>
      <c r="V271" s="333"/>
      <c r="W271" s="334"/>
      <c r="X271" s="407"/>
    </row>
    <row r="272" spans="1:24" ht="15.75" customHeight="1" x14ac:dyDescent="0.45">
      <c r="A272" s="404"/>
      <c r="B272" s="418"/>
      <c r="C272" s="418"/>
      <c r="D272" s="419"/>
      <c r="E272" s="414"/>
      <c r="F272" s="415"/>
      <c r="G272" s="414"/>
      <c r="H272" s="415"/>
      <c r="I272" s="335"/>
      <c r="J272" s="336"/>
      <c r="K272" s="337"/>
      <c r="L272" s="335"/>
      <c r="M272" s="336"/>
      <c r="N272" s="337"/>
      <c r="O272" s="335"/>
      <c r="P272" s="336"/>
      <c r="Q272" s="337"/>
      <c r="R272" s="335"/>
      <c r="S272" s="336"/>
      <c r="T272" s="337"/>
      <c r="U272" s="335"/>
      <c r="V272" s="336"/>
      <c r="W272" s="337"/>
      <c r="X272" s="407"/>
    </row>
    <row r="273" spans="1:24" ht="15.75" customHeight="1" thickBot="1" x14ac:dyDescent="0.5">
      <c r="A273" s="405"/>
      <c r="B273" s="420"/>
      <c r="C273" s="420"/>
      <c r="D273" s="421"/>
      <c r="E273" s="409">
        <f>SUM(E271)</f>
        <v>1</v>
      </c>
      <c r="F273" s="410"/>
      <c r="G273" s="411">
        <f>SUM(G271)</f>
        <v>0</v>
      </c>
      <c r="H273" s="410"/>
      <c r="I273" s="411">
        <f>SUM((I271+L271+O271)/3)</f>
        <v>0</v>
      </c>
      <c r="J273" s="409"/>
      <c r="K273" s="409"/>
      <c r="L273" s="409"/>
      <c r="M273" s="409"/>
      <c r="N273" s="409"/>
      <c r="O273" s="409"/>
      <c r="P273" s="409"/>
      <c r="Q273" s="410"/>
      <c r="R273" s="411">
        <f>SUM((((R271*3)+U271)/4))</f>
        <v>0</v>
      </c>
      <c r="S273" s="409"/>
      <c r="T273" s="409"/>
      <c r="U273" s="409"/>
      <c r="V273" s="409"/>
      <c r="W273" s="440"/>
      <c r="X273" s="408"/>
    </row>
    <row r="274" spans="1:24" ht="15.75" customHeight="1" thickBot="1" x14ac:dyDescent="0.5">
      <c r="A274" s="5"/>
      <c r="B274" s="5"/>
      <c r="C274" s="5"/>
      <c r="D274" s="5"/>
    </row>
    <row r="275" spans="1:24" ht="15.75" customHeight="1" x14ac:dyDescent="0.45">
      <c r="A275" s="403">
        <f>SUM(A269+1)</f>
        <v>3</v>
      </c>
      <c r="B275" s="416" t="str">
        <f>T(B212)</f>
        <v>Vehicle Borne Improvised Explosive Device</v>
      </c>
      <c r="C275" s="416"/>
      <c r="D275" s="417"/>
      <c r="E275" s="422" t="s">
        <v>9</v>
      </c>
      <c r="F275" s="423"/>
      <c r="G275" s="422" t="s">
        <v>17</v>
      </c>
      <c r="H275" s="423"/>
      <c r="I275" s="433" t="s">
        <v>10</v>
      </c>
      <c r="J275" s="434"/>
      <c r="K275" s="434"/>
      <c r="L275" s="434"/>
      <c r="M275" s="434"/>
      <c r="N275" s="434"/>
      <c r="O275" s="434"/>
      <c r="P275" s="434"/>
      <c r="Q275" s="435"/>
      <c r="R275" s="433" t="s">
        <v>11</v>
      </c>
      <c r="S275" s="434"/>
      <c r="T275" s="434"/>
      <c r="U275" s="434"/>
      <c r="V275" s="434"/>
      <c r="W275" s="436"/>
      <c r="X275" s="406">
        <f>SUM((((I279*R279)*G279)*E279)/5)</f>
        <v>0</v>
      </c>
    </row>
    <row r="276" spans="1:24" ht="15.75" customHeight="1" x14ac:dyDescent="0.45">
      <c r="A276" s="404"/>
      <c r="B276" s="418"/>
      <c r="C276" s="418"/>
      <c r="D276" s="419"/>
      <c r="E276" s="424"/>
      <c r="F276" s="425"/>
      <c r="G276" s="424"/>
      <c r="H276" s="425"/>
      <c r="I276" s="437" t="s">
        <v>12</v>
      </c>
      <c r="J276" s="438"/>
      <c r="K276" s="439"/>
      <c r="L276" s="437" t="s">
        <v>13</v>
      </c>
      <c r="M276" s="438"/>
      <c r="N276" s="439"/>
      <c r="O276" s="437" t="s">
        <v>14</v>
      </c>
      <c r="P276" s="438"/>
      <c r="Q276" s="439"/>
      <c r="R276" s="437" t="s">
        <v>15</v>
      </c>
      <c r="S276" s="438"/>
      <c r="T276" s="439"/>
      <c r="U276" s="437" t="s">
        <v>16</v>
      </c>
      <c r="V276" s="438"/>
      <c r="W276" s="439"/>
      <c r="X276" s="407"/>
    </row>
    <row r="277" spans="1:24" ht="15.75" customHeight="1" x14ac:dyDescent="0.45">
      <c r="A277" s="404"/>
      <c r="B277" s="418"/>
      <c r="C277" s="418"/>
      <c r="D277" s="419"/>
      <c r="E277" s="412">
        <v>1</v>
      </c>
      <c r="F277" s="413"/>
      <c r="G277" s="412">
        <f>SUM(G271)</f>
        <v>0</v>
      </c>
      <c r="H277" s="413"/>
      <c r="I277" s="332">
        <v>0</v>
      </c>
      <c r="J277" s="333"/>
      <c r="K277" s="334"/>
      <c r="L277" s="332">
        <v>0</v>
      </c>
      <c r="M277" s="333"/>
      <c r="N277" s="334"/>
      <c r="O277" s="332">
        <v>0</v>
      </c>
      <c r="P277" s="333"/>
      <c r="Q277" s="334"/>
      <c r="R277" s="332">
        <v>0</v>
      </c>
      <c r="S277" s="333"/>
      <c r="T277" s="334"/>
      <c r="U277" s="332">
        <v>0</v>
      </c>
      <c r="V277" s="333"/>
      <c r="W277" s="334"/>
      <c r="X277" s="407"/>
    </row>
    <row r="278" spans="1:24" ht="15.75" customHeight="1" x14ac:dyDescent="0.45">
      <c r="A278" s="404"/>
      <c r="B278" s="418"/>
      <c r="C278" s="418"/>
      <c r="D278" s="419"/>
      <c r="E278" s="414"/>
      <c r="F278" s="415"/>
      <c r="G278" s="414"/>
      <c r="H278" s="415"/>
      <c r="I278" s="335"/>
      <c r="J278" s="336"/>
      <c r="K278" s="337"/>
      <c r="L278" s="335"/>
      <c r="M278" s="336"/>
      <c r="N278" s="337"/>
      <c r="O278" s="335"/>
      <c r="P278" s="336"/>
      <c r="Q278" s="337"/>
      <c r="R278" s="335"/>
      <c r="S278" s="336"/>
      <c r="T278" s="337"/>
      <c r="U278" s="335"/>
      <c r="V278" s="336"/>
      <c r="W278" s="337"/>
      <c r="X278" s="407"/>
    </row>
    <row r="279" spans="1:24" ht="15.75" customHeight="1" thickBot="1" x14ac:dyDescent="0.5">
      <c r="A279" s="405"/>
      <c r="B279" s="420"/>
      <c r="C279" s="420"/>
      <c r="D279" s="421"/>
      <c r="E279" s="409">
        <f>SUM(E277)</f>
        <v>1</v>
      </c>
      <c r="F279" s="410"/>
      <c r="G279" s="411">
        <f>SUM(G277)</f>
        <v>0</v>
      </c>
      <c r="H279" s="410"/>
      <c r="I279" s="411">
        <f>SUM((I277+L277+O277)/3)</f>
        <v>0</v>
      </c>
      <c r="J279" s="409"/>
      <c r="K279" s="409"/>
      <c r="L279" s="409"/>
      <c r="M279" s="409"/>
      <c r="N279" s="409"/>
      <c r="O279" s="409"/>
      <c r="P279" s="409"/>
      <c r="Q279" s="410"/>
      <c r="R279" s="411">
        <f>SUM((((R277*3)+U277)/4))</f>
        <v>0</v>
      </c>
      <c r="S279" s="409"/>
      <c r="T279" s="409"/>
      <c r="U279" s="409"/>
      <c r="V279" s="409"/>
      <c r="W279" s="440"/>
      <c r="X279" s="408"/>
    </row>
    <row r="280" spans="1:24" ht="15.75" customHeight="1" thickBot="1" x14ac:dyDescent="0.5">
      <c r="A280" s="5"/>
      <c r="B280" s="5"/>
      <c r="C280" s="5"/>
      <c r="D280" s="5"/>
    </row>
    <row r="281" spans="1:24" ht="15.75" customHeight="1" x14ac:dyDescent="0.45">
      <c r="A281" s="403">
        <f>SUM(A275+1)</f>
        <v>4</v>
      </c>
      <c r="B281" s="416" t="str">
        <f>T(B218)</f>
        <v>Coordinated Complex Attack</v>
      </c>
      <c r="C281" s="416"/>
      <c r="D281" s="417"/>
      <c r="E281" s="422" t="s">
        <v>9</v>
      </c>
      <c r="F281" s="423"/>
      <c r="G281" s="422" t="s">
        <v>17</v>
      </c>
      <c r="H281" s="423"/>
      <c r="I281" s="433" t="s">
        <v>10</v>
      </c>
      <c r="J281" s="434"/>
      <c r="K281" s="434"/>
      <c r="L281" s="434"/>
      <c r="M281" s="434"/>
      <c r="N281" s="434"/>
      <c r="O281" s="434"/>
      <c r="P281" s="434"/>
      <c r="Q281" s="435"/>
      <c r="R281" s="433" t="s">
        <v>11</v>
      </c>
      <c r="S281" s="434"/>
      <c r="T281" s="434"/>
      <c r="U281" s="434"/>
      <c r="V281" s="434"/>
      <c r="W281" s="436"/>
      <c r="X281" s="406">
        <f>SUM((((I285*R285)*G285)*E285)/5)</f>
        <v>0</v>
      </c>
    </row>
    <row r="282" spans="1:24" ht="15.75" customHeight="1" x14ac:dyDescent="0.45">
      <c r="A282" s="404"/>
      <c r="B282" s="418"/>
      <c r="C282" s="418"/>
      <c r="D282" s="419"/>
      <c r="E282" s="424"/>
      <c r="F282" s="425"/>
      <c r="G282" s="424"/>
      <c r="H282" s="425"/>
      <c r="I282" s="437" t="s">
        <v>12</v>
      </c>
      <c r="J282" s="438"/>
      <c r="K282" s="439"/>
      <c r="L282" s="437" t="s">
        <v>13</v>
      </c>
      <c r="M282" s="438"/>
      <c r="N282" s="439"/>
      <c r="O282" s="437" t="s">
        <v>14</v>
      </c>
      <c r="P282" s="438"/>
      <c r="Q282" s="439"/>
      <c r="R282" s="437" t="s">
        <v>15</v>
      </c>
      <c r="S282" s="438"/>
      <c r="T282" s="439"/>
      <c r="U282" s="437" t="s">
        <v>16</v>
      </c>
      <c r="V282" s="438"/>
      <c r="W282" s="439"/>
      <c r="X282" s="407"/>
    </row>
    <row r="283" spans="1:24" ht="15.75" customHeight="1" x14ac:dyDescent="0.45">
      <c r="A283" s="404"/>
      <c r="B283" s="418"/>
      <c r="C283" s="418"/>
      <c r="D283" s="419"/>
      <c r="E283" s="412">
        <v>1</v>
      </c>
      <c r="F283" s="413"/>
      <c r="G283" s="412">
        <f>SUM(G277)</f>
        <v>0</v>
      </c>
      <c r="H283" s="413"/>
      <c r="I283" s="332">
        <v>0</v>
      </c>
      <c r="J283" s="333"/>
      <c r="K283" s="334"/>
      <c r="L283" s="332">
        <v>0</v>
      </c>
      <c r="M283" s="333"/>
      <c r="N283" s="334"/>
      <c r="O283" s="332">
        <v>0</v>
      </c>
      <c r="P283" s="333"/>
      <c r="Q283" s="334"/>
      <c r="R283" s="332">
        <v>0</v>
      </c>
      <c r="S283" s="333"/>
      <c r="T283" s="334"/>
      <c r="U283" s="332">
        <v>0</v>
      </c>
      <c r="V283" s="333"/>
      <c r="W283" s="334"/>
      <c r="X283" s="407"/>
    </row>
    <row r="284" spans="1:24" ht="15.75" customHeight="1" x14ac:dyDescent="0.45">
      <c r="A284" s="404"/>
      <c r="B284" s="418"/>
      <c r="C284" s="418"/>
      <c r="D284" s="419"/>
      <c r="E284" s="414"/>
      <c r="F284" s="415"/>
      <c r="G284" s="414"/>
      <c r="H284" s="415"/>
      <c r="I284" s="335"/>
      <c r="J284" s="336"/>
      <c r="K284" s="337"/>
      <c r="L284" s="335"/>
      <c r="M284" s="336"/>
      <c r="N284" s="337"/>
      <c r="O284" s="335"/>
      <c r="P284" s="336"/>
      <c r="Q284" s="337"/>
      <c r="R284" s="335"/>
      <c r="S284" s="336"/>
      <c r="T284" s="337"/>
      <c r="U284" s="335"/>
      <c r="V284" s="336"/>
      <c r="W284" s="337"/>
      <c r="X284" s="407"/>
    </row>
    <row r="285" spans="1:24" ht="15.75" customHeight="1" thickBot="1" x14ac:dyDescent="0.5">
      <c r="A285" s="405"/>
      <c r="B285" s="420"/>
      <c r="C285" s="420"/>
      <c r="D285" s="421"/>
      <c r="E285" s="409">
        <f>SUM(E283)</f>
        <v>1</v>
      </c>
      <c r="F285" s="410"/>
      <c r="G285" s="411">
        <f>SUM(G283)</f>
        <v>0</v>
      </c>
      <c r="H285" s="410"/>
      <c r="I285" s="411">
        <f>SUM((I283+L283+O283)/3)</f>
        <v>0</v>
      </c>
      <c r="J285" s="409"/>
      <c r="K285" s="409"/>
      <c r="L285" s="409"/>
      <c r="M285" s="409"/>
      <c r="N285" s="409"/>
      <c r="O285" s="409"/>
      <c r="P285" s="409"/>
      <c r="Q285" s="410"/>
      <c r="R285" s="411">
        <f>SUM((((R283*3)+U283)/4))</f>
        <v>0</v>
      </c>
      <c r="S285" s="409"/>
      <c r="T285" s="409"/>
      <c r="U285" s="409"/>
      <c r="V285" s="409"/>
      <c r="W285" s="440"/>
      <c r="X285" s="408"/>
    </row>
    <row r="286" spans="1:24" ht="15.75" customHeight="1" thickBot="1" x14ac:dyDescent="0.5">
      <c r="A286" s="5"/>
      <c r="B286" s="5"/>
      <c r="C286" s="5"/>
      <c r="D286" s="5"/>
    </row>
    <row r="287" spans="1:24" ht="15.75" customHeight="1" x14ac:dyDescent="0.45">
      <c r="A287" s="403">
        <f>SUM(A281+1)</f>
        <v>5</v>
      </c>
      <c r="B287" s="416" t="str">
        <f>T(B224)</f>
        <v>Natural Disaster</v>
      </c>
      <c r="C287" s="416"/>
      <c r="D287" s="417"/>
      <c r="E287" s="422" t="s">
        <v>9</v>
      </c>
      <c r="F287" s="423"/>
      <c r="G287" s="422" t="s">
        <v>17</v>
      </c>
      <c r="H287" s="423"/>
      <c r="I287" s="433" t="s">
        <v>10</v>
      </c>
      <c r="J287" s="434"/>
      <c r="K287" s="434"/>
      <c r="L287" s="434"/>
      <c r="M287" s="434"/>
      <c r="N287" s="434"/>
      <c r="O287" s="434"/>
      <c r="P287" s="434"/>
      <c r="Q287" s="435"/>
      <c r="R287" s="433" t="s">
        <v>11</v>
      </c>
      <c r="S287" s="434"/>
      <c r="T287" s="434"/>
      <c r="U287" s="434"/>
      <c r="V287" s="434"/>
      <c r="W287" s="436"/>
      <c r="X287" s="406">
        <f>SUM((((I291*R291)*G291)*E291)/5)</f>
        <v>0</v>
      </c>
    </row>
    <row r="288" spans="1:24" ht="15.75" customHeight="1" x14ac:dyDescent="0.45">
      <c r="A288" s="404"/>
      <c r="B288" s="418"/>
      <c r="C288" s="418"/>
      <c r="D288" s="419"/>
      <c r="E288" s="424"/>
      <c r="F288" s="425"/>
      <c r="G288" s="424"/>
      <c r="H288" s="425"/>
      <c r="I288" s="437" t="s">
        <v>12</v>
      </c>
      <c r="J288" s="438"/>
      <c r="K288" s="439"/>
      <c r="L288" s="437" t="s">
        <v>13</v>
      </c>
      <c r="M288" s="438"/>
      <c r="N288" s="439"/>
      <c r="O288" s="437" t="s">
        <v>14</v>
      </c>
      <c r="P288" s="438"/>
      <c r="Q288" s="439"/>
      <c r="R288" s="437" t="s">
        <v>15</v>
      </c>
      <c r="S288" s="438"/>
      <c r="T288" s="439"/>
      <c r="U288" s="437" t="s">
        <v>16</v>
      </c>
      <c r="V288" s="438"/>
      <c r="W288" s="439"/>
      <c r="X288" s="407"/>
    </row>
    <row r="289" spans="1:24" ht="15.75" customHeight="1" x14ac:dyDescent="0.45">
      <c r="A289" s="404"/>
      <c r="B289" s="418"/>
      <c r="C289" s="418"/>
      <c r="D289" s="419"/>
      <c r="E289" s="412">
        <v>1</v>
      </c>
      <c r="F289" s="413"/>
      <c r="G289" s="412">
        <f>SUM(G283)</f>
        <v>0</v>
      </c>
      <c r="H289" s="413"/>
      <c r="I289" s="332">
        <v>0</v>
      </c>
      <c r="J289" s="333"/>
      <c r="K289" s="334"/>
      <c r="L289" s="332">
        <v>0</v>
      </c>
      <c r="M289" s="333"/>
      <c r="N289" s="334"/>
      <c r="O289" s="332">
        <v>0</v>
      </c>
      <c r="P289" s="333"/>
      <c r="Q289" s="334"/>
      <c r="R289" s="332">
        <v>0</v>
      </c>
      <c r="S289" s="333"/>
      <c r="T289" s="334"/>
      <c r="U289" s="332">
        <v>0</v>
      </c>
      <c r="V289" s="333"/>
      <c r="W289" s="334"/>
      <c r="X289" s="407"/>
    </row>
    <row r="290" spans="1:24" ht="15.75" customHeight="1" x14ac:dyDescent="0.45">
      <c r="A290" s="404"/>
      <c r="B290" s="418"/>
      <c r="C290" s="418"/>
      <c r="D290" s="419"/>
      <c r="E290" s="414"/>
      <c r="F290" s="415"/>
      <c r="G290" s="414"/>
      <c r="H290" s="415"/>
      <c r="I290" s="335"/>
      <c r="J290" s="336"/>
      <c r="K290" s="337"/>
      <c r="L290" s="335"/>
      <c r="M290" s="336"/>
      <c r="N290" s="337"/>
      <c r="O290" s="335"/>
      <c r="P290" s="336"/>
      <c r="Q290" s="337"/>
      <c r="R290" s="335"/>
      <c r="S290" s="336"/>
      <c r="T290" s="337"/>
      <c r="U290" s="335"/>
      <c r="V290" s="336"/>
      <c r="W290" s="337"/>
      <c r="X290" s="407"/>
    </row>
    <row r="291" spans="1:24" ht="15.75" customHeight="1" thickBot="1" x14ac:dyDescent="0.5">
      <c r="A291" s="405"/>
      <c r="B291" s="420"/>
      <c r="C291" s="420"/>
      <c r="D291" s="421"/>
      <c r="E291" s="409">
        <f>SUM(E289)</f>
        <v>1</v>
      </c>
      <c r="F291" s="410"/>
      <c r="G291" s="411">
        <f>SUM(G289)</f>
        <v>0</v>
      </c>
      <c r="H291" s="410"/>
      <c r="I291" s="411">
        <f>SUM((I289+L289+O289)/3)</f>
        <v>0</v>
      </c>
      <c r="J291" s="409"/>
      <c r="K291" s="409"/>
      <c r="L291" s="409"/>
      <c r="M291" s="409"/>
      <c r="N291" s="409"/>
      <c r="O291" s="409"/>
      <c r="P291" s="409"/>
      <c r="Q291" s="410"/>
      <c r="R291" s="411">
        <f>SUM((((R289*3)+U289)/4))</f>
        <v>0</v>
      </c>
      <c r="S291" s="409"/>
      <c r="T291" s="409"/>
      <c r="U291" s="409"/>
      <c r="V291" s="409"/>
      <c r="W291" s="440"/>
      <c r="X291" s="408"/>
    </row>
    <row r="292" spans="1:24" ht="15.75" customHeight="1" thickBot="1" x14ac:dyDescent="0.5">
      <c r="A292" s="5"/>
      <c r="B292" s="5"/>
      <c r="C292" s="5"/>
      <c r="D292" s="5"/>
    </row>
    <row r="293" spans="1:24" ht="15.75" customHeight="1" x14ac:dyDescent="0.45">
      <c r="A293" s="403">
        <f>SUM(A287+1)</f>
        <v>6</v>
      </c>
      <c r="B293" s="416" t="str">
        <f>T(B230)</f>
        <v>Cyber Attack</v>
      </c>
      <c r="C293" s="416"/>
      <c r="D293" s="417"/>
      <c r="E293" s="422" t="s">
        <v>9</v>
      </c>
      <c r="F293" s="423"/>
      <c r="G293" s="422" t="s">
        <v>17</v>
      </c>
      <c r="H293" s="423"/>
      <c r="I293" s="433" t="s">
        <v>10</v>
      </c>
      <c r="J293" s="434"/>
      <c r="K293" s="434"/>
      <c r="L293" s="434"/>
      <c r="M293" s="434"/>
      <c r="N293" s="434"/>
      <c r="O293" s="434"/>
      <c r="P293" s="434"/>
      <c r="Q293" s="435"/>
      <c r="R293" s="433" t="s">
        <v>11</v>
      </c>
      <c r="S293" s="434"/>
      <c r="T293" s="434"/>
      <c r="U293" s="434"/>
      <c r="V293" s="434"/>
      <c r="W293" s="436"/>
      <c r="X293" s="406">
        <f>SUM((((I297*R297)*G297)*E297)/5)</f>
        <v>0</v>
      </c>
    </row>
    <row r="294" spans="1:24" ht="15.75" customHeight="1" x14ac:dyDescent="0.45">
      <c r="A294" s="404"/>
      <c r="B294" s="418"/>
      <c r="C294" s="418"/>
      <c r="D294" s="419"/>
      <c r="E294" s="424"/>
      <c r="F294" s="425"/>
      <c r="G294" s="424"/>
      <c r="H294" s="425"/>
      <c r="I294" s="437" t="s">
        <v>12</v>
      </c>
      <c r="J294" s="438"/>
      <c r="K294" s="439"/>
      <c r="L294" s="437" t="s">
        <v>13</v>
      </c>
      <c r="M294" s="438"/>
      <c r="N294" s="439"/>
      <c r="O294" s="437" t="s">
        <v>14</v>
      </c>
      <c r="P294" s="438"/>
      <c r="Q294" s="439"/>
      <c r="R294" s="437" t="s">
        <v>15</v>
      </c>
      <c r="S294" s="438"/>
      <c r="T294" s="439"/>
      <c r="U294" s="437" t="s">
        <v>16</v>
      </c>
      <c r="V294" s="438"/>
      <c r="W294" s="439"/>
      <c r="X294" s="407"/>
    </row>
    <row r="295" spans="1:24" ht="15.75" customHeight="1" x14ac:dyDescent="0.45">
      <c r="A295" s="404"/>
      <c r="B295" s="418"/>
      <c r="C295" s="418"/>
      <c r="D295" s="419"/>
      <c r="E295" s="412">
        <v>1</v>
      </c>
      <c r="F295" s="413"/>
      <c r="G295" s="412">
        <f>SUM(G289)</f>
        <v>0</v>
      </c>
      <c r="H295" s="413"/>
      <c r="I295" s="332">
        <v>0</v>
      </c>
      <c r="J295" s="333"/>
      <c r="K295" s="334"/>
      <c r="L295" s="332">
        <v>0</v>
      </c>
      <c r="M295" s="333"/>
      <c r="N295" s="334"/>
      <c r="O295" s="332">
        <v>0</v>
      </c>
      <c r="P295" s="333"/>
      <c r="Q295" s="334"/>
      <c r="R295" s="332">
        <v>0</v>
      </c>
      <c r="S295" s="333"/>
      <c r="T295" s="334"/>
      <c r="U295" s="332">
        <v>0</v>
      </c>
      <c r="V295" s="333"/>
      <c r="W295" s="334"/>
      <c r="X295" s="407"/>
    </row>
    <row r="296" spans="1:24" ht="15.75" customHeight="1" x14ac:dyDescent="0.45">
      <c r="A296" s="404"/>
      <c r="B296" s="418"/>
      <c r="C296" s="418"/>
      <c r="D296" s="419"/>
      <c r="E296" s="414"/>
      <c r="F296" s="415"/>
      <c r="G296" s="414"/>
      <c r="H296" s="415"/>
      <c r="I296" s="335"/>
      <c r="J296" s="336"/>
      <c r="K296" s="337"/>
      <c r="L296" s="335"/>
      <c r="M296" s="336"/>
      <c r="N296" s="337"/>
      <c r="O296" s="335"/>
      <c r="P296" s="336"/>
      <c r="Q296" s="337"/>
      <c r="R296" s="335"/>
      <c r="S296" s="336"/>
      <c r="T296" s="337"/>
      <c r="U296" s="335"/>
      <c r="V296" s="336"/>
      <c r="W296" s="337"/>
      <c r="X296" s="407"/>
    </row>
    <row r="297" spans="1:24" ht="15.75" customHeight="1" thickBot="1" x14ac:dyDescent="0.5">
      <c r="A297" s="405"/>
      <c r="B297" s="420"/>
      <c r="C297" s="420"/>
      <c r="D297" s="421"/>
      <c r="E297" s="409">
        <f>SUM(E295)</f>
        <v>1</v>
      </c>
      <c r="F297" s="410"/>
      <c r="G297" s="411">
        <f>SUM(G295)</f>
        <v>0</v>
      </c>
      <c r="H297" s="410"/>
      <c r="I297" s="411">
        <f>SUM((I295+L295+O295)/3)</f>
        <v>0</v>
      </c>
      <c r="J297" s="409"/>
      <c r="K297" s="409"/>
      <c r="L297" s="409"/>
      <c r="M297" s="409"/>
      <c r="N297" s="409"/>
      <c r="O297" s="409"/>
      <c r="P297" s="409"/>
      <c r="Q297" s="410"/>
      <c r="R297" s="411">
        <f>SUM((((R295*3)+U295)/4))</f>
        <v>0</v>
      </c>
      <c r="S297" s="409"/>
      <c r="T297" s="409"/>
      <c r="U297" s="409"/>
      <c r="V297" s="409"/>
      <c r="W297" s="440"/>
      <c r="X297" s="408"/>
    </row>
    <row r="298" spans="1:24" ht="15.75" customHeight="1" thickBot="1" x14ac:dyDescent="0.5">
      <c r="A298" s="8"/>
      <c r="B298" s="9"/>
      <c r="C298" s="9"/>
      <c r="D298" s="9"/>
      <c r="E298" s="10"/>
      <c r="F298" s="10"/>
      <c r="G298" s="10"/>
      <c r="H298" s="10"/>
      <c r="I298" s="10"/>
      <c r="J298" s="10"/>
      <c r="K298" s="10"/>
      <c r="L298" s="10"/>
      <c r="M298" s="10"/>
      <c r="N298" s="10"/>
      <c r="O298" s="10"/>
      <c r="P298" s="10"/>
      <c r="Q298" s="10"/>
      <c r="R298" s="10"/>
      <c r="S298" s="10"/>
      <c r="T298" s="10"/>
      <c r="U298" s="10"/>
      <c r="V298" s="10"/>
      <c r="W298" s="10"/>
      <c r="X298" s="7"/>
    </row>
    <row r="299" spans="1:24" ht="15.75" customHeight="1" x14ac:dyDescent="0.45">
      <c r="A299" s="403">
        <f>SUM(A293+1)</f>
        <v>7</v>
      </c>
      <c r="B299" s="416" t="str">
        <f>T(B236)</f>
        <v>Chemical Attack</v>
      </c>
      <c r="C299" s="416"/>
      <c r="D299" s="417"/>
      <c r="E299" s="422" t="s">
        <v>9</v>
      </c>
      <c r="F299" s="423"/>
      <c r="G299" s="422" t="s">
        <v>17</v>
      </c>
      <c r="H299" s="423"/>
      <c r="I299" s="433" t="s">
        <v>10</v>
      </c>
      <c r="J299" s="434"/>
      <c r="K299" s="434"/>
      <c r="L299" s="434"/>
      <c r="M299" s="434"/>
      <c r="N299" s="434"/>
      <c r="O299" s="434"/>
      <c r="P299" s="434"/>
      <c r="Q299" s="435"/>
      <c r="R299" s="433" t="s">
        <v>11</v>
      </c>
      <c r="S299" s="434"/>
      <c r="T299" s="434"/>
      <c r="U299" s="434"/>
      <c r="V299" s="434"/>
      <c r="W299" s="436"/>
      <c r="X299" s="406">
        <f>SUM((((I303*R303)*G303)*E303)/5)</f>
        <v>0</v>
      </c>
    </row>
    <row r="300" spans="1:24" ht="15.75" customHeight="1" x14ac:dyDescent="0.45">
      <c r="A300" s="404"/>
      <c r="B300" s="418"/>
      <c r="C300" s="418"/>
      <c r="D300" s="419"/>
      <c r="E300" s="424"/>
      <c r="F300" s="425"/>
      <c r="G300" s="424"/>
      <c r="H300" s="425"/>
      <c r="I300" s="437" t="s">
        <v>12</v>
      </c>
      <c r="J300" s="438"/>
      <c r="K300" s="439"/>
      <c r="L300" s="437" t="s">
        <v>13</v>
      </c>
      <c r="M300" s="438"/>
      <c r="N300" s="439"/>
      <c r="O300" s="437" t="s">
        <v>14</v>
      </c>
      <c r="P300" s="438"/>
      <c r="Q300" s="439"/>
      <c r="R300" s="437" t="s">
        <v>15</v>
      </c>
      <c r="S300" s="438"/>
      <c r="T300" s="439"/>
      <c r="U300" s="437" t="s">
        <v>16</v>
      </c>
      <c r="V300" s="438"/>
      <c r="W300" s="439"/>
      <c r="X300" s="407"/>
    </row>
    <row r="301" spans="1:24" ht="15.75" customHeight="1" x14ac:dyDescent="0.45">
      <c r="A301" s="404"/>
      <c r="B301" s="418"/>
      <c r="C301" s="418"/>
      <c r="D301" s="419"/>
      <c r="E301" s="412">
        <v>1</v>
      </c>
      <c r="F301" s="413"/>
      <c r="G301" s="412">
        <f>SUM(G295)</f>
        <v>0</v>
      </c>
      <c r="H301" s="413"/>
      <c r="I301" s="332">
        <v>0</v>
      </c>
      <c r="J301" s="333"/>
      <c r="K301" s="334"/>
      <c r="L301" s="332">
        <v>0</v>
      </c>
      <c r="M301" s="333"/>
      <c r="N301" s="334"/>
      <c r="O301" s="332">
        <v>0</v>
      </c>
      <c r="P301" s="333"/>
      <c r="Q301" s="334"/>
      <c r="R301" s="332">
        <v>0</v>
      </c>
      <c r="S301" s="333"/>
      <c r="T301" s="334"/>
      <c r="U301" s="332">
        <v>0</v>
      </c>
      <c r="V301" s="333"/>
      <c r="W301" s="334"/>
      <c r="X301" s="407"/>
    </row>
    <row r="302" spans="1:24" ht="15.75" customHeight="1" x14ac:dyDescent="0.45">
      <c r="A302" s="404"/>
      <c r="B302" s="418"/>
      <c r="C302" s="418"/>
      <c r="D302" s="419"/>
      <c r="E302" s="414"/>
      <c r="F302" s="415"/>
      <c r="G302" s="414"/>
      <c r="H302" s="415"/>
      <c r="I302" s="335"/>
      <c r="J302" s="336"/>
      <c r="K302" s="337"/>
      <c r="L302" s="335"/>
      <c r="M302" s="336"/>
      <c r="N302" s="337"/>
      <c r="O302" s="335"/>
      <c r="P302" s="336"/>
      <c r="Q302" s="337"/>
      <c r="R302" s="335"/>
      <c r="S302" s="336"/>
      <c r="T302" s="337"/>
      <c r="U302" s="335"/>
      <c r="V302" s="336"/>
      <c r="W302" s="337"/>
      <c r="X302" s="407"/>
    </row>
    <row r="303" spans="1:24" ht="15.75" customHeight="1" thickBot="1" x14ac:dyDescent="0.5">
      <c r="A303" s="405"/>
      <c r="B303" s="420"/>
      <c r="C303" s="420"/>
      <c r="D303" s="421"/>
      <c r="E303" s="409">
        <f>SUM(E301)</f>
        <v>1</v>
      </c>
      <c r="F303" s="410"/>
      <c r="G303" s="411">
        <f>SUM(G301)</f>
        <v>0</v>
      </c>
      <c r="H303" s="410"/>
      <c r="I303" s="411">
        <f>SUM((I301+L301+O301)/3)</f>
        <v>0</v>
      </c>
      <c r="J303" s="409"/>
      <c r="K303" s="409"/>
      <c r="L303" s="409"/>
      <c r="M303" s="409"/>
      <c r="N303" s="409"/>
      <c r="O303" s="409"/>
      <c r="P303" s="409"/>
      <c r="Q303" s="410"/>
      <c r="R303" s="411">
        <f>SUM((((R301*3)+U301)/4))</f>
        <v>0</v>
      </c>
      <c r="S303" s="409"/>
      <c r="T303" s="409"/>
      <c r="U303" s="409"/>
      <c r="V303" s="409"/>
      <c r="W303" s="440"/>
      <c r="X303" s="408"/>
    </row>
    <row r="304" spans="1:24" ht="15.75" customHeight="1" thickBot="1" x14ac:dyDescent="0.5">
      <c r="A304" s="8"/>
      <c r="B304" s="9"/>
      <c r="C304" s="9"/>
      <c r="D304" s="9"/>
      <c r="E304" s="10"/>
      <c r="F304" s="10"/>
      <c r="G304" s="10"/>
      <c r="H304" s="10"/>
      <c r="I304" s="10"/>
      <c r="J304" s="10"/>
      <c r="K304" s="10"/>
      <c r="L304" s="10"/>
      <c r="M304" s="10"/>
      <c r="N304" s="10"/>
      <c r="O304" s="10"/>
      <c r="P304" s="10"/>
      <c r="Q304" s="10"/>
      <c r="R304" s="10"/>
      <c r="S304" s="10"/>
      <c r="T304" s="10"/>
      <c r="U304" s="10"/>
      <c r="V304" s="10"/>
      <c r="W304" s="10"/>
      <c r="X304" s="7"/>
    </row>
    <row r="305" spans="1:24" ht="15.75" customHeight="1" x14ac:dyDescent="0.45">
      <c r="A305" s="403">
        <f>SUM(A299+1)</f>
        <v>8</v>
      </c>
      <c r="B305" s="416" t="str">
        <f>T(B242)</f>
        <v xml:space="preserve">Biological Weapon Attack </v>
      </c>
      <c r="C305" s="416"/>
      <c r="D305" s="417"/>
      <c r="E305" s="422" t="s">
        <v>9</v>
      </c>
      <c r="F305" s="423"/>
      <c r="G305" s="422" t="s">
        <v>17</v>
      </c>
      <c r="H305" s="423"/>
      <c r="I305" s="433" t="s">
        <v>10</v>
      </c>
      <c r="J305" s="434"/>
      <c r="K305" s="434"/>
      <c r="L305" s="434"/>
      <c r="M305" s="434"/>
      <c r="N305" s="434"/>
      <c r="O305" s="434"/>
      <c r="P305" s="434"/>
      <c r="Q305" s="435"/>
      <c r="R305" s="433" t="s">
        <v>11</v>
      </c>
      <c r="S305" s="434"/>
      <c r="T305" s="434"/>
      <c r="U305" s="434"/>
      <c r="V305" s="434"/>
      <c r="W305" s="436"/>
      <c r="X305" s="406">
        <f>SUM((((I309*R309)*G309)*E309)/5)</f>
        <v>0</v>
      </c>
    </row>
    <row r="306" spans="1:24" ht="15.75" customHeight="1" x14ac:dyDescent="0.45">
      <c r="A306" s="404"/>
      <c r="B306" s="418"/>
      <c r="C306" s="418"/>
      <c r="D306" s="419"/>
      <c r="E306" s="424"/>
      <c r="F306" s="425"/>
      <c r="G306" s="424"/>
      <c r="H306" s="425"/>
      <c r="I306" s="437" t="s">
        <v>12</v>
      </c>
      <c r="J306" s="438"/>
      <c r="K306" s="439"/>
      <c r="L306" s="437" t="s">
        <v>13</v>
      </c>
      <c r="M306" s="438"/>
      <c r="N306" s="439"/>
      <c r="O306" s="437" t="s">
        <v>14</v>
      </c>
      <c r="P306" s="438"/>
      <c r="Q306" s="439"/>
      <c r="R306" s="437" t="s">
        <v>15</v>
      </c>
      <c r="S306" s="438"/>
      <c r="T306" s="439"/>
      <c r="U306" s="437" t="s">
        <v>16</v>
      </c>
      <c r="V306" s="438"/>
      <c r="W306" s="439"/>
      <c r="X306" s="407"/>
    </row>
    <row r="307" spans="1:24" ht="15.75" customHeight="1" x14ac:dyDescent="0.45">
      <c r="A307" s="404"/>
      <c r="B307" s="418"/>
      <c r="C307" s="418"/>
      <c r="D307" s="419"/>
      <c r="E307" s="412">
        <v>1</v>
      </c>
      <c r="F307" s="413"/>
      <c r="G307" s="412">
        <f>SUM(G301)</f>
        <v>0</v>
      </c>
      <c r="H307" s="413"/>
      <c r="I307" s="332">
        <v>0</v>
      </c>
      <c r="J307" s="333"/>
      <c r="K307" s="334"/>
      <c r="L307" s="332">
        <v>0</v>
      </c>
      <c r="M307" s="333"/>
      <c r="N307" s="334"/>
      <c r="O307" s="332">
        <v>0</v>
      </c>
      <c r="P307" s="333"/>
      <c r="Q307" s="334"/>
      <c r="R307" s="332">
        <v>0</v>
      </c>
      <c r="S307" s="333"/>
      <c r="T307" s="334"/>
      <c r="U307" s="332">
        <v>0</v>
      </c>
      <c r="V307" s="333"/>
      <c r="W307" s="334"/>
      <c r="X307" s="407"/>
    </row>
    <row r="308" spans="1:24" ht="15.75" customHeight="1" x14ac:dyDescent="0.45">
      <c r="A308" s="404"/>
      <c r="B308" s="418"/>
      <c r="C308" s="418"/>
      <c r="D308" s="419"/>
      <c r="E308" s="414"/>
      <c r="F308" s="415"/>
      <c r="G308" s="414"/>
      <c r="H308" s="415"/>
      <c r="I308" s="335"/>
      <c r="J308" s="336"/>
      <c r="K308" s="337"/>
      <c r="L308" s="335"/>
      <c r="M308" s="336"/>
      <c r="N308" s="337"/>
      <c r="O308" s="335"/>
      <c r="P308" s="336"/>
      <c r="Q308" s="337"/>
      <c r="R308" s="335"/>
      <c r="S308" s="336"/>
      <c r="T308" s="337"/>
      <c r="U308" s="335"/>
      <c r="V308" s="336"/>
      <c r="W308" s="337"/>
      <c r="X308" s="407"/>
    </row>
    <row r="309" spans="1:24" ht="15.75" customHeight="1" thickBot="1" x14ac:dyDescent="0.5">
      <c r="A309" s="405"/>
      <c r="B309" s="420"/>
      <c r="C309" s="420"/>
      <c r="D309" s="421"/>
      <c r="E309" s="409">
        <f>SUM(E307)</f>
        <v>1</v>
      </c>
      <c r="F309" s="410"/>
      <c r="G309" s="411">
        <f>SUM(G307)</f>
        <v>0</v>
      </c>
      <c r="H309" s="410"/>
      <c r="I309" s="411">
        <f>SUM((I307+L307+O307)/3)</f>
        <v>0</v>
      </c>
      <c r="J309" s="409"/>
      <c r="K309" s="409"/>
      <c r="L309" s="409"/>
      <c r="M309" s="409"/>
      <c r="N309" s="409"/>
      <c r="O309" s="409"/>
      <c r="P309" s="409"/>
      <c r="Q309" s="410"/>
      <c r="R309" s="411">
        <f>SUM((((R307*3)+U307)/4))</f>
        <v>0</v>
      </c>
      <c r="S309" s="409"/>
      <c r="T309" s="409"/>
      <c r="U309" s="409"/>
      <c r="V309" s="409"/>
      <c r="W309" s="440"/>
      <c r="X309" s="408"/>
    </row>
    <row r="310" spans="1:24" ht="15.75" customHeight="1" thickBot="1" x14ac:dyDescent="0.5">
      <c r="A310" s="8"/>
      <c r="B310" s="9"/>
      <c r="C310" s="9"/>
      <c r="D310" s="9"/>
      <c r="E310" s="10"/>
      <c r="F310" s="10"/>
      <c r="G310" s="10"/>
      <c r="H310" s="10"/>
      <c r="I310" s="10"/>
      <c r="J310" s="10"/>
      <c r="K310" s="10"/>
      <c r="L310" s="10"/>
      <c r="M310" s="10"/>
      <c r="N310" s="10"/>
      <c r="O310" s="10"/>
      <c r="P310" s="10"/>
      <c r="Q310" s="10"/>
      <c r="R310" s="10"/>
      <c r="S310" s="10"/>
      <c r="T310" s="10"/>
      <c r="U310" s="10"/>
      <c r="V310" s="10"/>
      <c r="W310" s="10"/>
      <c r="X310" s="7"/>
    </row>
    <row r="311" spans="1:24" ht="15.75" customHeight="1" x14ac:dyDescent="0.45">
      <c r="A311" s="403">
        <f>SUM(A305+1)</f>
        <v>9</v>
      </c>
      <c r="B311" s="416" t="str">
        <f>T(B248)</f>
        <v>Radiological Weapon (RDD)</v>
      </c>
      <c r="C311" s="416"/>
      <c r="D311" s="417"/>
      <c r="E311" s="422" t="s">
        <v>9</v>
      </c>
      <c r="F311" s="423"/>
      <c r="G311" s="422" t="s">
        <v>17</v>
      </c>
      <c r="H311" s="423"/>
      <c r="I311" s="433" t="s">
        <v>10</v>
      </c>
      <c r="J311" s="434"/>
      <c r="K311" s="434"/>
      <c r="L311" s="434"/>
      <c r="M311" s="434"/>
      <c r="N311" s="434"/>
      <c r="O311" s="434"/>
      <c r="P311" s="434"/>
      <c r="Q311" s="435"/>
      <c r="R311" s="433" t="s">
        <v>11</v>
      </c>
      <c r="S311" s="434"/>
      <c r="T311" s="434"/>
      <c r="U311" s="434"/>
      <c r="V311" s="434"/>
      <c r="W311" s="436"/>
      <c r="X311" s="406">
        <f>SUM((((I315*R315)*G315)*E315)/5)</f>
        <v>0</v>
      </c>
    </row>
    <row r="312" spans="1:24" ht="15.75" customHeight="1" x14ac:dyDescent="0.45">
      <c r="A312" s="404"/>
      <c r="B312" s="418"/>
      <c r="C312" s="418"/>
      <c r="D312" s="419"/>
      <c r="E312" s="424"/>
      <c r="F312" s="425"/>
      <c r="G312" s="424"/>
      <c r="H312" s="425"/>
      <c r="I312" s="437" t="s">
        <v>12</v>
      </c>
      <c r="J312" s="438"/>
      <c r="K312" s="439"/>
      <c r="L312" s="437" t="s">
        <v>13</v>
      </c>
      <c r="M312" s="438"/>
      <c r="N312" s="439"/>
      <c r="O312" s="437" t="s">
        <v>14</v>
      </c>
      <c r="P312" s="438"/>
      <c r="Q312" s="439"/>
      <c r="R312" s="437" t="s">
        <v>15</v>
      </c>
      <c r="S312" s="438"/>
      <c r="T312" s="439"/>
      <c r="U312" s="437" t="s">
        <v>16</v>
      </c>
      <c r="V312" s="438"/>
      <c r="W312" s="439"/>
      <c r="X312" s="407"/>
    </row>
    <row r="313" spans="1:24" ht="15.75" customHeight="1" x14ac:dyDescent="0.45">
      <c r="A313" s="404"/>
      <c r="B313" s="418"/>
      <c r="C313" s="418"/>
      <c r="D313" s="419"/>
      <c r="E313" s="412">
        <v>1</v>
      </c>
      <c r="F313" s="413"/>
      <c r="G313" s="412">
        <f>SUM(G307)</f>
        <v>0</v>
      </c>
      <c r="H313" s="413"/>
      <c r="I313" s="332">
        <v>0</v>
      </c>
      <c r="J313" s="333"/>
      <c r="K313" s="334"/>
      <c r="L313" s="332">
        <v>0</v>
      </c>
      <c r="M313" s="333"/>
      <c r="N313" s="334"/>
      <c r="O313" s="332">
        <v>0</v>
      </c>
      <c r="P313" s="333"/>
      <c r="Q313" s="334"/>
      <c r="R313" s="332">
        <v>0</v>
      </c>
      <c r="S313" s="333"/>
      <c r="T313" s="334"/>
      <c r="U313" s="332">
        <v>0</v>
      </c>
      <c r="V313" s="333"/>
      <c r="W313" s="334"/>
      <c r="X313" s="407"/>
    </row>
    <row r="314" spans="1:24" ht="15.75" customHeight="1" x14ac:dyDescent="0.45">
      <c r="A314" s="404"/>
      <c r="B314" s="418"/>
      <c r="C314" s="418"/>
      <c r="D314" s="419"/>
      <c r="E314" s="414"/>
      <c r="F314" s="415"/>
      <c r="G314" s="414"/>
      <c r="H314" s="415"/>
      <c r="I314" s="335"/>
      <c r="J314" s="336"/>
      <c r="K314" s="337"/>
      <c r="L314" s="335"/>
      <c r="M314" s="336"/>
      <c r="N314" s="337"/>
      <c r="O314" s="335"/>
      <c r="P314" s="336"/>
      <c r="Q314" s="337"/>
      <c r="R314" s="335"/>
      <c r="S314" s="336"/>
      <c r="T314" s="337"/>
      <c r="U314" s="335"/>
      <c r="V314" s="336"/>
      <c r="W314" s="337"/>
      <c r="X314" s="407"/>
    </row>
    <row r="315" spans="1:24" ht="15.75" customHeight="1" thickBot="1" x14ac:dyDescent="0.5">
      <c r="A315" s="405"/>
      <c r="B315" s="420"/>
      <c r="C315" s="420"/>
      <c r="D315" s="421"/>
      <c r="E315" s="409">
        <f>SUM(E313)</f>
        <v>1</v>
      </c>
      <c r="F315" s="410"/>
      <c r="G315" s="411">
        <f>SUM(G313)</f>
        <v>0</v>
      </c>
      <c r="H315" s="410"/>
      <c r="I315" s="411">
        <f>SUM((I313+L313+O313)/3)</f>
        <v>0</v>
      </c>
      <c r="J315" s="409"/>
      <c r="K315" s="409"/>
      <c r="L315" s="409"/>
      <c r="M315" s="409"/>
      <c r="N315" s="409"/>
      <c r="O315" s="409"/>
      <c r="P315" s="409"/>
      <c r="Q315" s="410"/>
      <c r="R315" s="411">
        <f>SUM((((R313*3)+U313)/4))</f>
        <v>0</v>
      </c>
      <c r="S315" s="409"/>
      <c r="T315" s="409"/>
      <c r="U315" s="409"/>
      <c r="V315" s="409"/>
      <c r="W315" s="440"/>
      <c r="X315" s="408"/>
    </row>
    <row r="316" spans="1:24" ht="15.75" customHeight="1" thickBot="1" x14ac:dyDescent="0.5">
      <c r="B316" s="17"/>
      <c r="C316" s="17"/>
      <c r="D316" s="17"/>
    </row>
    <row r="317" spans="1:24" ht="15.75" customHeight="1" x14ac:dyDescent="0.45">
      <c r="A317" s="403">
        <f>SUM(A311+1)</f>
        <v>10</v>
      </c>
      <c r="B317" s="416" t="str">
        <f>T(B254)</f>
        <v>User Defined Incident</v>
      </c>
      <c r="C317" s="416"/>
      <c r="D317" s="417"/>
      <c r="E317" s="422" t="s">
        <v>9</v>
      </c>
      <c r="F317" s="423"/>
      <c r="G317" s="422" t="s">
        <v>17</v>
      </c>
      <c r="H317" s="423"/>
      <c r="I317" s="433" t="s">
        <v>10</v>
      </c>
      <c r="J317" s="434"/>
      <c r="K317" s="434"/>
      <c r="L317" s="434"/>
      <c r="M317" s="434"/>
      <c r="N317" s="434"/>
      <c r="O317" s="434"/>
      <c r="P317" s="434"/>
      <c r="Q317" s="435"/>
      <c r="R317" s="433" t="s">
        <v>11</v>
      </c>
      <c r="S317" s="434"/>
      <c r="T317" s="434"/>
      <c r="U317" s="434"/>
      <c r="V317" s="434"/>
      <c r="W317" s="436"/>
      <c r="X317" s="406"/>
    </row>
    <row r="318" spans="1:24" ht="15.75" customHeight="1" x14ac:dyDescent="0.45">
      <c r="A318" s="404"/>
      <c r="B318" s="418"/>
      <c r="C318" s="418"/>
      <c r="D318" s="419"/>
      <c r="E318" s="424"/>
      <c r="F318" s="425"/>
      <c r="G318" s="424"/>
      <c r="H318" s="425"/>
      <c r="I318" s="437" t="s">
        <v>12</v>
      </c>
      <c r="J318" s="438"/>
      <c r="K318" s="439"/>
      <c r="L318" s="437" t="s">
        <v>13</v>
      </c>
      <c r="M318" s="438"/>
      <c r="N318" s="439"/>
      <c r="O318" s="437" t="s">
        <v>14</v>
      </c>
      <c r="P318" s="438"/>
      <c r="Q318" s="439"/>
      <c r="R318" s="437" t="s">
        <v>15</v>
      </c>
      <c r="S318" s="438"/>
      <c r="T318" s="439"/>
      <c r="U318" s="437" t="s">
        <v>16</v>
      </c>
      <c r="V318" s="438"/>
      <c r="W318" s="439"/>
      <c r="X318" s="407"/>
    </row>
    <row r="319" spans="1:24" ht="15.75" customHeight="1" x14ac:dyDescent="0.45">
      <c r="A319" s="404"/>
      <c r="B319" s="418"/>
      <c r="C319" s="418"/>
      <c r="D319" s="419"/>
      <c r="E319" s="412">
        <v>1</v>
      </c>
      <c r="F319" s="413"/>
      <c r="G319" s="412">
        <f>SUM(G313)</f>
        <v>0</v>
      </c>
      <c r="H319" s="413"/>
      <c r="I319" s="332">
        <v>0</v>
      </c>
      <c r="J319" s="333"/>
      <c r="K319" s="334"/>
      <c r="L319" s="332">
        <v>0</v>
      </c>
      <c r="M319" s="333"/>
      <c r="N319" s="334"/>
      <c r="O319" s="332">
        <v>0</v>
      </c>
      <c r="P319" s="333"/>
      <c r="Q319" s="334"/>
      <c r="R319" s="332">
        <v>0</v>
      </c>
      <c r="S319" s="333"/>
      <c r="T319" s="334"/>
      <c r="U319" s="332">
        <v>0</v>
      </c>
      <c r="V319" s="333"/>
      <c r="W319" s="334"/>
      <c r="X319" s="407"/>
    </row>
    <row r="320" spans="1:24" ht="15.75" customHeight="1" x14ac:dyDescent="0.45">
      <c r="A320" s="404"/>
      <c r="B320" s="418"/>
      <c r="C320" s="418"/>
      <c r="D320" s="419"/>
      <c r="E320" s="414"/>
      <c r="F320" s="415"/>
      <c r="G320" s="414"/>
      <c r="H320" s="415"/>
      <c r="I320" s="335"/>
      <c r="J320" s="336"/>
      <c r="K320" s="337"/>
      <c r="L320" s="335"/>
      <c r="M320" s="336"/>
      <c r="N320" s="337"/>
      <c r="O320" s="335"/>
      <c r="P320" s="336"/>
      <c r="Q320" s="337"/>
      <c r="R320" s="335"/>
      <c r="S320" s="336"/>
      <c r="T320" s="337"/>
      <c r="U320" s="335"/>
      <c r="V320" s="336"/>
      <c r="W320" s="337"/>
      <c r="X320" s="407"/>
    </row>
    <row r="321" spans="1:24" ht="15.75" customHeight="1" thickBot="1" x14ac:dyDescent="0.5">
      <c r="A321" s="405"/>
      <c r="B321" s="420"/>
      <c r="C321" s="420"/>
      <c r="D321" s="421"/>
      <c r="E321" s="409">
        <f>SUM(E319)</f>
        <v>1</v>
      </c>
      <c r="F321" s="410"/>
      <c r="G321" s="411">
        <f>SUM(G319)</f>
        <v>0</v>
      </c>
      <c r="H321" s="410"/>
      <c r="I321" s="411">
        <f>SUM((I319+L319+O319)/3)</f>
        <v>0</v>
      </c>
      <c r="J321" s="409"/>
      <c r="K321" s="409"/>
      <c r="L321" s="409"/>
      <c r="M321" s="409"/>
      <c r="N321" s="409"/>
      <c r="O321" s="409"/>
      <c r="P321" s="409"/>
      <c r="Q321" s="410"/>
      <c r="R321" s="411">
        <f>SUM((((R319*3)+U319)/4))</f>
        <v>0</v>
      </c>
      <c r="S321" s="409"/>
      <c r="T321" s="409"/>
      <c r="U321" s="409"/>
      <c r="V321" s="409"/>
      <c r="W321" s="440"/>
      <c r="X321" s="408"/>
    </row>
    <row r="322" spans="1:24" ht="15.75" customHeight="1" thickBot="1" x14ac:dyDescent="0.5"/>
    <row r="323" spans="1:24" ht="15.75" customHeight="1" thickBot="1" x14ac:dyDescent="0.55000000000000004">
      <c r="A323" s="396" t="s">
        <v>8</v>
      </c>
      <c r="B323" s="397"/>
      <c r="C323" s="397"/>
      <c r="D323" s="397"/>
      <c r="E323" s="397"/>
      <c r="F323" s="397"/>
      <c r="G323" s="397"/>
      <c r="H323" s="397"/>
      <c r="I323" s="397"/>
      <c r="J323" s="397"/>
      <c r="K323" s="397"/>
      <c r="L323" s="397"/>
      <c r="M323" s="397"/>
      <c r="N323" s="397"/>
      <c r="O323" s="397"/>
      <c r="P323" s="397"/>
      <c r="Q323" s="397"/>
      <c r="R323" s="397"/>
      <c r="S323" s="397"/>
      <c r="T323" s="397"/>
      <c r="U323" s="397"/>
      <c r="V323" s="397"/>
      <c r="W323" s="397"/>
      <c r="X323" s="398"/>
    </row>
    <row r="324" spans="1:24" ht="15.75" customHeight="1" thickBot="1" x14ac:dyDescent="0.5"/>
    <row r="325" spans="1:24" ht="15.75" customHeight="1" x14ac:dyDescent="0.45">
      <c r="A325" s="387" t="s">
        <v>7</v>
      </c>
      <c r="B325" s="388"/>
      <c r="C325" s="388"/>
      <c r="D325" s="388"/>
      <c r="E325" s="388"/>
      <c r="F325" s="388"/>
      <c r="G325" s="388"/>
      <c r="H325" s="388"/>
      <c r="I325" s="388"/>
      <c r="J325" s="388"/>
      <c r="K325" s="388"/>
      <c r="L325" s="388"/>
      <c r="M325" s="388"/>
      <c r="N325" s="388"/>
      <c r="O325" s="388"/>
      <c r="P325" s="388"/>
      <c r="Q325" s="388"/>
      <c r="R325" s="388"/>
      <c r="S325" s="388"/>
      <c r="T325" s="388"/>
      <c r="U325" s="388"/>
      <c r="V325" s="388"/>
      <c r="W325" s="388"/>
      <c r="X325" s="389"/>
    </row>
    <row r="326" spans="1:24" ht="15.75" customHeight="1" x14ac:dyDescent="0.45">
      <c r="A326" s="390"/>
      <c r="B326" s="391"/>
      <c r="C326" s="391"/>
      <c r="D326" s="391"/>
      <c r="E326" s="391"/>
      <c r="F326" s="391"/>
      <c r="G326" s="391"/>
      <c r="H326" s="391"/>
      <c r="I326" s="391"/>
      <c r="J326" s="391"/>
      <c r="K326" s="391"/>
      <c r="L326" s="391"/>
      <c r="M326" s="391"/>
      <c r="N326" s="391"/>
      <c r="O326" s="391"/>
      <c r="P326" s="391"/>
      <c r="Q326" s="391"/>
      <c r="R326" s="391"/>
      <c r="S326" s="391"/>
      <c r="T326" s="391"/>
      <c r="U326" s="391"/>
      <c r="V326" s="391"/>
      <c r="W326" s="391"/>
      <c r="X326" s="392"/>
    </row>
    <row r="327" spans="1:24" ht="15.75" customHeight="1" x14ac:dyDescent="0.45">
      <c r="A327" s="390"/>
      <c r="B327" s="391"/>
      <c r="C327" s="391"/>
      <c r="D327" s="391"/>
      <c r="E327" s="391"/>
      <c r="F327" s="391"/>
      <c r="G327" s="391"/>
      <c r="H327" s="391"/>
      <c r="I327" s="391"/>
      <c r="J327" s="391"/>
      <c r="K327" s="391"/>
      <c r="L327" s="391"/>
      <c r="M327" s="391"/>
      <c r="N327" s="391"/>
      <c r="O327" s="391"/>
      <c r="P327" s="391"/>
      <c r="Q327" s="391"/>
      <c r="R327" s="391"/>
      <c r="S327" s="391"/>
      <c r="T327" s="391"/>
      <c r="U327" s="391"/>
      <c r="V327" s="391"/>
      <c r="W327" s="391"/>
      <c r="X327" s="392"/>
    </row>
    <row r="328" spans="1:24" ht="15.75" customHeight="1" thickBot="1" x14ac:dyDescent="0.5">
      <c r="A328" s="393"/>
      <c r="B328" s="394"/>
      <c r="C328" s="394"/>
      <c r="D328" s="394"/>
      <c r="E328" s="394"/>
      <c r="F328" s="394"/>
      <c r="G328" s="394"/>
      <c r="H328" s="394"/>
      <c r="I328" s="394"/>
      <c r="J328" s="394"/>
      <c r="K328" s="394"/>
      <c r="L328" s="394"/>
      <c r="M328" s="394"/>
      <c r="N328" s="394"/>
      <c r="O328" s="394"/>
      <c r="P328" s="394"/>
      <c r="Q328" s="394"/>
      <c r="R328" s="394"/>
      <c r="S328" s="394"/>
      <c r="T328" s="394"/>
      <c r="U328" s="394"/>
      <c r="V328" s="394"/>
      <c r="W328" s="394"/>
      <c r="X328" s="395"/>
    </row>
  </sheetData>
  <mergeCells count="1169">
    <mergeCell ref="A323:X323"/>
    <mergeCell ref="A325:X328"/>
    <mergeCell ref="A317:A321"/>
    <mergeCell ref="B317:D321"/>
    <mergeCell ref="E317:F318"/>
    <mergeCell ref="G317:H318"/>
    <mergeCell ref="I317:Q317"/>
    <mergeCell ref="R317:W317"/>
    <mergeCell ref="X317:X321"/>
    <mergeCell ref="I318:K318"/>
    <mergeCell ref="L318:N318"/>
    <mergeCell ref="O318:Q318"/>
    <mergeCell ref="R318:T318"/>
    <mergeCell ref="U318:W318"/>
    <mergeCell ref="E319:F320"/>
    <mergeCell ref="G319:H320"/>
    <mergeCell ref="I319:K320"/>
    <mergeCell ref="L319:N320"/>
    <mergeCell ref="O319:Q320"/>
    <mergeCell ref="R319:T320"/>
    <mergeCell ref="U319:W320"/>
    <mergeCell ref="E321:F321"/>
    <mergeCell ref="G321:H321"/>
    <mergeCell ref="I321:Q321"/>
    <mergeCell ref="R321:W321"/>
    <mergeCell ref="A254:A258"/>
    <mergeCell ref="B254:D258"/>
    <mergeCell ref="E254:F255"/>
    <mergeCell ref="G254:H255"/>
    <mergeCell ref="I254:Q254"/>
    <mergeCell ref="R254:W254"/>
    <mergeCell ref="X254:X258"/>
    <mergeCell ref="I255:K255"/>
    <mergeCell ref="L255:N255"/>
    <mergeCell ref="O255:Q255"/>
    <mergeCell ref="R255:T255"/>
    <mergeCell ref="U255:W255"/>
    <mergeCell ref="E256:F257"/>
    <mergeCell ref="G256:H257"/>
    <mergeCell ref="I256:K257"/>
    <mergeCell ref="L256:N257"/>
    <mergeCell ref="O256:Q257"/>
    <mergeCell ref="R256:T257"/>
    <mergeCell ref="U256:W257"/>
    <mergeCell ref="E258:F258"/>
    <mergeCell ref="G258:H258"/>
    <mergeCell ref="I258:Q258"/>
    <mergeCell ref="R258:W258"/>
    <mergeCell ref="A191:A195"/>
    <mergeCell ref="B191:D195"/>
    <mergeCell ref="E191:F192"/>
    <mergeCell ref="G191:H192"/>
    <mergeCell ref="I191:Q191"/>
    <mergeCell ref="R191:W191"/>
    <mergeCell ref="X191:X195"/>
    <mergeCell ref="I192:K192"/>
    <mergeCell ref="L192:N192"/>
    <mergeCell ref="O192:Q192"/>
    <mergeCell ref="R192:T192"/>
    <mergeCell ref="U192:W192"/>
    <mergeCell ref="E193:F194"/>
    <mergeCell ref="G193:H194"/>
    <mergeCell ref="I193:K194"/>
    <mergeCell ref="L193:N194"/>
    <mergeCell ref="O193:Q194"/>
    <mergeCell ref="R193:T194"/>
    <mergeCell ref="U193:W194"/>
    <mergeCell ref="E195:F195"/>
    <mergeCell ref="G195:H195"/>
    <mergeCell ref="I195:Q195"/>
    <mergeCell ref="R195:W195"/>
    <mergeCell ref="A128:A132"/>
    <mergeCell ref="B128:D132"/>
    <mergeCell ref="E128:F129"/>
    <mergeCell ref="G128:H129"/>
    <mergeCell ref="I128:Q128"/>
    <mergeCell ref="R128:W128"/>
    <mergeCell ref="X128:X132"/>
    <mergeCell ref="I129:K129"/>
    <mergeCell ref="L129:N129"/>
    <mergeCell ref="O129:Q129"/>
    <mergeCell ref="R129:T129"/>
    <mergeCell ref="U129:W129"/>
    <mergeCell ref="E130:F131"/>
    <mergeCell ref="G130:H131"/>
    <mergeCell ref="I130:K131"/>
    <mergeCell ref="L130:N131"/>
    <mergeCell ref="O130:Q131"/>
    <mergeCell ref="R130:T131"/>
    <mergeCell ref="U130:W131"/>
    <mergeCell ref="E132:F132"/>
    <mergeCell ref="G132:H132"/>
    <mergeCell ref="I132:Q132"/>
    <mergeCell ref="R132:W132"/>
    <mergeCell ref="E65:F66"/>
    <mergeCell ref="G65:H66"/>
    <mergeCell ref="I65:Q65"/>
    <mergeCell ref="R65:W65"/>
    <mergeCell ref="X65:X69"/>
    <mergeCell ref="I66:K66"/>
    <mergeCell ref="L66:N66"/>
    <mergeCell ref="O66:Q66"/>
    <mergeCell ref="R66:T66"/>
    <mergeCell ref="U66:W66"/>
    <mergeCell ref="E67:F68"/>
    <mergeCell ref="G67:H68"/>
    <mergeCell ref="I67:K68"/>
    <mergeCell ref="L67:N68"/>
    <mergeCell ref="O67:Q68"/>
    <mergeCell ref="R67:T68"/>
    <mergeCell ref="U67:W68"/>
    <mergeCell ref="E69:F69"/>
    <mergeCell ref="G69:H69"/>
    <mergeCell ref="I69:Q69"/>
    <mergeCell ref="R69:W69"/>
    <mergeCell ref="A311:A315"/>
    <mergeCell ref="B311:D315"/>
    <mergeCell ref="E311:F312"/>
    <mergeCell ref="G311:H312"/>
    <mergeCell ref="I311:Q311"/>
    <mergeCell ref="R311:W311"/>
    <mergeCell ref="X311:X315"/>
    <mergeCell ref="I312:K312"/>
    <mergeCell ref="L312:N312"/>
    <mergeCell ref="O312:Q312"/>
    <mergeCell ref="R312:T312"/>
    <mergeCell ref="U312:W312"/>
    <mergeCell ref="E313:F314"/>
    <mergeCell ref="G313:H314"/>
    <mergeCell ref="I313:K314"/>
    <mergeCell ref="L313:N314"/>
    <mergeCell ref="O313:Q314"/>
    <mergeCell ref="R313:T314"/>
    <mergeCell ref="U313:W314"/>
    <mergeCell ref="E315:F315"/>
    <mergeCell ref="G315:H315"/>
    <mergeCell ref="I315:Q315"/>
    <mergeCell ref="R315:W315"/>
    <mergeCell ref="A305:A309"/>
    <mergeCell ref="B305:D309"/>
    <mergeCell ref="E305:F306"/>
    <mergeCell ref="G305:H306"/>
    <mergeCell ref="I305:Q305"/>
    <mergeCell ref="R305:W305"/>
    <mergeCell ref="X305:X309"/>
    <mergeCell ref="I306:K306"/>
    <mergeCell ref="L306:N306"/>
    <mergeCell ref="O306:Q306"/>
    <mergeCell ref="R306:T306"/>
    <mergeCell ref="U306:W306"/>
    <mergeCell ref="E307:F308"/>
    <mergeCell ref="G307:H308"/>
    <mergeCell ref="I307:K308"/>
    <mergeCell ref="L307:N308"/>
    <mergeCell ref="O307:Q308"/>
    <mergeCell ref="R307:T308"/>
    <mergeCell ref="U307:W308"/>
    <mergeCell ref="E309:F309"/>
    <mergeCell ref="G309:H309"/>
    <mergeCell ref="I309:Q309"/>
    <mergeCell ref="R309:W309"/>
    <mergeCell ref="A299:A303"/>
    <mergeCell ref="B299:D303"/>
    <mergeCell ref="E299:F300"/>
    <mergeCell ref="G299:H300"/>
    <mergeCell ref="I299:Q299"/>
    <mergeCell ref="R299:W299"/>
    <mergeCell ref="X299:X303"/>
    <mergeCell ref="I300:K300"/>
    <mergeCell ref="L300:N300"/>
    <mergeCell ref="O300:Q300"/>
    <mergeCell ref="R300:T300"/>
    <mergeCell ref="U300:W300"/>
    <mergeCell ref="E301:F302"/>
    <mergeCell ref="G301:H302"/>
    <mergeCell ref="I301:K302"/>
    <mergeCell ref="L301:N302"/>
    <mergeCell ref="O301:Q302"/>
    <mergeCell ref="R301:T302"/>
    <mergeCell ref="U301:W302"/>
    <mergeCell ref="E303:F303"/>
    <mergeCell ref="G303:H303"/>
    <mergeCell ref="I303:Q303"/>
    <mergeCell ref="R303:W303"/>
    <mergeCell ref="A293:A297"/>
    <mergeCell ref="B293:D297"/>
    <mergeCell ref="E293:F294"/>
    <mergeCell ref="G293:H294"/>
    <mergeCell ref="I293:Q293"/>
    <mergeCell ref="R293:W293"/>
    <mergeCell ref="X293:X297"/>
    <mergeCell ref="I294:K294"/>
    <mergeCell ref="L294:N294"/>
    <mergeCell ref="O294:Q294"/>
    <mergeCell ref="R294:T294"/>
    <mergeCell ref="U294:W294"/>
    <mergeCell ref="E295:F296"/>
    <mergeCell ref="G295:H296"/>
    <mergeCell ref="I295:K296"/>
    <mergeCell ref="L295:N296"/>
    <mergeCell ref="O295:Q296"/>
    <mergeCell ref="R295:T296"/>
    <mergeCell ref="U295:W296"/>
    <mergeCell ref="E297:F297"/>
    <mergeCell ref="G297:H297"/>
    <mergeCell ref="I297:Q297"/>
    <mergeCell ref="R297:W297"/>
    <mergeCell ref="A287:A291"/>
    <mergeCell ref="B287:D291"/>
    <mergeCell ref="E287:F288"/>
    <mergeCell ref="G287:H288"/>
    <mergeCell ref="I287:Q287"/>
    <mergeCell ref="R287:W287"/>
    <mergeCell ref="X287:X291"/>
    <mergeCell ref="I288:K288"/>
    <mergeCell ref="L288:N288"/>
    <mergeCell ref="O288:Q288"/>
    <mergeCell ref="R288:T288"/>
    <mergeCell ref="U288:W288"/>
    <mergeCell ref="E289:F290"/>
    <mergeCell ref="G289:H290"/>
    <mergeCell ref="I289:K290"/>
    <mergeCell ref="L289:N290"/>
    <mergeCell ref="O289:Q290"/>
    <mergeCell ref="R289:T290"/>
    <mergeCell ref="U289:W290"/>
    <mergeCell ref="E291:F291"/>
    <mergeCell ref="G291:H291"/>
    <mergeCell ref="I291:Q291"/>
    <mergeCell ref="R291:W291"/>
    <mergeCell ref="A281:A285"/>
    <mergeCell ref="B281:D285"/>
    <mergeCell ref="E281:F282"/>
    <mergeCell ref="G281:H282"/>
    <mergeCell ref="I281:Q281"/>
    <mergeCell ref="R281:W281"/>
    <mergeCell ref="X281:X285"/>
    <mergeCell ref="I282:K282"/>
    <mergeCell ref="L282:N282"/>
    <mergeCell ref="O282:Q282"/>
    <mergeCell ref="R282:T282"/>
    <mergeCell ref="U282:W282"/>
    <mergeCell ref="E283:F284"/>
    <mergeCell ref="G283:H284"/>
    <mergeCell ref="I283:K284"/>
    <mergeCell ref="L283:N284"/>
    <mergeCell ref="O283:Q284"/>
    <mergeCell ref="R283:T284"/>
    <mergeCell ref="U283:W284"/>
    <mergeCell ref="E285:F285"/>
    <mergeCell ref="G285:H285"/>
    <mergeCell ref="I285:Q285"/>
    <mergeCell ref="R285:W285"/>
    <mergeCell ref="A275:A279"/>
    <mergeCell ref="B275:D279"/>
    <mergeCell ref="E275:F276"/>
    <mergeCell ref="G275:H276"/>
    <mergeCell ref="I275:Q275"/>
    <mergeCell ref="R275:W275"/>
    <mergeCell ref="X275:X279"/>
    <mergeCell ref="I276:K276"/>
    <mergeCell ref="L276:N276"/>
    <mergeCell ref="O276:Q276"/>
    <mergeCell ref="R276:T276"/>
    <mergeCell ref="U276:W276"/>
    <mergeCell ref="E277:F278"/>
    <mergeCell ref="G277:H278"/>
    <mergeCell ref="I277:K278"/>
    <mergeCell ref="L277:N278"/>
    <mergeCell ref="O277:Q278"/>
    <mergeCell ref="R277:T278"/>
    <mergeCell ref="U277:W278"/>
    <mergeCell ref="E279:F279"/>
    <mergeCell ref="G279:H279"/>
    <mergeCell ref="I279:Q279"/>
    <mergeCell ref="R279:W279"/>
    <mergeCell ref="A269:A273"/>
    <mergeCell ref="B269:D273"/>
    <mergeCell ref="E269:F270"/>
    <mergeCell ref="G269:H270"/>
    <mergeCell ref="I269:Q269"/>
    <mergeCell ref="R269:W269"/>
    <mergeCell ref="X269:X273"/>
    <mergeCell ref="I270:K270"/>
    <mergeCell ref="L270:N270"/>
    <mergeCell ref="O270:Q270"/>
    <mergeCell ref="R270:T270"/>
    <mergeCell ref="U270:W270"/>
    <mergeCell ref="E271:F272"/>
    <mergeCell ref="G271:H272"/>
    <mergeCell ref="I271:K272"/>
    <mergeCell ref="L271:N272"/>
    <mergeCell ref="O271:Q272"/>
    <mergeCell ref="R271:T272"/>
    <mergeCell ref="U271:W272"/>
    <mergeCell ref="E273:F273"/>
    <mergeCell ref="G273:H273"/>
    <mergeCell ref="I273:Q273"/>
    <mergeCell ref="R273:W273"/>
    <mergeCell ref="A260:C261"/>
    <mergeCell ref="D260:D261"/>
    <mergeCell ref="E260:X261"/>
    <mergeCell ref="A263:A267"/>
    <mergeCell ref="B263:D267"/>
    <mergeCell ref="E263:F264"/>
    <mergeCell ref="G263:H264"/>
    <mergeCell ref="I263:Q263"/>
    <mergeCell ref="R263:W263"/>
    <mergeCell ref="X263:X267"/>
    <mergeCell ref="I264:K264"/>
    <mergeCell ref="L264:N264"/>
    <mergeCell ref="O264:Q264"/>
    <mergeCell ref="R264:T264"/>
    <mergeCell ref="U264:W264"/>
    <mergeCell ref="E265:F266"/>
    <mergeCell ref="G265:H266"/>
    <mergeCell ref="I265:K266"/>
    <mergeCell ref="L265:N266"/>
    <mergeCell ref="O265:Q266"/>
    <mergeCell ref="R265:T266"/>
    <mergeCell ref="U265:W266"/>
    <mergeCell ref="E267:F267"/>
    <mergeCell ref="G267:H267"/>
    <mergeCell ref="I267:Q267"/>
    <mergeCell ref="R267:W267"/>
    <mergeCell ref="A248:A252"/>
    <mergeCell ref="B248:D252"/>
    <mergeCell ref="E248:F249"/>
    <mergeCell ref="G248:H249"/>
    <mergeCell ref="I248:Q248"/>
    <mergeCell ref="R248:W248"/>
    <mergeCell ref="X248:X252"/>
    <mergeCell ref="I249:K249"/>
    <mergeCell ref="L249:N249"/>
    <mergeCell ref="O249:Q249"/>
    <mergeCell ref="R249:T249"/>
    <mergeCell ref="U249:W249"/>
    <mergeCell ref="E250:F251"/>
    <mergeCell ref="G250:H251"/>
    <mergeCell ref="I250:K251"/>
    <mergeCell ref="L250:N251"/>
    <mergeCell ref="O250:Q251"/>
    <mergeCell ref="R250:T251"/>
    <mergeCell ref="U250:W251"/>
    <mergeCell ref="E252:F252"/>
    <mergeCell ref="G252:H252"/>
    <mergeCell ref="I252:Q252"/>
    <mergeCell ref="R252:W252"/>
    <mergeCell ref="A242:A246"/>
    <mergeCell ref="B242:D246"/>
    <mergeCell ref="E242:F243"/>
    <mergeCell ref="G242:H243"/>
    <mergeCell ref="I242:Q242"/>
    <mergeCell ref="R242:W242"/>
    <mergeCell ref="X242:X246"/>
    <mergeCell ref="I243:K243"/>
    <mergeCell ref="L243:N243"/>
    <mergeCell ref="O243:Q243"/>
    <mergeCell ref="R243:T243"/>
    <mergeCell ref="U243:W243"/>
    <mergeCell ref="E244:F245"/>
    <mergeCell ref="G244:H245"/>
    <mergeCell ref="I244:K245"/>
    <mergeCell ref="L244:N245"/>
    <mergeCell ref="O244:Q245"/>
    <mergeCell ref="R244:T245"/>
    <mergeCell ref="U244:W245"/>
    <mergeCell ref="E246:F246"/>
    <mergeCell ref="G246:H246"/>
    <mergeCell ref="I246:Q246"/>
    <mergeCell ref="R246:W246"/>
    <mergeCell ref="A236:A240"/>
    <mergeCell ref="B236:D240"/>
    <mergeCell ref="E236:F237"/>
    <mergeCell ref="G236:H237"/>
    <mergeCell ref="I236:Q236"/>
    <mergeCell ref="R236:W236"/>
    <mergeCell ref="X236:X240"/>
    <mergeCell ref="I237:K237"/>
    <mergeCell ref="L237:N237"/>
    <mergeCell ref="O237:Q237"/>
    <mergeCell ref="R237:T237"/>
    <mergeCell ref="U237:W237"/>
    <mergeCell ref="E238:F239"/>
    <mergeCell ref="G238:H239"/>
    <mergeCell ref="I238:K239"/>
    <mergeCell ref="L238:N239"/>
    <mergeCell ref="O238:Q239"/>
    <mergeCell ref="R238:T239"/>
    <mergeCell ref="U238:W239"/>
    <mergeCell ref="E240:F240"/>
    <mergeCell ref="G240:H240"/>
    <mergeCell ref="I240:Q240"/>
    <mergeCell ref="R240:W240"/>
    <mergeCell ref="A230:A234"/>
    <mergeCell ref="B230:D234"/>
    <mergeCell ref="E230:F231"/>
    <mergeCell ref="G230:H231"/>
    <mergeCell ref="I230:Q230"/>
    <mergeCell ref="R230:W230"/>
    <mergeCell ref="X230:X234"/>
    <mergeCell ref="I231:K231"/>
    <mergeCell ref="L231:N231"/>
    <mergeCell ref="O231:Q231"/>
    <mergeCell ref="R231:T231"/>
    <mergeCell ref="U231:W231"/>
    <mergeCell ref="E232:F233"/>
    <mergeCell ref="G232:H233"/>
    <mergeCell ref="I232:K233"/>
    <mergeCell ref="L232:N233"/>
    <mergeCell ref="O232:Q233"/>
    <mergeCell ref="R232:T233"/>
    <mergeCell ref="U232:W233"/>
    <mergeCell ref="E234:F234"/>
    <mergeCell ref="G234:H234"/>
    <mergeCell ref="I234:Q234"/>
    <mergeCell ref="R234:W234"/>
    <mergeCell ref="A224:A228"/>
    <mergeCell ref="B224:D228"/>
    <mergeCell ref="E224:F225"/>
    <mergeCell ref="G224:H225"/>
    <mergeCell ref="I224:Q224"/>
    <mergeCell ref="R224:W224"/>
    <mergeCell ref="X224:X228"/>
    <mergeCell ref="I225:K225"/>
    <mergeCell ref="L225:N225"/>
    <mergeCell ref="O225:Q225"/>
    <mergeCell ref="R225:T225"/>
    <mergeCell ref="U225:W225"/>
    <mergeCell ref="E226:F227"/>
    <mergeCell ref="G226:H227"/>
    <mergeCell ref="I226:K227"/>
    <mergeCell ref="L226:N227"/>
    <mergeCell ref="O226:Q227"/>
    <mergeCell ref="R226:T227"/>
    <mergeCell ref="U226:W227"/>
    <mergeCell ref="E228:F228"/>
    <mergeCell ref="G228:H228"/>
    <mergeCell ref="I228:Q228"/>
    <mergeCell ref="R228:W228"/>
    <mergeCell ref="A218:A222"/>
    <mergeCell ref="B218:D222"/>
    <mergeCell ref="E218:F219"/>
    <mergeCell ref="G218:H219"/>
    <mergeCell ref="I218:Q218"/>
    <mergeCell ref="R218:W218"/>
    <mergeCell ref="X218:X222"/>
    <mergeCell ref="I219:K219"/>
    <mergeCell ref="L219:N219"/>
    <mergeCell ref="O219:Q219"/>
    <mergeCell ref="R219:T219"/>
    <mergeCell ref="U219:W219"/>
    <mergeCell ref="E220:F221"/>
    <mergeCell ref="G220:H221"/>
    <mergeCell ref="I220:K221"/>
    <mergeCell ref="L220:N221"/>
    <mergeCell ref="O220:Q221"/>
    <mergeCell ref="R220:T221"/>
    <mergeCell ref="U220:W221"/>
    <mergeCell ref="E222:F222"/>
    <mergeCell ref="G222:H222"/>
    <mergeCell ref="I222:Q222"/>
    <mergeCell ref="R222:W222"/>
    <mergeCell ref="A212:A216"/>
    <mergeCell ref="B212:D216"/>
    <mergeCell ref="E212:F213"/>
    <mergeCell ref="G212:H213"/>
    <mergeCell ref="I212:Q212"/>
    <mergeCell ref="R212:W212"/>
    <mergeCell ref="X212:X216"/>
    <mergeCell ref="I213:K213"/>
    <mergeCell ref="L213:N213"/>
    <mergeCell ref="O213:Q213"/>
    <mergeCell ref="R213:T213"/>
    <mergeCell ref="U213:W213"/>
    <mergeCell ref="E214:F215"/>
    <mergeCell ref="G214:H215"/>
    <mergeCell ref="I214:K215"/>
    <mergeCell ref="L214:N215"/>
    <mergeCell ref="O214:Q215"/>
    <mergeCell ref="R214:T215"/>
    <mergeCell ref="U214:W215"/>
    <mergeCell ref="E216:F216"/>
    <mergeCell ref="G216:H216"/>
    <mergeCell ref="I216:Q216"/>
    <mergeCell ref="R216:W216"/>
    <mergeCell ref="A206:A210"/>
    <mergeCell ref="B206:D210"/>
    <mergeCell ref="E206:F207"/>
    <mergeCell ref="G206:H207"/>
    <mergeCell ref="I206:Q206"/>
    <mergeCell ref="R206:W206"/>
    <mergeCell ref="X206:X210"/>
    <mergeCell ref="I207:K207"/>
    <mergeCell ref="L207:N207"/>
    <mergeCell ref="O207:Q207"/>
    <mergeCell ref="R207:T207"/>
    <mergeCell ref="U207:W207"/>
    <mergeCell ref="E208:F209"/>
    <mergeCell ref="G208:H209"/>
    <mergeCell ref="I208:K209"/>
    <mergeCell ref="L208:N209"/>
    <mergeCell ref="O208:Q209"/>
    <mergeCell ref="R208:T209"/>
    <mergeCell ref="U208:W209"/>
    <mergeCell ref="E210:F210"/>
    <mergeCell ref="G210:H210"/>
    <mergeCell ref="I210:Q210"/>
    <mergeCell ref="R210:W210"/>
    <mergeCell ref="A185:A189"/>
    <mergeCell ref="B185:D189"/>
    <mergeCell ref="E185:F186"/>
    <mergeCell ref="A197:C198"/>
    <mergeCell ref="D197:D198"/>
    <mergeCell ref="E197:X198"/>
    <mergeCell ref="A200:A204"/>
    <mergeCell ref="B200:D204"/>
    <mergeCell ref="E200:F201"/>
    <mergeCell ref="G200:H201"/>
    <mergeCell ref="I200:Q200"/>
    <mergeCell ref="R200:W200"/>
    <mergeCell ref="X200:X204"/>
    <mergeCell ref="I201:K201"/>
    <mergeCell ref="L201:N201"/>
    <mergeCell ref="O201:Q201"/>
    <mergeCell ref="R201:T201"/>
    <mergeCell ref="U201:W201"/>
    <mergeCell ref="E202:F203"/>
    <mergeCell ref="G202:H203"/>
    <mergeCell ref="I202:K203"/>
    <mergeCell ref="L202:N203"/>
    <mergeCell ref="O202:Q203"/>
    <mergeCell ref="R202:T203"/>
    <mergeCell ref="U202:W203"/>
    <mergeCell ref="E204:F204"/>
    <mergeCell ref="G204:H204"/>
    <mergeCell ref="I204:Q204"/>
    <mergeCell ref="R204:W204"/>
    <mergeCell ref="G185:H186"/>
    <mergeCell ref="I185:Q185"/>
    <mergeCell ref="R185:W185"/>
    <mergeCell ref="X185:X189"/>
    <mergeCell ref="I186:K186"/>
    <mergeCell ref="L186:N186"/>
    <mergeCell ref="O186:Q186"/>
    <mergeCell ref="R186:T186"/>
    <mergeCell ref="U186:W186"/>
    <mergeCell ref="E187:F188"/>
    <mergeCell ref="G187:H188"/>
    <mergeCell ref="I187:K188"/>
    <mergeCell ref="L187:N188"/>
    <mergeCell ref="O187:Q188"/>
    <mergeCell ref="R187:T188"/>
    <mergeCell ref="U187:W188"/>
    <mergeCell ref="E189:F189"/>
    <mergeCell ref="G189:H189"/>
    <mergeCell ref="I189:Q189"/>
    <mergeCell ref="R189:W189"/>
    <mergeCell ref="A179:A183"/>
    <mergeCell ref="B179:D183"/>
    <mergeCell ref="E179:F180"/>
    <mergeCell ref="G179:H180"/>
    <mergeCell ref="I179:Q179"/>
    <mergeCell ref="R179:W179"/>
    <mergeCell ref="X179:X183"/>
    <mergeCell ref="I180:K180"/>
    <mergeCell ref="L180:N180"/>
    <mergeCell ref="O180:Q180"/>
    <mergeCell ref="R180:T180"/>
    <mergeCell ref="U180:W180"/>
    <mergeCell ref="E181:F182"/>
    <mergeCell ref="G181:H182"/>
    <mergeCell ref="I181:K182"/>
    <mergeCell ref="L181:N182"/>
    <mergeCell ref="O181:Q182"/>
    <mergeCell ref="R181:T182"/>
    <mergeCell ref="U181:W182"/>
    <mergeCell ref="E183:F183"/>
    <mergeCell ref="G183:H183"/>
    <mergeCell ref="I183:Q183"/>
    <mergeCell ref="R183:W183"/>
    <mergeCell ref="A173:A177"/>
    <mergeCell ref="B173:D177"/>
    <mergeCell ref="E173:F174"/>
    <mergeCell ref="G173:H174"/>
    <mergeCell ref="I173:Q173"/>
    <mergeCell ref="R173:W173"/>
    <mergeCell ref="X173:X177"/>
    <mergeCell ref="I174:K174"/>
    <mergeCell ref="L174:N174"/>
    <mergeCell ref="O174:Q174"/>
    <mergeCell ref="R174:T174"/>
    <mergeCell ref="U174:W174"/>
    <mergeCell ref="E175:F176"/>
    <mergeCell ref="G175:H176"/>
    <mergeCell ref="I175:K176"/>
    <mergeCell ref="L175:N176"/>
    <mergeCell ref="O175:Q176"/>
    <mergeCell ref="R175:T176"/>
    <mergeCell ref="U175:W176"/>
    <mergeCell ref="E177:F177"/>
    <mergeCell ref="G177:H177"/>
    <mergeCell ref="I177:Q177"/>
    <mergeCell ref="R177:W177"/>
    <mergeCell ref="A167:A171"/>
    <mergeCell ref="B167:D171"/>
    <mergeCell ref="E167:F168"/>
    <mergeCell ref="G167:H168"/>
    <mergeCell ref="I167:Q167"/>
    <mergeCell ref="R167:W167"/>
    <mergeCell ref="X167:X171"/>
    <mergeCell ref="I168:K168"/>
    <mergeCell ref="L168:N168"/>
    <mergeCell ref="O168:Q168"/>
    <mergeCell ref="R168:T168"/>
    <mergeCell ref="U168:W168"/>
    <mergeCell ref="E169:F170"/>
    <mergeCell ref="G169:H170"/>
    <mergeCell ref="I169:K170"/>
    <mergeCell ref="L169:N170"/>
    <mergeCell ref="O169:Q170"/>
    <mergeCell ref="R169:T170"/>
    <mergeCell ref="U169:W170"/>
    <mergeCell ref="E171:F171"/>
    <mergeCell ref="G171:H171"/>
    <mergeCell ref="I171:Q171"/>
    <mergeCell ref="R171:W171"/>
    <mergeCell ref="A161:A165"/>
    <mergeCell ref="B161:D165"/>
    <mergeCell ref="E161:F162"/>
    <mergeCell ref="G161:H162"/>
    <mergeCell ref="I161:Q161"/>
    <mergeCell ref="R161:W161"/>
    <mergeCell ref="X161:X165"/>
    <mergeCell ref="I162:K162"/>
    <mergeCell ref="L162:N162"/>
    <mergeCell ref="O162:Q162"/>
    <mergeCell ref="R162:T162"/>
    <mergeCell ref="U162:W162"/>
    <mergeCell ref="E163:F164"/>
    <mergeCell ref="G163:H164"/>
    <mergeCell ref="I163:K164"/>
    <mergeCell ref="L163:N164"/>
    <mergeCell ref="O163:Q164"/>
    <mergeCell ref="R163:T164"/>
    <mergeCell ref="U163:W164"/>
    <mergeCell ref="E165:F165"/>
    <mergeCell ref="G165:H165"/>
    <mergeCell ref="I165:Q165"/>
    <mergeCell ref="R165:W165"/>
    <mergeCell ref="A155:A159"/>
    <mergeCell ref="B155:D159"/>
    <mergeCell ref="E155:F156"/>
    <mergeCell ref="G155:H156"/>
    <mergeCell ref="I155:Q155"/>
    <mergeCell ref="R155:W155"/>
    <mergeCell ref="X155:X159"/>
    <mergeCell ref="I156:K156"/>
    <mergeCell ref="L156:N156"/>
    <mergeCell ref="O156:Q156"/>
    <mergeCell ref="R156:T156"/>
    <mergeCell ref="U156:W156"/>
    <mergeCell ref="E157:F158"/>
    <mergeCell ref="G157:H158"/>
    <mergeCell ref="I157:K158"/>
    <mergeCell ref="L157:N158"/>
    <mergeCell ref="O157:Q158"/>
    <mergeCell ref="R157:T158"/>
    <mergeCell ref="U157:W158"/>
    <mergeCell ref="E159:F159"/>
    <mergeCell ref="G159:H159"/>
    <mergeCell ref="I159:Q159"/>
    <mergeCell ref="R159:W159"/>
    <mergeCell ref="A149:A153"/>
    <mergeCell ref="B149:D153"/>
    <mergeCell ref="E149:F150"/>
    <mergeCell ref="G149:H150"/>
    <mergeCell ref="I149:Q149"/>
    <mergeCell ref="R149:W149"/>
    <mergeCell ref="X149:X153"/>
    <mergeCell ref="I150:K150"/>
    <mergeCell ref="L150:N150"/>
    <mergeCell ref="O150:Q150"/>
    <mergeCell ref="R150:T150"/>
    <mergeCell ref="U150:W150"/>
    <mergeCell ref="E151:F152"/>
    <mergeCell ref="G151:H152"/>
    <mergeCell ref="I151:K152"/>
    <mergeCell ref="L151:N152"/>
    <mergeCell ref="O151:Q152"/>
    <mergeCell ref="R151:T152"/>
    <mergeCell ref="U151:W152"/>
    <mergeCell ref="E153:F153"/>
    <mergeCell ref="G153:H153"/>
    <mergeCell ref="I153:Q153"/>
    <mergeCell ref="R153:W153"/>
    <mergeCell ref="A143:A147"/>
    <mergeCell ref="B143:D147"/>
    <mergeCell ref="E143:F144"/>
    <mergeCell ref="G143:H144"/>
    <mergeCell ref="I143:Q143"/>
    <mergeCell ref="R143:W143"/>
    <mergeCell ref="X143:X147"/>
    <mergeCell ref="I144:K144"/>
    <mergeCell ref="L144:N144"/>
    <mergeCell ref="O144:Q144"/>
    <mergeCell ref="R144:T144"/>
    <mergeCell ref="U144:W144"/>
    <mergeCell ref="E145:F146"/>
    <mergeCell ref="G145:H146"/>
    <mergeCell ref="I145:K146"/>
    <mergeCell ref="L145:N146"/>
    <mergeCell ref="O145:Q146"/>
    <mergeCell ref="R145:T146"/>
    <mergeCell ref="U145:W146"/>
    <mergeCell ref="E147:F147"/>
    <mergeCell ref="G147:H147"/>
    <mergeCell ref="I147:Q147"/>
    <mergeCell ref="R147:W147"/>
    <mergeCell ref="E134:X135"/>
    <mergeCell ref="A137:A141"/>
    <mergeCell ref="B137:D141"/>
    <mergeCell ref="E137:F138"/>
    <mergeCell ref="G137:H138"/>
    <mergeCell ref="I137:Q137"/>
    <mergeCell ref="R137:W137"/>
    <mergeCell ref="X137:X141"/>
    <mergeCell ref="I138:K138"/>
    <mergeCell ref="L138:N138"/>
    <mergeCell ref="O138:Q138"/>
    <mergeCell ref="R138:T138"/>
    <mergeCell ref="U138:W138"/>
    <mergeCell ref="E139:F140"/>
    <mergeCell ref="G139:H140"/>
    <mergeCell ref="I139:K140"/>
    <mergeCell ref="L139:N140"/>
    <mergeCell ref="O139:Q140"/>
    <mergeCell ref="R139:T140"/>
    <mergeCell ref="U139:W140"/>
    <mergeCell ref="E141:F141"/>
    <mergeCell ref="G141:H141"/>
    <mergeCell ref="I141:Q141"/>
    <mergeCell ref="R141:W141"/>
    <mergeCell ref="A134:C135"/>
    <mergeCell ref="D134:D135"/>
    <mergeCell ref="A122:A126"/>
    <mergeCell ref="B122:D126"/>
    <mergeCell ref="E122:F123"/>
    <mergeCell ref="G122:H123"/>
    <mergeCell ref="I122:Q122"/>
    <mergeCell ref="R122:W122"/>
    <mergeCell ref="X122:X126"/>
    <mergeCell ref="I123:K123"/>
    <mergeCell ref="L123:N123"/>
    <mergeCell ref="O123:Q123"/>
    <mergeCell ref="R123:T123"/>
    <mergeCell ref="U123:W123"/>
    <mergeCell ref="E124:F125"/>
    <mergeCell ref="G124:H125"/>
    <mergeCell ref="I124:K125"/>
    <mergeCell ref="L124:N125"/>
    <mergeCell ref="O124:Q125"/>
    <mergeCell ref="R124:T125"/>
    <mergeCell ref="U124:W125"/>
    <mergeCell ref="E126:F126"/>
    <mergeCell ref="G126:H126"/>
    <mergeCell ref="I126:Q126"/>
    <mergeCell ref="R126:W126"/>
    <mergeCell ref="A116:A120"/>
    <mergeCell ref="B116:D120"/>
    <mergeCell ref="E116:F117"/>
    <mergeCell ref="G116:H117"/>
    <mergeCell ref="I116:Q116"/>
    <mergeCell ref="R116:W116"/>
    <mergeCell ref="X116:X120"/>
    <mergeCell ref="I117:K117"/>
    <mergeCell ref="L117:N117"/>
    <mergeCell ref="O117:Q117"/>
    <mergeCell ref="R117:T117"/>
    <mergeCell ref="U117:W117"/>
    <mergeCell ref="E118:F119"/>
    <mergeCell ref="G118:H119"/>
    <mergeCell ref="I118:K119"/>
    <mergeCell ref="L118:N119"/>
    <mergeCell ref="O118:Q119"/>
    <mergeCell ref="R118:T119"/>
    <mergeCell ref="U118:W119"/>
    <mergeCell ref="E120:F120"/>
    <mergeCell ref="G120:H120"/>
    <mergeCell ref="I120:Q120"/>
    <mergeCell ref="R120:W120"/>
    <mergeCell ref="E110:F111"/>
    <mergeCell ref="G110:H111"/>
    <mergeCell ref="I110:Q110"/>
    <mergeCell ref="R110:W110"/>
    <mergeCell ref="X110:X114"/>
    <mergeCell ref="I111:K111"/>
    <mergeCell ref="L111:N111"/>
    <mergeCell ref="O111:Q111"/>
    <mergeCell ref="R111:T111"/>
    <mergeCell ref="U111:W111"/>
    <mergeCell ref="G112:H113"/>
    <mergeCell ref="I112:K113"/>
    <mergeCell ref="L112:N113"/>
    <mergeCell ref="O112:Q113"/>
    <mergeCell ref="R112:T113"/>
    <mergeCell ref="U112:W113"/>
    <mergeCell ref="E114:F114"/>
    <mergeCell ref="G114:H114"/>
    <mergeCell ref="I114:Q114"/>
    <mergeCell ref="R114:W114"/>
    <mergeCell ref="E112:F113"/>
    <mergeCell ref="E104:F105"/>
    <mergeCell ref="G104:H105"/>
    <mergeCell ref="I104:Q104"/>
    <mergeCell ref="R104:W104"/>
    <mergeCell ref="X104:X108"/>
    <mergeCell ref="I105:K105"/>
    <mergeCell ref="L105:N105"/>
    <mergeCell ref="O105:Q105"/>
    <mergeCell ref="R105:T105"/>
    <mergeCell ref="U105:W105"/>
    <mergeCell ref="G106:H107"/>
    <mergeCell ref="I106:K107"/>
    <mergeCell ref="L106:N107"/>
    <mergeCell ref="O106:Q107"/>
    <mergeCell ref="R106:T107"/>
    <mergeCell ref="U106:W107"/>
    <mergeCell ref="E108:F108"/>
    <mergeCell ref="G108:H108"/>
    <mergeCell ref="I108:Q108"/>
    <mergeCell ref="R108:W108"/>
    <mergeCell ref="E106:F107"/>
    <mergeCell ref="E98:F99"/>
    <mergeCell ref="G98:H99"/>
    <mergeCell ref="I98:Q98"/>
    <mergeCell ref="R98:W98"/>
    <mergeCell ref="X98:X102"/>
    <mergeCell ref="I99:K99"/>
    <mergeCell ref="L99:N99"/>
    <mergeCell ref="O99:Q99"/>
    <mergeCell ref="R99:T99"/>
    <mergeCell ref="U99:W99"/>
    <mergeCell ref="G100:H101"/>
    <mergeCell ref="I100:K101"/>
    <mergeCell ref="L100:N101"/>
    <mergeCell ref="O100:Q101"/>
    <mergeCell ref="R100:T101"/>
    <mergeCell ref="U100:W101"/>
    <mergeCell ref="E102:F102"/>
    <mergeCell ref="G102:H102"/>
    <mergeCell ref="I102:Q102"/>
    <mergeCell ref="R102:W102"/>
    <mergeCell ref="E100:F101"/>
    <mergeCell ref="E92:F93"/>
    <mergeCell ref="G92:H93"/>
    <mergeCell ref="I92:Q92"/>
    <mergeCell ref="R92:W92"/>
    <mergeCell ref="X92:X96"/>
    <mergeCell ref="I93:K93"/>
    <mergeCell ref="L93:N93"/>
    <mergeCell ref="O93:Q93"/>
    <mergeCell ref="R93:T93"/>
    <mergeCell ref="U93:W93"/>
    <mergeCell ref="E94:F95"/>
    <mergeCell ref="G94:H95"/>
    <mergeCell ref="I94:K95"/>
    <mergeCell ref="L94:N95"/>
    <mergeCell ref="O94:Q95"/>
    <mergeCell ref="R94:T95"/>
    <mergeCell ref="U94:W95"/>
    <mergeCell ref="E96:F96"/>
    <mergeCell ref="G96:H96"/>
    <mergeCell ref="I96:Q96"/>
    <mergeCell ref="R96:W96"/>
    <mergeCell ref="X86:X90"/>
    <mergeCell ref="I87:K87"/>
    <mergeCell ref="L87:N87"/>
    <mergeCell ref="O87:Q87"/>
    <mergeCell ref="R87:T87"/>
    <mergeCell ref="U87:W87"/>
    <mergeCell ref="E88:F89"/>
    <mergeCell ref="G88:H89"/>
    <mergeCell ref="I88:K89"/>
    <mergeCell ref="L88:N89"/>
    <mergeCell ref="O88:Q89"/>
    <mergeCell ref="R88:T89"/>
    <mergeCell ref="U88:W89"/>
    <mergeCell ref="E90:F90"/>
    <mergeCell ref="G90:H90"/>
    <mergeCell ref="I90:Q90"/>
    <mergeCell ref="R90:W90"/>
    <mergeCell ref="E86:F87"/>
    <mergeCell ref="G86:H87"/>
    <mergeCell ref="I86:Q86"/>
    <mergeCell ref="R86:W86"/>
    <mergeCell ref="X80:X84"/>
    <mergeCell ref="I81:K81"/>
    <mergeCell ref="L81:N81"/>
    <mergeCell ref="O81:Q81"/>
    <mergeCell ref="R81:T81"/>
    <mergeCell ref="U81:W81"/>
    <mergeCell ref="E82:F83"/>
    <mergeCell ref="G82:H83"/>
    <mergeCell ref="I82:K83"/>
    <mergeCell ref="L82:N83"/>
    <mergeCell ref="O82:Q83"/>
    <mergeCell ref="R82:T83"/>
    <mergeCell ref="U82:W83"/>
    <mergeCell ref="E84:F84"/>
    <mergeCell ref="G84:H84"/>
    <mergeCell ref="I84:Q84"/>
    <mergeCell ref="R84:W84"/>
    <mergeCell ref="E80:F81"/>
    <mergeCell ref="G80:H81"/>
    <mergeCell ref="I80:Q80"/>
    <mergeCell ref="R80:W80"/>
    <mergeCell ref="L60:N60"/>
    <mergeCell ref="O60:Q60"/>
    <mergeCell ref="R60:T60"/>
    <mergeCell ref="U60:W60"/>
    <mergeCell ref="G61:H62"/>
    <mergeCell ref="I61:K62"/>
    <mergeCell ref="L61:N62"/>
    <mergeCell ref="O61:Q62"/>
    <mergeCell ref="R61:T62"/>
    <mergeCell ref="U61:W62"/>
    <mergeCell ref="E63:F63"/>
    <mergeCell ref="X74:X78"/>
    <mergeCell ref="I75:K75"/>
    <mergeCell ref="L75:N75"/>
    <mergeCell ref="O75:Q75"/>
    <mergeCell ref="R75:T75"/>
    <mergeCell ref="U75:W75"/>
    <mergeCell ref="E76:F77"/>
    <mergeCell ref="G76:H77"/>
    <mergeCell ref="I76:K77"/>
    <mergeCell ref="L76:N77"/>
    <mergeCell ref="O76:Q77"/>
    <mergeCell ref="R76:T77"/>
    <mergeCell ref="U76:W77"/>
    <mergeCell ref="E78:F78"/>
    <mergeCell ref="G78:H78"/>
    <mergeCell ref="I78:Q78"/>
    <mergeCell ref="R78:W78"/>
    <mergeCell ref="E74:F75"/>
    <mergeCell ref="G74:H75"/>
    <mergeCell ref="I74:Q74"/>
    <mergeCell ref="R74:W74"/>
    <mergeCell ref="A47:A51"/>
    <mergeCell ref="B47:D51"/>
    <mergeCell ref="E47:F48"/>
    <mergeCell ref="G47:H48"/>
    <mergeCell ref="I47:Q47"/>
    <mergeCell ref="R47:W47"/>
    <mergeCell ref="X47:X51"/>
    <mergeCell ref="I48:K48"/>
    <mergeCell ref="L48:N48"/>
    <mergeCell ref="O48:Q48"/>
    <mergeCell ref="R48:T48"/>
    <mergeCell ref="U48:W48"/>
    <mergeCell ref="G49:H50"/>
    <mergeCell ref="I49:K50"/>
    <mergeCell ref="L49:N50"/>
    <mergeCell ref="O49:Q50"/>
    <mergeCell ref="R49:T50"/>
    <mergeCell ref="U49:W50"/>
    <mergeCell ref="E51:F51"/>
    <mergeCell ref="G51:H51"/>
    <mergeCell ref="I51:Q51"/>
    <mergeCell ref="R51:W51"/>
    <mergeCell ref="E49:F50"/>
    <mergeCell ref="A41:A45"/>
    <mergeCell ref="B41:D45"/>
    <mergeCell ref="E41:F42"/>
    <mergeCell ref="G41:H42"/>
    <mergeCell ref="I41:Q41"/>
    <mergeCell ref="R41:W41"/>
    <mergeCell ref="X41:X45"/>
    <mergeCell ref="I42:K42"/>
    <mergeCell ref="L42:N42"/>
    <mergeCell ref="O42:Q42"/>
    <mergeCell ref="R42:T42"/>
    <mergeCell ref="U42:W42"/>
    <mergeCell ref="E43:F44"/>
    <mergeCell ref="G43:H44"/>
    <mergeCell ref="I43:K44"/>
    <mergeCell ref="L43:N44"/>
    <mergeCell ref="O43:Q44"/>
    <mergeCell ref="R43:T44"/>
    <mergeCell ref="U43:W44"/>
    <mergeCell ref="E45:F45"/>
    <mergeCell ref="G45:H45"/>
    <mergeCell ref="I45:Q45"/>
    <mergeCell ref="R45:W45"/>
    <mergeCell ref="X35:X39"/>
    <mergeCell ref="I36:K36"/>
    <mergeCell ref="L36:N36"/>
    <mergeCell ref="O36:Q36"/>
    <mergeCell ref="R36:T36"/>
    <mergeCell ref="U36:W36"/>
    <mergeCell ref="E37:F38"/>
    <mergeCell ref="G37:H38"/>
    <mergeCell ref="I37:K38"/>
    <mergeCell ref="L37:N38"/>
    <mergeCell ref="O37:Q38"/>
    <mergeCell ref="R37:T38"/>
    <mergeCell ref="U37:W38"/>
    <mergeCell ref="E39:F39"/>
    <mergeCell ref="G39:H39"/>
    <mergeCell ref="I39:Q39"/>
    <mergeCell ref="R39:W39"/>
    <mergeCell ref="E35:F36"/>
    <mergeCell ref="G35:H36"/>
    <mergeCell ref="I35:Q35"/>
    <mergeCell ref="R35:W35"/>
    <mergeCell ref="X29:X33"/>
    <mergeCell ref="I30:K30"/>
    <mergeCell ref="L30:N30"/>
    <mergeCell ref="O30:Q30"/>
    <mergeCell ref="R30:T30"/>
    <mergeCell ref="U30:W30"/>
    <mergeCell ref="E31:F32"/>
    <mergeCell ref="G31:H32"/>
    <mergeCell ref="I31:K32"/>
    <mergeCell ref="L31:N32"/>
    <mergeCell ref="O31:Q32"/>
    <mergeCell ref="R31:T32"/>
    <mergeCell ref="U31:W32"/>
    <mergeCell ref="E33:F33"/>
    <mergeCell ref="G33:H33"/>
    <mergeCell ref="I33:Q33"/>
    <mergeCell ref="R33:W33"/>
    <mergeCell ref="X23:X27"/>
    <mergeCell ref="I24:K24"/>
    <mergeCell ref="L24:N24"/>
    <mergeCell ref="O24:Q24"/>
    <mergeCell ref="R24:T24"/>
    <mergeCell ref="U24:W24"/>
    <mergeCell ref="E25:F26"/>
    <mergeCell ref="G25:H26"/>
    <mergeCell ref="I25:K26"/>
    <mergeCell ref="L25:N26"/>
    <mergeCell ref="O25:Q26"/>
    <mergeCell ref="R25:T26"/>
    <mergeCell ref="U25:W26"/>
    <mergeCell ref="E27:F27"/>
    <mergeCell ref="G27:H27"/>
    <mergeCell ref="I27:Q27"/>
    <mergeCell ref="R27:W27"/>
    <mergeCell ref="X17:X21"/>
    <mergeCell ref="I18:K18"/>
    <mergeCell ref="L18:N18"/>
    <mergeCell ref="O18:Q18"/>
    <mergeCell ref="R18:T18"/>
    <mergeCell ref="U18:W18"/>
    <mergeCell ref="E19:F20"/>
    <mergeCell ref="G19:H20"/>
    <mergeCell ref="I19:K20"/>
    <mergeCell ref="L19:N20"/>
    <mergeCell ref="O19:Q20"/>
    <mergeCell ref="R19:T20"/>
    <mergeCell ref="U19:W20"/>
    <mergeCell ref="E21:F21"/>
    <mergeCell ref="G21:H21"/>
    <mergeCell ref="I21:Q21"/>
    <mergeCell ref="R21:W21"/>
    <mergeCell ref="A110:A114"/>
    <mergeCell ref="B110:D114"/>
    <mergeCell ref="A53:A57"/>
    <mergeCell ref="B53:D57"/>
    <mergeCell ref="A59:A63"/>
    <mergeCell ref="B59:D63"/>
    <mergeCell ref="A74:A78"/>
    <mergeCell ref="B74:D78"/>
    <mergeCell ref="A80:A84"/>
    <mergeCell ref="B80:D84"/>
    <mergeCell ref="A86:A90"/>
    <mergeCell ref="B86:D90"/>
    <mergeCell ref="A92:A96"/>
    <mergeCell ref="A98:A102"/>
    <mergeCell ref="B92:D96"/>
    <mergeCell ref="B98:D102"/>
    <mergeCell ref="A104:A108"/>
    <mergeCell ref="B104:D108"/>
    <mergeCell ref="A71:C72"/>
    <mergeCell ref="D71:D72"/>
    <mergeCell ref="A65:A69"/>
    <mergeCell ref="B65:D69"/>
    <mergeCell ref="E71:X72"/>
    <mergeCell ref="E61:F62"/>
    <mergeCell ref="E55:F56"/>
    <mergeCell ref="X53:X57"/>
    <mergeCell ref="I54:K54"/>
    <mergeCell ref="L54:N54"/>
    <mergeCell ref="O54:Q54"/>
    <mergeCell ref="R54:T54"/>
    <mergeCell ref="U54:W54"/>
    <mergeCell ref="G55:H56"/>
    <mergeCell ref="I55:K56"/>
    <mergeCell ref="L55:N56"/>
    <mergeCell ref="O55:Q56"/>
    <mergeCell ref="R55:T56"/>
    <mergeCell ref="U55:W56"/>
    <mergeCell ref="G57:H57"/>
    <mergeCell ref="I57:Q57"/>
    <mergeCell ref="R57:W57"/>
    <mergeCell ref="E53:F54"/>
    <mergeCell ref="G53:H54"/>
    <mergeCell ref="I53:Q53"/>
    <mergeCell ref="R53:W53"/>
    <mergeCell ref="E57:F57"/>
    <mergeCell ref="G63:H63"/>
    <mergeCell ref="I63:Q63"/>
    <mergeCell ref="R63:W63"/>
    <mergeCell ref="E59:F60"/>
    <mergeCell ref="G59:H60"/>
    <mergeCell ref="I59:Q59"/>
    <mergeCell ref="R59:W59"/>
    <mergeCell ref="X59:X63"/>
    <mergeCell ref="I60:K60"/>
    <mergeCell ref="A29:A33"/>
    <mergeCell ref="B29:D33"/>
    <mergeCell ref="E29:F30"/>
    <mergeCell ref="G29:H30"/>
    <mergeCell ref="I29:Q29"/>
    <mergeCell ref="R29:W29"/>
    <mergeCell ref="A35:A39"/>
    <mergeCell ref="B35:D39"/>
    <mergeCell ref="E23:F24"/>
    <mergeCell ref="G23:H24"/>
    <mergeCell ref="I23:Q23"/>
    <mergeCell ref="R23:W23"/>
    <mergeCell ref="A17:A21"/>
    <mergeCell ref="B17:D21"/>
    <mergeCell ref="E17:F18"/>
    <mergeCell ref="G17:H18"/>
    <mergeCell ref="I17:Q17"/>
    <mergeCell ref="R17:W17"/>
    <mergeCell ref="A23:A27"/>
    <mergeCell ref="B23:D27"/>
    <mergeCell ref="A1:X4"/>
    <mergeCell ref="A6:X6"/>
    <mergeCell ref="E8:X9"/>
    <mergeCell ref="A11:A15"/>
    <mergeCell ref="X11:X15"/>
    <mergeCell ref="E15:F15"/>
    <mergeCell ref="G15:H15"/>
    <mergeCell ref="I15:Q15"/>
    <mergeCell ref="R15:W15"/>
    <mergeCell ref="E13:F14"/>
    <mergeCell ref="G13:H14"/>
    <mergeCell ref="I13:K14"/>
    <mergeCell ref="B11:D15"/>
    <mergeCell ref="E11:F12"/>
    <mergeCell ref="G11:H12"/>
    <mergeCell ref="I11:Q11"/>
    <mergeCell ref="R11:W11"/>
    <mergeCell ref="I12:K12"/>
    <mergeCell ref="L12:N12"/>
    <mergeCell ref="O12:Q12"/>
    <mergeCell ref="R12:T12"/>
    <mergeCell ref="U12:W12"/>
    <mergeCell ref="L13:N14"/>
    <mergeCell ref="O13:Q14"/>
    <mergeCell ref="R13:T14"/>
    <mergeCell ref="U13:W14"/>
    <mergeCell ref="A8:C9"/>
    <mergeCell ref="D8:D9"/>
  </mergeCells>
  <conditionalFormatting sqref="X11">
    <cfRule type="cellIs" dxfId="771" priority="450" operator="between">
      <formula>20</formula>
      <formula>25</formula>
    </cfRule>
    <cfRule type="cellIs" dxfId="770" priority="451" operator="between">
      <formula>15</formula>
      <formula>19.99</formula>
    </cfRule>
    <cfRule type="cellIs" dxfId="769" priority="452" operator="between">
      <formula>10</formula>
      <formula>14.99</formula>
    </cfRule>
    <cfRule type="cellIs" dxfId="768" priority="453" operator="between">
      <formula>5</formula>
      <formula>9.99</formula>
    </cfRule>
    <cfRule type="cellIs" dxfId="767" priority="454" operator="between">
      <formula>0.001</formula>
      <formula>4.99</formula>
    </cfRule>
    <cfRule type="cellIs" dxfId="766" priority="455" operator="equal">
      <formula>0</formula>
    </cfRule>
  </conditionalFormatting>
  <conditionalFormatting sqref="X11">
    <cfRule type="cellIs" dxfId="765" priority="449" operator="equal">
      <formula>0</formula>
    </cfRule>
  </conditionalFormatting>
  <conditionalFormatting sqref="X41">
    <cfRule type="cellIs" dxfId="764" priority="415" operator="between">
      <formula>20</formula>
      <formula>25</formula>
    </cfRule>
    <cfRule type="cellIs" dxfId="763" priority="416" operator="between">
      <formula>15</formula>
      <formula>19.99</formula>
    </cfRule>
    <cfRule type="cellIs" dxfId="762" priority="417" operator="between">
      <formula>10</formula>
      <formula>14.99</formula>
    </cfRule>
    <cfRule type="cellIs" dxfId="761" priority="418" operator="between">
      <formula>5</formula>
      <formula>9.99</formula>
    </cfRule>
    <cfRule type="cellIs" dxfId="760" priority="419" operator="between">
      <formula>0.001</formula>
      <formula>4.99</formula>
    </cfRule>
    <cfRule type="cellIs" dxfId="759" priority="420" operator="equal">
      <formula>0</formula>
    </cfRule>
  </conditionalFormatting>
  <conditionalFormatting sqref="X41">
    <cfRule type="cellIs" dxfId="758" priority="414" operator="equal">
      <formula>0</formula>
    </cfRule>
  </conditionalFormatting>
  <conditionalFormatting sqref="X137">
    <cfRule type="cellIs" dxfId="757" priority="310" operator="between">
      <formula>20</formula>
      <formula>25</formula>
    </cfRule>
    <cfRule type="cellIs" dxfId="756" priority="311" operator="between">
      <formula>15</formula>
      <formula>19.99</formula>
    </cfRule>
    <cfRule type="cellIs" dxfId="755" priority="312" operator="between">
      <formula>10</formula>
      <formula>14.99</formula>
    </cfRule>
    <cfRule type="cellIs" dxfId="754" priority="313" operator="between">
      <formula>5</formula>
      <formula>9.99</formula>
    </cfRule>
    <cfRule type="cellIs" dxfId="753" priority="314" operator="between">
      <formula>0.001</formula>
      <formula>4.99</formula>
    </cfRule>
    <cfRule type="cellIs" dxfId="752" priority="315" operator="equal">
      <formula>0</formula>
    </cfRule>
  </conditionalFormatting>
  <conditionalFormatting sqref="X137">
    <cfRule type="cellIs" dxfId="751" priority="309" operator="equal">
      <formula>0</formula>
    </cfRule>
  </conditionalFormatting>
  <conditionalFormatting sqref="X143">
    <cfRule type="cellIs" dxfId="750" priority="303" operator="between">
      <formula>20</formula>
      <formula>25</formula>
    </cfRule>
    <cfRule type="cellIs" dxfId="749" priority="304" operator="between">
      <formula>15</formula>
      <formula>19.99</formula>
    </cfRule>
    <cfRule type="cellIs" dxfId="748" priority="305" operator="between">
      <formula>10</formula>
      <formula>14.99</formula>
    </cfRule>
    <cfRule type="cellIs" dxfId="747" priority="306" operator="between">
      <formula>5</formula>
      <formula>9.99</formula>
    </cfRule>
    <cfRule type="cellIs" dxfId="746" priority="307" operator="between">
      <formula>0.001</formula>
      <formula>4.99</formula>
    </cfRule>
    <cfRule type="cellIs" dxfId="745" priority="308" operator="equal">
      <formula>0</formula>
    </cfRule>
  </conditionalFormatting>
  <conditionalFormatting sqref="X143">
    <cfRule type="cellIs" dxfId="744" priority="302" operator="equal">
      <formula>0</formula>
    </cfRule>
  </conditionalFormatting>
  <conditionalFormatting sqref="X149">
    <cfRule type="cellIs" dxfId="743" priority="296" operator="between">
      <formula>20</formula>
      <formula>25</formula>
    </cfRule>
    <cfRule type="cellIs" dxfId="742" priority="297" operator="between">
      <formula>15</formula>
      <formula>19.99</formula>
    </cfRule>
    <cfRule type="cellIs" dxfId="741" priority="298" operator="between">
      <formula>10</formula>
      <formula>14.99</formula>
    </cfRule>
    <cfRule type="cellIs" dxfId="740" priority="299" operator="between">
      <formula>5</formula>
      <formula>9.99</formula>
    </cfRule>
    <cfRule type="cellIs" dxfId="739" priority="300" operator="between">
      <formula>0.001</formula>
      <formula>4.99</formula>
    </cfRule>
    <cfRule type="cellIs" dxfId="738" priority="301" operator="equal">
      <formula>0</formula>
    </cfRule>
  </conditionalFormatting>
  <conditionalFormatting sqref="X149">
    <cfRule type="cellIs" dxfId="737" priority="295" operator="equal">
      <formula>0</formula>
    </cfRule>
  </conditionalFormatting>
  <conditionalFormatting sqref="X155">
    <cfRule type="cellIs" dxfId="736" priority="289" operator="between">
      <formula>20</formula>
      <formula>25</formula>
    </cfRule>
    <cfRule type="cellIs" dxfId="735" priority="290" operator="between">
      <formula>15</formula>
      <formula>19.99</formula>
    </cfRule>
    <cfRule type="cellIs" dxfId="734" priority="291" operator="between">
      <formula>10</formula>
      <formula>14.99</formula>
    </cfRule>
    <cfRule type="cellIs" dxfId="733" priority="292" operator="between">
      <formula>5</formula>
      <formula>9.99</formula>
    </cfRule>
    <cfRule type="cellIs" dxfId="732" priority="293" operator="between">
      <formula>0.001</formula>
      <formula>4.99</formula>
    </cfRule>
    <cfRule type="cellIs" dxfId="731" priority="294" operator="equal">
      <formula>0</formula>
    </cfRule>
  </conditionalFormatting>
  <conditionalFormatting sqref="X155">
    <cfRule type="cellIs" dxfId="730" priority="288" operator="equal">
      <formula>0</formula>
    </cfRule>
  </conditionalFormatting>
  <conditionalFormatting sqref="X161">
    <cfRule type="cellIs" dxfId="729" priority="282" operator="between">
      <formula>20</formula>
      <formula>25</formula>
    </cfRule>
    <cfRule type="cellIs" dxfId="728" priority="283" operator="between">
      <formula>15</formula>
      <formula>19.99</formula>
    </cfRule>
    <cfRule type="cellIs" dxfId="727" priority="284" operator="between">
      <formula>10</formula>
      <formula>14.99</formula>
    </cfRule>
    <cfRule type="cellIs" dxfId="726" priority="285" operator="between">
      <formula>5</formula>
      <formula>9.99</formula>
    </cfRule>
    <cfRule type="cellIs" dxfId="725" priority="286" operator="between">
      <formula>0.001</formula>
      <formula>4.99</formula>
    </cfRule>
    <cfRule type="cellIs" dxfId="724" priority="287" operator="equal">
      <formula>0</formula>
    </cfRule>
  </conditionalFormatting>
  <conditionalFormatting sqref="X161">
    <cfRule type="cellIs" dxfId="723" priority="281" operator="equal">
      <formula>0</formula>
    </cfRule>
  </conditionalFormatting>
  <conditionalFormatting sqref="X167">
    <cfRule type="cellIs" dxfId="722" priority="275" operator="between">
      <formula>20</formula>
      <formula>25</formula>
    </cfRule>
    <cfRule type="cellIs" dxfId="721" priority="276" operator="between">
      <formula>15</formula>
      <formula>19.99</formula>
    </cfRule>
    <cfRule type="cellIs" dxfId="720" priority="277" operator="between">
      <formula>10</formula>
      <formula>14.99</formula>
    </cfRule>
    <cfRule type="cellIs" dxfId="719" priority="278" operator="between">
      <formula>5</formula>
      <formula>9.99</formula>
    </cfRule>
    <cfRule type="cellIs" dxfId="718" priority="279" operator="between">
      <formula>0.001</formula>
      <formula>4.99</formula>
    </cfRule>
    <cfRule type="cellIs" dxfId="717" priority="280" operator="equal">
      <formula>0</formula>
    </cfRule>
  </conditionalFormatting>
  <conditionalFormatting sqref="X167">
    <cfRule type="cellIs" dxfId="716" priority="274" operator="equal">
      <formula>0</formula>
    </cfRule>
  </conditionalFormatting>
  <conditionalFormatting sqref="X80">
    <cfRule type="cellIs" dxfId="715" priority="373" operator="between">
      <formula>20</formula>
      <formula>25</formula>
    </cfRule>
    <cfRule type="cellIs" dxfId="714" priority="374" operator="between">
      <formula>15</formula>
      <formula>19.99</formula>
    </cfRule>
    <cfRule type="cellIs" dxfId="713" priority="375" operator="between">
      <formula>10</formula>
      <formula>14.99</formula>
    </cfRule>
    <cfRule type="cellIs" dxfId="712" priority="376" operator="between">
      <formula>5</formula>
      <formula>9.99</formula>
    </cfRule>
    <cfRule type="cellIs" dxfId="711" priority="377" operator="between">
      <formula>0.001</formula>
      <formula>4.99</formula>
    </cfRule>
    <cfRule type="cellIs" dxfId="710" priority="378" operator="equal">
      <formula>0</formula>
    </cfRule>
  </conditionalFormatting>
  <conditionalFormatting sqref="X80">
    <cfRule type="cellIs" dxfId="709" priority="372" operator="equal">
      <formula>0</formula>
    </cfRule>
  </conditionalFormatting>
  <conditionalFormatting sqref="X17">
    <cfRule type="cellIs" dxfId="708" priority="443" operator="between">
      <formula>20</formula>
      <formula>25</formula>
    </cfRule>
    <cfRule type="cellIs" dxfId="707" priority="444" operator="between">
      <formula>15</formula>
      <formula>19.99</formula>
    </cfRule>
    <cfRule type="cellIs" dxfId="706" priority="445" operator="between">
      <formula>10</formula>
      <formula>14.99</formula>
    </cfRule>
    <cfRule type="cellIs" dxfId="705" priority="446" operator="between">
      <formula>5</formula>
      <formula>9.99</formula>
    </cfRule>
    <cfRule type="cellIs" dxfId="704" priority="447" operator="between">
      <formula>0.001</formula>
      <formula>4.99</formula>
    </cfRule>
    <cfRule type="cellIs" dxfId="703" priority="448" operator="equal">
      <formula>0</formula>
    </cfRule>
  </conditionalFormatting>
  <conditionalFormatting sqref="X17">
    <cfRule type="cellIs" dxfId="702" priority="442" operator="equal">
      <formula>0</formula>
    </cfRule>
  </conditionalFormatting>
  <conditionalFormatting sqref="X23">
    <cfRule type="cellIs" dxfId="701" priority="436" operator="between">
      <formula>20</formula>
      <formula>25</formula>
    </cfRule>
    <cfRule type="cellIs" dxfId="700" priority="437" operator="between">
      <formula>15</formula>
      <formula>19.99</formula>
    </cfRule>
    <cfRule type="cellIs" dxfId="699" priority="438" operator="between">
      <formula>10</formula>
      <formula>14.99</formula>
    </cfRule>
    <cfRule type="cellIs" dxfId="698" priority="439" operator="between">
      <formula>5</formula>
      <formula>9.99</formula>
    </cfRule>
    <cfRule type="cellIs" dxfId="697" priority="440" operator="between">
      <formula>0.001</formula>
      <formula>4.99</formula>
    </cfRule>
    <cfRule type="cellIs" dxfId="696" priority="441" operator="equal">
      <formula>0</formula>
    </cfRule>
  </conditionalFormatting>
  <conditionalFormatting sqref="X23">
    <cfRule type="cellIs" dxfId="695" priority="435" operator="equal">
      <formula>0</formula>
    </cfRule>
  </conditionalFormatting>
  <conditionalFormatting sqref="X29">
    <cfRule type="cellIs" dxfId="694" priority="429" operator="between">
      <formula>20</formula>
      <formula>25</formula>
    </cfRule>
    <cfRule type="cellIs" dxfId="693" priority="430" operator="between">
      <formula>15</formula>
      <formula>19.99</formula>
    </cfRule>
    <cfRule type="cellIs" dxfId="692" priority="431" operator="between">
      <formula>10</formula>
      <formula>14.99</formula>
    </cfRule>
    <cfRule type="cellIs" dxfId="691" priority="432" operator="between">
      <formula>5</formula>
      <formula>9.99</formula>
    </cfRule>
    <cfRule type="cellIs" dxfId="690" priority="433" operator="between">
      <formula>0.001</formula>
      <formula>4.99</formula>
    </cfRule>
    <cfRule type="cellIs" dxfId="689" priority="434" operator="equal">
      <formula>0</formula>
    </cfRule>
  </conditionalFormatting>
  <conditionalFormatting sqref="X29">
    <cfRule type="cellIs" dxfId="688" priority="428" operator="equal">
      <formula>0</formula>
    </cfRule>
  </conditionalFormatting>
  <conditionalFormatting sqref="X35">
    <cfRule type="cellIs" dxfId="687" priority="422" operator="between">
      <formula>20</formula>
      <formula>25</formula>
    </cfRule>
    <cfRule type="cellIs" dxfId="686" priority="423" operator="between">
      <formula>15</formula>
      <formula>19.99</formula>
    </cfRule>
    <cfRule type="cellIs" dxfId="685" priority="424" operator="between">
      <formula>10</formula>
      <formula>14.99</formula>
    </cfRule>
    <cfRule type="cellIs" dxfId="684" priority="425" operator="between">
      <formula>5</formula>
      <formula>9.99</formula>
    </cfRule>
    <cfRule type="cellIs" dxfId="683" priority="426" operator="between">
      <formula>0.001</formula>
      <formula>4.99</formula>
    </cfRule>
    <cfRule type="cellIs" dxfId="682" priority="427" operator="equal">
      <formula>0</formula>
    </cfRule>
  </conditionalFormatting>
  <conditionalFormatting sqref="X35">
    <cfRule type="cellIs" dxfId="681" priority="421" operator="equal">
      <formula>0</formula>
    </cfRule>
  </conditionalFormatting>
  <conditionalFormatting sqref="X47">
    <cfRule type="cellIs" dxfId="680" priority="408" operator="between">
      <formula>20</formula>
      <formula>25</formula>
    </cfRule>
    <cfRule type="cellIs" dxfId="679" priority="409" operator="between">
      <formula>15</formula>
      <formula>19.99</formula>
    </cfRule>
    <cfRule type="cellIs" dxfId="678" priority="410" operator="between">
      <formula>10</formula>
      <formula>14.99</formula>
    </cfRule>
    <cfRule type="cellIs" dxfId="677" priority="411" operator="between">
      <formula>5</formula>
      <formula>9.99</formula>
    </cfRule>
    <cfRule type="cellIs" dxfId="676" priority="412" operator="between">
      <formula>0.001</formula>
      <formula>4.99</formula>
    </cfRule>
    <cfRule type="cellIs" dxfId="675" priority="413" operator="equal">
      <formula>0</formula>
    </cfRule>
  </conditionalFormatting>
  <conditionalFormatting sqref="X47">
    <cfRule type="cellIs" dxfId="674" priority="407" operator="equal">
      <formula>0</formula>
    </cfRule>
  </conditionalFormatting>
  <conditionalFormatting sqref="X53">
    <cfRule type="cellIs" dxfId="673" priority="401" operator="between">
      <formula>20</formula>
      <formula>25</formula>
    </cfRule>
    <cfRule type="cellIs" dxfId="672" priority="402" operator="between">
      <formula>15</formula>
      <formula>19.99</formula>
    </cfRule>
    <cfRule type="cellIs" dxfId="671" priority="403" operator="between">
      <formula>10</formula>
      <formula>14.99</formula>
    </cfRule>
    <cfRule type="cellIs" dxfId="670" priority="404" operator="between">
      <formula>5</formula>
      <formula>9.99</formula>
    </cfRule>
    <cfRule type="cellIs" dxfId="669" priority="405" operator="between">
      <formula>0.001</formula>
      <formula>4.99</formula>
    </cfRule>
    <cfRule type="cellIs" dxfId="668" priority="406" operator="equal">
      <formula>0</formula>
    </cfRule>
  </conditionalFormatting>
  <conditionalFormatting sqref="X53">
    <cfRule type="cellIs" dxfId="667" priority="400" operator="equal">
      <formula>0</formula>
    </cfRule>
  </conditionalFormatting>
  <conditionalFormatting sqref="X59">
    <cfRule type="cellIs" dxfId="666" priority="394" operator="between">
      <formula>20</formula>
      <formula>25</formula>
    </cfRule>
    <cfRule type="cellIs" dxfId="665" priority="395" operator="between">
      <formula>15</formula>
      <formula>19.99</formula>
    </cfRule>
    <cfRule type="cellIs" dxfId="664" priority="396" operator="between">
      <formula>10</formula>
      <formula>14.99</formula>
    </cfRule>
    <cfRule type="cellIs" dxfId="663" priority="397" operator="between">
      <formula>5</formula>
      <formula>9.99</formula>
    </cfRule>
    <cfRule type="cellIs" dxfId="662" priority="398" operator="between">
      <formula>0.001</formula>
      <formula>4.99</formula>
    </cfRule>
    <cfRule type="cellIs" dxfId="661" priority="399" operator="equal">
      <formula>0</formula>
    </cfRule>
  </conditionalFormatting>
  <conditionalFormatting sqref="X59">
    <cfRule type="cellIs" dxfId="660" priority="393" operator="equal">
      <formula>0</formula>
    </cfRule>
  </conditionalFormatting>
  <conditionalFormatting sqref="X74">
    <cfRule type="cellIs" dxfId="659" priority="380" operator="between">
      <formula>20</formula>
      <formula>25</formula>
    </cfRule>
    <cfRule type="cellIs" dxfId="658" priority="381" operator="between">
      <formula>15</formula>
      <formula>19.99</formula>
    </cfRule>
    <cfRule type="cellIs" dxfId="657" priority="382" operator="between">
      <formula>10</formula>
      <formula>14.99</formula>
    </cfRule>
    <cfRule type="cellIs" dxfId="656" priority="383" operator="between">
      <formula>5</formula>
      <formula>9.99</formula>
    </cfRule>
    <cfRule type="cellIs" dxfId="655" priority="384" operator="between">
      <formula>0.001</formula>
      <formula>4.99</formula>
    </cfRule>
    <cfRule type="cellIs" dxfId="654" priority="385" operator="equal">
      <formula>0</formula>
    </cfRule>
  </conditionalFormatting>
  <conditionalFormatting sqref="X74">
    <cfRule type="cellIs" dxfId="653" priority="379" operator="equal">
      <formula>0</formula>
    </cfRule>
  </conditionalFormatting>
  <conditionalFormatting sqref="X86">
    <cfRule type="cellIs" dxfId="652" priority="366" operator="between">
      <formula>20</formula>
      <formula>25</formula>
    </cfRule>
    <cfRule type="cellIs" dxfId="651" priority="367" operator="between">
      <formula>15</formula>
      <formula>19.99</formula>
    </cfRule>
    <cfRule type="cellIs" dxfId="650" priority="368" operator="between">
      <formula>10</formula>
      <formula>14.99</formula>
    </cfRule>
    <cfRule type="cellIs" dxfId="649" priority="369" operator="between">
      <formula>5</formula>
      <formula>9.99</formula>
    </cfRule>
    <cfRule type="cellIs" dxfId="648" priority="370" operator="between">
      <formula>0.001</formula>
      <formula>4.99</formula>
    </cfRule>
    <cfRule type="cellIs" dxfId="647" priority="371" operator="equal">
      <formula>0</formula>
    </cfRule>
  </conditionalFormatting>
  <conditionalFormatting sqref="X86">
    <cfRule type="cellIs" dxfId="646" priority="365" operator="equal">
      <formula>0</formula>
    </cfRule>
  </conditionalFormatting>
  <conditionalFormatting sqref="X92">
    <cfRule type="cellIs" dxfId="645" priority="359" operator="between">
      <formula>20</formula>
      <formula>25</formula>
    </cfRule>
    <cfRule type="cellIs" dxfId="644" priority="360" operator="between">
      <formula>15</formula>
      <formula>19.99</formula>
    </cfRule>
    <cfRule type="cellIs" dxfId="643" priority="361" operator="between">
      <formula>10</formula>
      <formula>14.99</formula>
    </cfRule>
    <cfRule type="cellIs" dxfId="642" priority="362" operator="between">
      <formula>5</formula>
      <formula>9.99</formula>
    </cfRule>
    <cfRule type="cellIs" dxfId="641" priority="363" operator="between">
      <formula>0.001</formula>
      <formula>4.99</formula>
    </cfRule>
    <cfRule type="cellIs" dxfId="640" priority="364" operator="equal">
      <formula>0</formula>
    </cfRule>
  </conditionalFormatting>
  <conditionalFormatting sqref="X92">
    <cfRule type="cellIs" dxfId="639" priority="358" operator="equal">
      <formula>0</formula>
    </cfRule>
  </conditionalFormatting>
  <conditionalFormatting sqref="X98">
    <cfRule type="cellIs" dxfId="638" priority="352" operator="between">
      <formula>20</formula>
      <formula>25</formula>
    </cfRule>
    <cfRule type="cellIs" dxfId="637" priority="353" operator="between">
      <formula>15</formula>
      <formula>19.99</formula>
    </cfRule>
    <cfRule type="cellIs" dxfId="636" priority="354" operator="between">
      <formula>10</formula>
      <formula>14.99</formula>
    </cfRule>
    <cfRule type="cellIs" dxfId="635" priority="355" operator="between">
      <formula>5</formula>
      <formula>9.99</formula>
    </cfRule>
    <cfRule type="cellIs" dxfId="634" priority="356" operator="between">
      <formula>0.001</formula>
      <formula>4.99</formula>
    </cfRule>
    <cfRule type="cellIs" dxfId="633" priority="357" operator="equal">
      <formula>0</formula>
    </cfRule>
  </conditionalFormatting>
  <conditionalFormatting sqref="X98">
    <cfRule type="cellIs" dxfId="632" priority="351" operator="equal">
      <formula>0</formula>
    </cfRule>
  </conditionalFormatting>
  <conditionalFormatting sqref="X104">
    <cfRule type="cellIs" dxfId="631" priority="345" operator="between">
      <formula>20</formula>
      <formula>25</formula>
    </cfRule>
    <cfRule type="cellIs" dxfId="630" priority="346" operator="between">
      <formula>15</formula>
      <formula>19.99</formula>
    </cfRule>
    <cfRule type="cellIs" dxfId="629" priority="347" operator="between">
      <formula>10</formula>
      <formula>14.99</formula>
    </cfRule>
    <cfRule type="cellIs" dxfId="628" priority="348" operator="between">
      <formula>5</formula>
      <formula>9.99</formula>
    </cfRule>
    <cfRule type="cellIs" dxfId="627" priority="349" operator="between">
      <formula>0.001</formula>
      <formula>4.99</formula>
    </cfRule>
    <cfRule type="cellIs" dxfId="626" priority="350" operator="equal">
      <formula>0</formula>
    </cfRule>
  </conditionalFormatting>
  <conditionalFormatting sqref="X104">
    <cfRule type="cellIs" dxfId="625" priority="344" operator="equal">
      <formula>0</formula>
    </cfRule>
  </conditionalFormatting>
  <conditionalFormatting sqref="X110">
    <cfRule type="cellIs" dxfId="624" priority="338" operator="between">
      <formula>20</formula>
      <formula>25</formula>
    </cfRule>
    <cfRule type="cellIs" dxfId="623" priority="339" operator="between">
      <formula>15</formula>
      <formula>19.99</formula>
    </cfRule>
    <cfRule type="cellIs" dxfId="622" priority="340" operator="between">
      <formula>10</formula>
      <formula>14.99</formula>
    </cfRule>
    <cfRule type="cellIs" dxfId="621" priority="341" operator="between">
      <formula>5</formula>
      <formula>9.99</formula>
    </cfRule>
    <cfRule type="cellIs" dxfId="620" priority="342" operator="between">
      <formula>0.001</formula>
      <formula>4.99</formula>
    </cfRule>
    <cfRule type="cellIs" dxfId="619" priority="343" operator="equal">
      <formula>0</formula>
    </cfRule>
  </conditionalFormatting>
  <conditionalFormatting sqref="X110">
    <cfRule type="cellIs" dxfId="618" priority="337" operator="equal">
      <formula>0</formula>
    </cfRule>
  </conditionalFormatting>
  <conditionalFormatting sqref="X116">
    <cfRule type="cellIs" dxfId="617" priority="331" operator="between">
      <formula>20</formula>
      <formula>25</formula>
    </cfRule>
    <cfRule type="cellIs" dxfId="616" priority="332" operator="between">
      <formula>15</formula>
      <formula>19.99</formula>
    </cfRule>
    <cfRule type="cellIs" dxfId="615" priority="333" operator="between">
      <formula>10</formula>
      <formula>14.99</formula>
    </cfRule>
    <cfRule type="cellIs" dxfId="614" priority="334" operator="between">
      <formula>5</formula>
      <formula>9.99</formula>
    </cfRule>
    <cfRule type="cellIs" dxfId="613" priority="335" operator="between">
      <formula>0.001</formula>
      <formula>4.99</formula>
    </cfRule>
    <cfRule type="cellIs" dxfId="612" priority="336" operator="equal">
      <formula>0</formula>
    </cfRule>
  </conditionalFormatting>
  <conditionalFormatting sqref="X116">
    <cfRule type="cellIs" dxfId="611" priority="330" operator="equal">
      <formula>0</formula>
    </cfRule>
  </conditionalFormatting>
  <conditionalFormatting sqref="X122">
    <cfRule type="cellIs" dxfId="610" priority="324" operator="between">
      <formula>20</formula>
      <formula>25</formula>
    </cfRule>
    <cfRule type="cellIs" dxfId="609" priority="325" operator="between">
      <formula>15</formula>
      <formula>19.99</formula>
    </cfRule>
    <cfRule type="cellIs" dxfId="608" priority="326" operator="between">
      <formula>10</formula>
      <formula>14.99</formula>
    </cfRule>
    <cfRule type="cellIs" dxfId="607" priority="327" operator="between">
      <formula>5</formula>
      <formula>9.99</formula>
    </cfRule>
    <cfRule type="cellIs" dxfId="606" priority="328" operator="between">
      <formula>0.001</formula>
      <formula>4.99</formula>
    </cfRule>
    <cfRule type="cellIs" dxfId="605" priority="329" operator="equal">
      <formula>0</formula>
    </cfRule>
  </conditionalFormatting>
  <conditionalFormatting sqref="X122">
    <cfRule type="cellIs" dxfId="604" priority="323" operator="equal">
      <formula>0</formula>
    </cfRule>
  </conditionalFormatting>
  <conditionalFormatting sqref="X173">
    <cfRule type="cellIs" dxfId="603" priority="268" operator="between">
      <formula>20</formula>
      <formula>25</formula>
    </cfRule>
    <cfRule type="cellIs" dxfId="602" priority="269" operator="between">
      <formula>15</formula>
      <formula>19.99</formula>
    </cfRule>
    <cfRule type="cellIs" dxfId="601" priority="270" operator="between">
      <formula>10</formula>
      <formula>14.99</formula>
    </cfRule>
    <cfRule type="cellIs" dxfId="600" priority="271" operator="between">
      <formula>5</formula>
      <formula>9.99</formula>
    </cfRule>
    <cfRule type="cellIs" dxfId="599" priority="272" operator="between">
      <formula>0.001</formula>
      <formula>4.99</formula>
    </cfRule>
    <cfRule type="cellIs" dxfId="598" priority="273" operator="equal">
      <formula>0</formula>
    </cfRule>
  </conditionalFormatting>
  <conditionalFormatting sqref="X173">
    <cfRule type="cellIs" dxfId="597" priority="267" operator="equal">
      <formula>0</formula>
    </cfRule>
  </conditionalFormatting>
  <conditionalFormatting sqref="X179">
    <cfRule type="cellIs" dxfId="596" priority="261" operator="between">
      <formula>20</formula>
      <formula>25</formula>
    </cfRule>
    <cfRule type="cellIs" dxfId="595" priority="262" operator="between">
      <formula>15</formula>
      <formula>19.99</formula>
    </cfRule>
    <cfRule type="cellIs" dxfId="594" priority="263" operator="between">
      <formula>10</formula>
      <formula>14.99</formula>
    </cfRule>
    <cfRule type="cellIs" dxfId="593" priority="264" operator="between">
      <formula>5</formula>
      <formula>9.99</formula>
    </cfRule>
    <cfRule type="cellIs" dxfId="592" priority="265" operator="between">
      <formula>0.001</formula>
      <formula>4.99</formula>
    </cfRule>
    <cfRule type="cellIs" dxfId="591" priority="266" operator="equal">
      <formula>0</formula>
    </cfRule>
  </conditionalFormatting>
  <conditionalFormatting sqref="X179">
    <cfRule type="cellIs" dxfId="590" priority="260" operator="equal">
      <formula>0</formula>
    </cfRule>
  </conditionalFormatting>
  <conditionalFormatting sqref="X185">
    <cfRule type="cellIs" dxfId="589" priority="254" operator="between">
      <formula>20</formula>
      <formula>25</formula>
    </cfRule>
    <cfRule type="cellIs" dxfId="588" priority="255" operator="between">
      <formula>15</formula>
      <formula>19.99</formula>
    </cfRule>
    <cfRule type="cellIs" dxfId="587" priority="256" operator="between">
      <formula>10</formula>
      <formula>14.99</formula>
    </cfRule>
    <cfRule type="cellIs" dxfId="586" priority="257" operator="between">
      <formula>5</formula>
      <formula>9.99</formula>
    </cfRule>
    <cfRule type="cellIs" dxfId="585" priority="258" operator="between">
      <formula>0.001</formula>
      <formula>4.99</formula>
    </cfRule>
    <cfRule type="cellIs" dxfId="584" priority="259" operator="equal">
      <formula>0</formula>
    </cfRule>
  </conditionalFormatting>
  <conditionalFormatting sqref="X185">
    <cfRule type="cellIs" dxfId="583" priority="253" operator="equal">
      <formula>0</formula>
    </cfRule>
  </conditionalFormatting>
  <conditionalFormatting sqref="X200">
    <cfRule type="cellIs" dxfId="582" priority="240" operator="between">
      <formula>20</formula>
      <formula>25</formula>
    </cfRule>
    <cfRule type="cellIs" dxfId="581" priority="241" operator="between">
      <formula>15</formula>
      <formula>19.99</formula>
    </cfRule>
    <cfRule type="cellIs" dxfId="580" priority="242" operator="between">
      <formula>10</formula>
      <formula>14.99</formula>
    </cfRule>
    <cfRule type="cellIs" dxfId="579" priority="243" operator="between">
      <formula>5</formula>
      <formula>9.99</formula>
    </cfRule>
    <cfRule type="cellIs" dxfId="578" priority="244" operator="between">
      <formula>0.001</formula>
      <formula>4.99</formula>
    </cfRule>
    <cfRule type="cellIs" dxfId="577" priority="245" operator="equal">
      <formula>0</formula>
    </cfRule>
  </conditionalFormatting>
  <conditionalFormatting sqref="X200">
    <cfRule type="cellIs" dxfId="576" priority="239" operator="equal">
      <formula>0</formula>
    </cfRule>
  </conditionalFormatting>
  <conditionalFormatting sqref="X206">
    <cfRule type="cellIs" dxfId="575" priority="233" operator="between">
      <formula>20</formula>
      <formula>25</formula>
    </cfRule>
    <cfRule type="cellIs" dxfId="574" priority="234" operator="between">
      <formula>15</formula>
      <formula>19.99</formula>
    </cfRule>
    <cfRule type="cellIs" dxfId="573" priority="235" operator="between">
      <formula>10</formula>
      <formula>14.99</formula>
    </cfRule>
    <cfRule type="cellIs" dxfId="572" priority="236" operator="between">
      <formula>5</formula>
      <formula>9.99</formula>
    </cfRule>
    <cfRule type="cellIs" dxfId="571" priority="237" operator="between">
      <formula>0.001</formula>
      <formula>4.99</formula>
    </cfRule>
    <cfRule type="cellIs" dxfId="570" priority="238" operator="equal">
      <formula>0</formula>
    </cfRule>
  </conditionalFormatting>
  <conditionalFormatting sqref="X206">
    <cfRule type="cellIs" dxfId="569" priority="232" operator="equal">
      <formula>0</formula>
    </cfRule>
  </conditionalFormatting>
  <conditionalFormatting sqref="X212">
    <cfRule type="cellIs" dxfId="568" priority="226" operator="between">
      <formula>20</formula>
      <formula>25</formula>
    </cfRule>
    <cfRule type="cellIs" dxfId="567" priority="227" operator="between">
      <formula>15</formula>
      <formula>19.99</formula>
    </cfRule>
    <cfRule type="cellIs" dxfId="566" priority="228" operator="between">
      <formula>10</formula>
      <formula>14.99</formula>
    </cfRule>
    <cfRule type="cellIs" dxfId="565" priority="229" operator="between">
      <formula>5</formula>
      <formula>9.99</formula>
    </cfRule>
    <cfRule type="cellIs" dxfId="564" priority="230" operator="between">
      <formula>0.001</formula>
      <formula>4.99</formula>
    </cfRule>
    <cfRule type="cellIs" dxfId="563" priority="231" operator="equal">
      <formula>0</formula>
    </cfRule>
  </conditionalFormatting>
  <conditionalFormatting sqref="X212">
    <cfRule type="cellIs" dxfId="562" priority="225" operator="equal">
      <formula>0</formula>
    </cfRule>
  </conditionalFormatting>
  <conditionalFormatting sqref="X218">
    <cfRule type="cellIs" dxfId="561" priority="219" operator="between">
      <formula>20</formula>
      <formula>25</formula>
    </cfRule>
    <cfRule type="cellIs" dxfId="560" priority="220" operator="between">
      <formula>15</formula>
      <formula>19.99</formula>
    </cfRule>
    <cfRule type="cellIs" dxfId="559" priority="221" operator="between">
      <formula>10</formula>
      <formula>14.99</formula>
    </cfRule>
    <cfRule type="cellIs" dxfId="558" priority="222" operator="between">
      <formula>5</formula>
      <formula>9.99</formula>
    </cfRule>
    <cfRule type="cellIs" dxfId="557" priority="223" operator="between">
      <formula>0.001</formula>
      <formula>4.99</formula>
    </cfRule>
    <cfRule type="cellIs" dxfId="556" priority="224" operator="equal">
      <formula>0</formula>
    </cfRule>
  </conditionalFormatting>
  <conditionalFormatting sqref="X218">
    <cfRule type="cellIs" dxfId="555" priority="218" operator="equal">
      <formula>0</formula>
    </cfRule>
  </conditionalFormatting>
  <conditionalFormatting sqref="X224">
    <cfRule type="cellIs" dxfId="554" priority="212" operator="between">
      <formula>20</formula>
      <formula>25</formula>
    </cfRule>
    <cfRule type="cellIs" dxfId="553" priority="213" operator="between">
      <formula>15</formula>
      <formula>19.99</formula>
    </cfRule>
    <cfRule type="cellIs" dxfId="552" priority="214" operator="between">
      <formula>10</formula>
      <formula>14.99</formula>
    </cfRule>
    <cfRule type="cellIs" dxfId="551" priority="215" operator="between">
      <formula>5</formula>
      <formula>9.99</formula>
    </cfRule>
    <cfRule type="cellIs" dxfId="550" priority="216" operator="between">
      <formula>0.001</formula>
      <formula>4.99</formula>
    </cfRule>
    <cfRule type="cellIs" dxfId="549" priority="217" operator="equal">
      <formula>0</formula>
    </cfRule>
  </conditionalFormatting>
  <conditionalFormatting sqref="X224">
    <cfRule type="cellIs" dxfId="548" priority="211" operator="equal">
      <formula>0</formula>
    </cfRule>
  </conditionalFormatting>
  <conditionalFormatting sqref="X230">
    <cfRule type="cellIs" dxfId="547" priority="205" operator="between">
      <formula>20</formula>
      <formula>25</formula>
    </cfRule>
    <cfRule type="cellIs" dxfId="546" priority="206" operator="between">
      <formula>15</formula>
      <formula>19.99</formula>
    </cfRule>
    <cfRule type="cellIs" dxfId="545" priority="207" operator="between">
      <formula>10</formula>
      <formula>14.99</formula>
    </cfRule>
    <cfRule type="cellIs" dxfId="544" priority="208" operator="between">
      <formula>5</formula>
      <formula>9.99</formula>
    </cfRule>
    <cfRule type="cellIs" dxfId="543" priority="209" operator="between">
      <formula>0.001</formula>
      <formula>4.99</formula>
    </cfRule>
    <cfRule type="cellIs" dxfId="542" priority="210" operator="equal">
      <formula>0</formula>
    </cfRule>
  </conditionalFormatting>
  <conditionalFormatting sqref="X230">
    <cfRule type="cellIs" dxfId="541" priority="204" operator="equal">
      <formula>0</formula>
    </cfRule>
  </conditionalFormatting>
  <conditionalFormatting sqref="X236">
    <cfRule type="cellIs" dxfId="540" priority="198" operator="between">
      <formula>20</formula>
      <formula>25</formula>
    </cfRule>
    <cfRule type="cellIs" dxfId="539" priority="199" operator="between">
      <formula>15</formula>
      <formula>19.99</formula>
    </cfRule>
    <cfRule type="cellIs" dxfId="538" priority="200" operator="between">
      <formula>10</formula>
      <formula>14.99</formula>
    </cfRule>
    <cfRule type="cellIs" dxfId="537" priority="201" operator="between">
      <formula>5</formula>
      <formula>9.99</formula>
    </cfRule>
    <cfRule type="cellIs" dxfId="536" priority="202" operator="between">
      <formula>0.001</formula>
      <formula>4.99</formula>
    </cfRule>
    <cfRule type="cellIs" dxfId="535" priority="203" operator="equal">
      <formula>0</formula>
    </cfRule>
  </conditionalFormatting>
  <conditionalFormatting sqref="X236">
    <cfRule type="cellIs" dxfId="534" priority="197" operator="equal">
      <formula>0</formula>
    </cfRule>
  </conditionalFormatting>
  <conditionalFormatting sqref="X242">
    <cfRule type="cellIs" dxfId="533" priority="191" operator="between">
      <formula>20</formula>
      <formula>25</formula>
    </cfRule>
    <cfRule type="cellIs" dxfId="532" priority="192" operator="between">
      <formula>15</formula>
      <formula>19.99</formula>
    </cfRule>
    <cfRule type="cellIs" dxfId="531" priority="193" operator="between">
      <formula>10</formula>
      <formula>14.99</formula>
    </cfRule>
    <cfRule type="cellIs" dxfId="530" priority="194" operator="between">
      <formula>5</formula>
      <formula>9.99</formula>
    </cfRule>
    <cfRule type="cellIs" dxfId="529" priority="195" operator="between">
      <formula>0.001</formula>
      <formula>4.99</formula>
    </cfRule>
    <cfRule type="cellIs" dxfId="528" priority="196" operator="equal">
      <formula>0</formula>
    </cfRule>
  </conditionalFormatting>
  <conditionalFormatting sqref="X242">
    <cfRule type="cellIs" dxfId="527" priority="190" operator="equal">
      <formula>0</formula>
    </cfRule>
  </conditionalFormatting>
  <conditionalFormatting sqref="X248">
    <cfRule type="cellIs" dxfId="526" priority="184" operator="between">
      <formula>20</formula>
      <formula>25</formula>
    </cfRule>
    <cfRule type="cellIs" dxfId="525" priority="185" operator="between">
      <formula>15</formula>
      <formula>19.99</formula>
    </cfRule>
    <cfRule type="cellIs" dxfId="524" priority="186" operator="between">
      <formula>10</formula>
      <formula>14.99</formula>
    </cfRule>
    <cfRule type="cellIs" dxfId="523" priority="187" operator="between">
      <formula>5</formula>
      <formula>9.99</formula>
    </cfRule>
    <cfRule type="cellIs" dxfId="522" priority="188" operator="between">
      <formula>0.001</formula>
      <formula>4.99</formula>
    </cfRule>
    <cfRule type="cellIs" dxfId="521" priority="189" operator="equal">
      <formula>0</formula>
    </cfRule>
  </conditionalFormatting>
  <conditionalFormatting sqref="X248">
    <cfRule type="cellIs" dxfId="520" priority="183" operator="equal">
      <formula>0</formula>
    </cfRule>
  </conditionalFormatting>
  <conditionalFormatting sqref="X263">
    <cfRule type="cellIs" dxfId="519" priority="170" operator="between">
      <formula>20</formula>
      <formula>25</formula>
    </cfRule>
    <cfRule type="cellIs" dxfId="518" priority="171" operator="between">
      <formula>15</formula>
      <formula>19.99</formula>
    </cfRule>
    <cfRule type="cellIs" dxfId="517" priority="172" operator="between">
      <formula>10</formula>
      <formula>14.99</formula>
    </cfRule>
    <cfRule type="cellIs" dxfId="516" priority="173" operator="between">
      <formula>5</formula>
      <formula>9.99</formula>
    </cfRule>
    <cfRule type="cellIs" dxfId="515" priority="174" operator="between">
      <formula>0.001</formula>
      <formula>4.99</formula>
    </cfRule>
    <cfRule type="cellIs" dxfId="514" priority="175" operator="equal">
      <formula>0</formula>
    </cfRule>
  </conditionalFormatting>
  <conditionalFormatting sqref="X263">
    <cfRule type="cellIs" dxfId="513" priority="169" operator="equal">
      <formula>0</formula>
    </cfRule>
  </conditionalFormatting>
  <conditionalFormatting sqref="X269">
    <cfRule type="cellIs" dxfId="512" priority="163" operator="between">
      <formula>20</formula>
      <formula>25</formula>
    </cfRule>
    <cfRule type="cellIs" dxfId="511" priority="164" operator="between">
      <formula>15</formula>
      <formula>19.99</formula>
    </cfRule>
    <cfRule type="cellIs" dxfId="510" priority="165" operator="between">
      <formula>10</formula>
      <formula>14.99</formula>
    </cfRule>
    <cfRule type="cellIs" dxfId="509" priority="166" operator="between">
      <formula>5</formula>
      <formula>9.99</formula>
    </cfRule>
    <cfRule type="cellIs" dxfId="508" priority="167" operator="between">
      <formula>0.001</formula>
      <formula>4.99</formula>
    </cfRule>
    <cfRule type="cellIs" dxfId="507" priority="168" operator="equal">
      <formula>0</formula>
    </cfRule>
  </conditionalFormatting>
  <conditionalFormatting sqref="X269">
    <cfRule type="cellIs" dxfId="506" priority="162" operator="equal">
      <formula>0</formula>
    </cfRule>
  </conditionalFormatting>
  <conditionalFormatting sqref="X275">
    <cfRule type="cellIs" dxfId="505" priority="156" operator="between">
      <formula>20</formula>
      <formula>25</formula>
    </cfRule>
    <cfRule type="cellIs" dxfId="504" priority="157" operator="between">
      <formula>15</formula>
      <formula>19.99</formula>
    </cfRule>
    <cfRule type="cellIs" dxfId="503" priority="158" operator="between">
      <formula>10</formula>
      <formula>14.99</formula>
    </cfRule>
    <cfRule type="cellIs" dxfId="502" priority="159" operator="between">
      <formula>5</formula>
      <formula>9.99</formula>
    </cfRule>
    <cfRule type="cellIs" dxfId="501" priority="160" operator="between">
      <formula>0.001</formula>
      <formula>4.99</formula>
    </cfRule>
    <cfRule type="cellIs" dxfId="500" priority="161" operator="equal">
      <formula>0</formula>
    </cfRule>
  </conditionalFormatting>
  <conditionalFormatting sqref="X275">
    <cfRule type="cellIs" dxfId="499" priority="155" operator="equal">
      <formula>0</formula>
    </cfRule>
  </conditionalFormatting>
  <conditionalFormatting sqref="X281">
    <cfRule type="cellIs" dxfId="498" priority="149" operator="between">
      <formula>20</formula>
      <formula>25</formula>
    </cfRule>
    <cfRule type="cellIs" dxfId="497" priority="150" operator="between">
      <formula>15</formula>
      <formula>19.99</formula>
    </cfRule>
    <cfRule type="cellIs" dxfId="496" priority="151" operator="between">
      <formula>10</formula>
      <formula>14.99</formula>
    </cfRule>
    <cfRule type="cellIs" dxfId="495" priority="152" operator="between">
      <formula>5</formula>
      <formula>9.99</formula>
    </cfRule>
    <cfRule type="cellIs" dxfId="494" priority="153" operator="between">
      <formula>0.001</formula>
      <formula>4.99</formula>
    </cfRule>
    <cfRule type="cellIs" dxfId="493" priority="154" operator="equal">
      <formula>0</formula>
    </cfRule>
  </conditionalFormatting>
  <conditionalFormatting sqref="X281">
    <cfRule type="cellIs" dxfId="492" priority="148" operator="equal">
      <formula>0</formula>
    </cfRule>
  </conditionalFormatting>
  <conditionalFormatting sqref="X287">
    <cfRule type="cellIs" dxfId="491" priority="142" operator="between">
      <formula>20</formula>
      <formula>25</formula>
    </cfRule>
    <cfRule type="cellIs" dxfId="490" priority="143" operator="between">
      <formula>15</formula>
      <formula>19.99</formula>
    </cfRule>
    <cfRule type="cellIs" dxfId="489" priority="144" operator="between">
      <formula>10</formula>
      <formula>14.99</formula>
    </cfRule>
    <cfRule type="cellIs" dxfId="488" priority="145" operator="between">
      <formula>5</formula>
      <formula>9.99</formula>
    </cfRule>
    <cfRule type="cellIs" dxfId="487" priority="146" operator="between">
      <formula>0.001</formula>
      <formula>4.99</formula>
    </cfRule>
    <cfRule type="cellIs" dxfId="486" priority="147" operator="equal">
      <formula>0</formula>
    </cfRule>
  </conditionalFormatting>
  <conditionalFormatting sqref="X287">
    <cfRule type="cellIs" dxfId="485" priority="141" operator="equal">
      <formula>0</formula>
    </cfRule>
  </conditionalFormatting>
  <conditionalFormatting sqref="X293">
    <cfRule type="cellIs" dxfId="484" priority="135" operator="between">
      <formula>20</formula>
      <formula>25</formula>
    </cfRule>
    <cfRule type="cellIs" dxfId="483" priority="136" operator="between">
      <formula>15</formula>
      <formula>19.99</formula>
    </cfRule>
    <cfRule type="cellIs" dxfId="482" priority="137" operator="between">
      <formula>10</formula>
      <formula>14.99</formula>
    </cfRule>
    <cfRule type="cellIs" dxfId="481" priority="138" operator="between">
      <formula>5</formula>
      <formula>9.99</formula>
    </cfRule>
    <cfRule type="cellIs" dxfId="480" priority="139" operator="between">
      <formula>0.001</formula>
      <formula>4.99</formula>
    </cfRule>
    <cfRule type="cellIs" dxfId="479" priority="140" operator="equal">
      <formula>0</formula>
    </cfRule>
  </conditionalFormatting>
  <conditionalFormatting sqref="X293">
    <cfRule type="cellIs" dxfId="478" priority="134" operator="equal">
      <formula>0</formula>
    </cfRule>
  </conditionalFormatting>
  <conditionalFormatting sqref="X299">
    <cfRule type="cellIs" dxfId="477" priority="128" operator="between">
      <formula>20</formula>
      <formula>25</formula>
    </cfRule>
    <cfRule type="cellIs" dxfId="476" priority="129" operator="between">
      <formula>15</formula>
      <formula>19.99</formula>
    </cfRule>
    <cfRule type="cellIs" dxfId="475" priority="130" operator="between">
      <formula>10</formula>
      <formula>14.99</formula>
    </cfRule>
    <cfRule type="cellIs" dxfId="474" priority="131" operator="between">
      <formula>5</formula>
      <formula>9.99</formula>
    </cfRule>
    <cfRule type="cellIs" dxfId="473" priority="132" operator="between">
      <formula>0.001</formula>
      <formula>4.99</formula>
    </cfRule>
    <cfRule type="cellIs" dxfId="472" priority="133" operator="equal">
      <formula>0</formula>
    </cfRule>
  </conditionalFormatting>
  <conditionalFormatting sqref="X299">
    <cfRule type="cellIs" dxfId="471" priority="127" operator="equal">
      <formula>0</formula>
    </cfRule>
  </conditionalFormatting>
  <conditionalFormatting sqref="X305">
    <cfRule type="cellIs" dxfId="470" priority="121" operator="between">
      <formula>20</formula>
      <formula>25</formula>
    </cfRule>
    <cfRule type="cellIs" dxfId="469" priority="122" operator="between">
      <formula>15</formula>
      <formula>19.99</formula>
    </cfRule>
    <cfRule type="cellIs" dxfId="468" priority="123" operator="between">
      <formula>10</formula>
      <formula>14.99</formula>
    </cfRule>
    <cfRule type="cellIs" dxfId="467" priority="124" operator="between">
      <formula>5</formula>
      <formula>9.99</formula>
    </cfRule>
    <cfRule type="cellIs" dxfId="466" priority="125" operator="between">
      <formula>0.001</formula>
      <formula>4.99</formula>
    </cfRule>
    <cfRule type="cellIs" dxfId="465" priority="126" operator="equal">
      <formula>0</formula>
    </cfRule>
  </conditionalFormatting>
  <conditionalFormatting sqref="X305">
    <cfRule type="cellIs" dxfId="464" priority="120" operator="equal">
      <formula>0</formula>
    </cfRule>
  </conditionalFormatting>
  <conditionalFormatting sqref="X311">
    <cfRule type="cellIs" dxfId="463" priority="114" operator="between">
      <formula>20</formula>
      <formula>25</formula>
    </cfRule>
    <cfRule type="cellIs" dxfId="462" priority="115" operator="between">
      <formula>15</formula>
      <formula>19.99</formula>
    </cfRule>
    <cfRule type="cellIs" dxfId="461" priority="116" operator="between">
      <formula>10</formula>
      <formula>14.99</formula>
    </cfRule>
    <cfRule type="cellIs" dxfId="460" priority="117" operator="between">
      <formula>5</formula>
      <formula>9.99</formula>
    </cfRule>
    <cfRule type="cellIs" dxfId="459" priority="118" operator="between">
      <formula>0.001</formula>
      <formula>4.99</formula>
    </cfRule>
    <cfRule type="cellIs" dxfId="458" priority="119" operator="equal">
      <formula>0</formula>
    </cfRule>
  </conditionalFormatting>
  <conditionalFormatting sqref="X311">
    <cfRule type="cellIs" dxfId="457" priority="113" operator="equal">
      <formula>0</formula>
    </cfRule>
  </conditionalFormatting>
  <conditionalFormatting sqref="X65">
    <cfRule type="cellIs" dxfId="456" priority="30" operator="between">
      <formula>20</formula>
      <formula>25</formula>
    </cfRule>
    <cfRule type="cellIs" dxfId="455" priority="31" operator="between">
      <formula>15</formula>
      <formula>19.99</formula>
    </cfRule>
    <cfRule type="cellIs" dxfId="454" priority="32" operator="between">
      <formula>10</formula>
      <formula>14.99</formula>
    </cfRule>
    <cfRule type="cellIs" dxfId="453" priority="33" operator="between">
      <formula>5</formula>
      <formula>9.99</formula>
    </cfRule>
    <cfRule type="cellIs" dxfId="452" priority="34" operator="between">
      <formula>0.001</formula>
      <formula>4.99</formula>
    </cfRule>
    <cfRule type="cellIs" dxfId="451" priority="35" operator="equal">
      <formula>0</formula>
    </cfRule>
  </conditionalFormatting>
  <conditionalFormatting sqref="X65">
    <cfRule type="cellIs" dxfId="450" priority="29" operator="equal">
      <formula>0</formula>
    </cfRule>
  </conditionalFormatting>
  <conditionalFormatting sqref="X128">
    <cfRule type="cellIs" dxfId="449" priority="23" operator="between">
      <formula>20</formula>
      <formula>25</formula>
    </cfRule>
    <cfRule type="cellIs" dxfId="448" priority="24" operator="between">
      <formula>15</formula>
      <formula>19.99</formula>
    </cfRule>
    <cfRule type="cellIs" dxfId="447" priority="25" operator="between">
      <formula>10</formula>
      <formula>14.99</formula>
    </cfRule>
    <cfRule type="cellIs" dxfId="446" priority="26" operator="between">
      <formula>5</formula>
      <formula>9.99</formula>
    </cfRule>
    <cfRule type="cellIs" dxfId="445" priority="27" operator="between">
      <formula>0.001</formula>
      <formula>4.99</formula>
    </cfRule>
    <cfRule type="cellIs" dxfId="444" priority="28" operator="equal">
      <formula>0</formula>
    </cfRule>
  </conditionalFormatting>
  <conditionalFormatting sqref="X128">
    <cfRule type="cellIs" dxfId="443" priority="22" operator="equal">
      <formula>0</formula>
    </cfRule>
  </conditionalFormatting>
  <conditionalFormatting sqref="X191">
    <cfRule type="cellIs" dxfId="442" priority="16" operator="between">
      <formula>20</formula>
      <formula>25</formula>
    </cfRule>
    <cfRule type="cellIs" dxfId="441" priority="17" operator="between">
      <formula>15</formula>
      <formula>19.99</formula>
    </cfRule>
    <cfRule type="cellIs" dxfId="440" priority="18" operator="between">
      <formula>10</formula>
      <formula>14.99</formula>
    </cfRule>
    <cfRule type="cellIs" dxfId="439" priority="19" operator="between">
      <formula>5</formula>
      <formula>9.99</formula>
    </cfRule>
    <cfRule type="cellIs" dxfId="438" priority="20" operator="between">
      <formula>0.001</formula>
      <formula>4.99</formula>
    </cfRule>
    <cfRule type="cellIs" dxfId="437" priority="21" operator="equal">
      <formula>0</formula>
    </cfRule>
  </conditionalFormatting>
  <conditionalFormatting sqref="X191">
    <cfRule type="cellIs" dxfId="436" priority="15" operator="equal">
      <formula>0</formula>
    </cfRule>
  </conditionalFormatting>
  <conditionalFormatting sqref="X254">
    <cfRule type="cellIs" dxfId="435" priority="9" operator="between">
      <formula>20</formula>
      <formula>25</formula>
    </cfRule>
    <cfRule type="cellIs" dxfId="434" priority="10" operator="between">
      <formula>15</formula>
      <formula>19.99</formula>
    </cfRule>
    <cfRule type="cellIs" dxfId="433" priority="11" operator="between">
      <formula>10</formula>
      <formula>14.99</formula>
    </cfRule>
    <cfRule type="cellIs" dxfId="432" priority="12" operator="between">
      <formula>5</formula>
      <formula>9.99</formula>
    </cfRule>
    <cfRule type="cellIs" dxfId="431" priority="13" operator="between">
      <formula>0.001</formula>
      <formula>4.99</formula>
    </cfRule>
    <cfRule type="cellIs" dxfId="430" priority="14" operator="equal">
      <formula>0</formula>
    </cfRule>
  </conditionalFormatting>
  <conditionalFormatting sqref="X254">
    <cfRule type="cellIs" dxfId="429" priority="8" operator="equal">
      <formula>0</formula>
    </cfRule>
  </conditionalFormatting>
  <conditionalFormatting sqref="X317">
    <cfRule type="cellIs" dxfId="428" priority="2" operator="between">
      <formula>20</formula>
      <formula>25</formula>
    </cfRule>
    <cfRule type="cellIs" dxfId="427" priority="3" operator="between">
      <formula>15</formula>
      <formula>19.99</formula>
    </cfRule>
    <cfRule type="cellIs" dxfId="426" priority="4" operator="between">
      <formula>10</formula>
      <formula>14.99</formula>
    </cfRule>
    <cfRule type="cellIs" dxfId="425" priority="5" operator="between">
      <formula>5</formula>
      <formula>9.99</formula>
    </cfRule>
    <cfRule type="cellIs" dxfId="424" priority="6" operator="between">
      <formula>0.001</formula>
      <formula>4.99</formula>
    </cfRule>
    <cfRule type="cellIs" dxfId="423" priority="7" operator="equal">
      <formula>0</formula>
    </cfRule>
  </conditionalFormatting>
  <conditionalFormatting sqref="X317">
    <cfRule type="cellIs" dxfId="42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45"/>
  <sheetViews>
    <sheetView topLeftCell="C282" zoomScale="80" zoomScaleNormal="80" workbookViewId="0">
      <selection activeCell="I301" sqref="I301:K302"/>
    </sheetView>
  </sheetViews>
  <sheetFormatPr defaultRowHeight="15.75" customHeight="1" x14ac:dyDescent="0.45"/>
  <sheetData>
    <row r="1" spans="1:24" ht="15.75" customHeight="1" x14ac:dyDescent="0.45">
      <c r="A1" s="387" t="s">
        <v>7</v>
      </c>
      <c r="B1" s="388"/>
      <c r="C1" s="388"/>
      <c r="D1" s="388"/>
      <c r="E1" s="388"/>
      <c r="F1" s="388"/>
      <c r="G1" s="388"/>
      <c r="H1" s="388"/>
      <c r="I1" s="388"/>
      <c r="J1" s="388"/>
      <c r="K1" s="388"/>
      <c r="L1" s="388"/>
      <c r="M1" s="388"/>
      <c r="N1" s="388"/>
      <c r="O1" s="388"/>
      <c r="P1" s="388"/>
      <c r="Q1" s="388"/>
      <c r="R1" s="388"/>
      <c r="S1" s="388"/>
      <c r="T1" s="388"/>
      <c r="U1" s="388"/>
      <c r="V1" s="388"/>
      <c r="W1" s="388"/>
      <c r="X1" s="389"/>
    </row>
    <row r="2" spans="1:24" ht="15.75" customHeight="1" x14ac:dyDescent="0.45">
      <c r="A2" s="390"/>
      <c r="B2" s="391"/>
      <c r="C2" s="391"/>
      <c r="D2" s="391"/>
      <c r="E2" s="391"/>
      <c r="F2" s="391"/>
      <c r="G2" s="391"/>
      <c r="H2" s="391"/>
      <c r="I2" s="391"/>
      <c r="J2" s="391"/>
      <c r="K2" s="391"/>
      <c r="L2" s="391"/>
      <c r="M2" s="391"/>
      <c r="N2" s="391"/>
      <c r="O2" s="391"/>
      <c r="P2" s="391"/>
      <c r="Q2" s="391"/>
      <c r="R2" s="391"/>
      <c r="S2" s="391"/>
      <c r="T2" s="391"/>
      <c r="U2" s="391"/>
      <c r="V2" s="391"/>
      <c r="W2" s="391"/>
      <c r="X2" s="392"/>
    </row>
    <row r="3" spans="1:24" ht="15.75" customHeight="1" x14ac:dyDescent="0.45">
      <c r="A3" s="390"/>
      <c r="B3" s="391"/>
      <c r="C3" s="391"/>
      <c r="D3" s="391"/>
      <c r="E3" s="391"/>
      <c r="F3" s="391"/>
      <c r="G3" s="391"/>
      <c r="H3" s="391"/>
      <c r="I3" s="391"/>
      <c r="J3" s="391"/>
      <c r="K3" s="391"/>
      <c r="L3" s="391"/>
      <c r="M3" s="391"/>
      <c r="N3" s="391"/>
      <c r="O3" s="391"/>
      <c r="P3" s="391"/>
      <c r="Q3" s="391"/>
      <c r="R3" s="391"/>
      <c r="S3" s="391"/>
      <c r="T3" s="391"/>
      <c r="U3" s="391"/>
      <c r="V3" s="391"/>
      <c r="W3" s="391"/>
      <c r="X3" s="392"/>
    </row>
    <row r="4" spans="1:24" ht="15.75" customHeight="1" thickBot="1" x14ac:dyDescent="0.5">
      <c r="A4" s="393"/>
      <c r="B4" s="394"/>
      <c r="C4" s="394"/>
      <c r="D4" s="394"/>
      <c r="E4" s="394"/>
      <c r="F4" s="394"/>
      <c r="G4" s="394"/>
      <c r="H4" s="394"/>
      <c r="I4" s="394"/>
      <c r="J4" s="394"/>
      <c r="K4" s="394"/>
      <c r="L4" s="394"/>
      <c r="M4" s="394"/>
      <c r="N4" s="394"/>
      <c r="O4" s="394"/>
      <c r="P4" s="394"/>
      <c r="Q4" s="394"/>
      <c r="R4" s="394"/>
      <c r="S4" s="394"/>
      <c r="T4" s="394"/>
      <c r="U4" s="394"/>
      <c r="V4" s="394"/>
      <c r="W4" s="394"/>
      <c r="X4" s="395"/>
    </row>
    <row r="5" spans="1:24" ht="15.75" customHeight="1" thickBot="1" x14ac:dyDescent="0.5"/>
    <row r="6" spans="1:24" ht="15.75" customHeight="1" thickBot="1" x14ac:dyDescent="0.55000000000000004">
      <c r="A6" s="396" t="s">
        <v>8</v>
      </c>
      <c r="B6" s="397"/>
      <c r="C6" s="397"/>
      <c r="D6" s="397"/>
      <c r="E6" s="397"/>
      <c r="F6" s="397"/>
      <c r="G6" s="397"/>
      <c r="H6" s="397"/>
      <c r="I6" s="397"/>
      <c r="J6" s="397"/>
      <c r="K6" s="397"/>
      <c r="L6" s="397"/>
      <c r="M6" s="397"/>
      <c r="N6" s="397"/>
      <c r="O6" s="397"/>
      <c r="P6" s="397"/>
      <c r="Q6" s="397"/>
      <c r="R6" s="397"/>
      <c r="S6" s="397"/>
      <c r="T6" s="397"/>
      <c r="U6" s="397"/>
      <c r="V6" s="397"/>
      <c r="W6" s="397"/>
      <c r="X6" s="398"/>
    </row>
    <row r="7" spans="1:24" ht="15.75" customHeight="1" thickBot="1" x14ac:dyDescent="0.55000000000000004">
      <c r="A7" s="4"/>
      <c r="B7" s="4"/>
      <c r="C7" s="4"/>
      <c r="D7" s="4"/>
      <c r="E7" s="4"/>
      <c r="F7" s="4"/>
      <c r="G7" s="4"/>
      <c r="H7" s="4"/>
      <c r="I7" s="4"/>
      <c r="J7" s="4"/>
      <c r="K7" s="4"/>
      <c r="L7" s="4"/>
      <c r="M7" s="4"/>
      <c r="N7" s="4"/>
      <c r="O7" s="4"/>
      <c r="P7" s="4"/>
      <c r="Q7" s="4"/>
      <c r="R7" s="4"/>
      <c r="S7" s="4"/>
      <c r="T7" s="4"/>
      <c r="U7" s="4"/>
      <c r="V7" s="4"/>
      <c r="W7" s="4"/>
      <c r="X7" s="4"/>
    </row>
    <row r="8" spans="1:24" ht="15.75" customHeight="1" x14ac:dyDescent="0.45">
      <c r="A8" s="426" t="s">
        <v>24</v>
      </c>
      <c r="B8" s="427"/>
      <c r="C8" s="427"/>
      <c r="D8" s="399">
        <f>SUM('Attack on Public Fac'!D260+1)</f>
        <v>11</v>
      </c>
      <c r="E8" s="399" t="str">
        <f>T(Assets!C15)</f>
        <v>XX Maintenance/Parking Facility</v>
      </c>
      <c r="F8" s="399"/>
      <c r="G8" s="399"/>
      <c r="H8" s="399"/>
      <c r="I8" s="399"/>
      <c r="J8" s="399"/>
      <c r="K8" s="399"/>
      <c r="L8" s="399"/>
      <c r="M8" s="399"/>
      <c r="N8" s="399"/>
      <c r="O8" s="399"/>
      <c r="P8" s="399"/>
      <c r="Q8" s="399"/>
      <c r="R8" s="399"/>
      <c r="S8" s="399"/>
      <c r="T8" s="399"/>
      <c r="U8" s="399"/>
      <c r="V8" s="399"/>
      <c r="W8" s="399"/>
      <c r="X8" s="400"/>
    </row>
    <row r="9" spans="1:24" ht="15.75" customHeight="1" thickBot="1" x14ac:dyDescent="0.5">
      <c r="A9" s="428"/>
      <c r="B9" s="429"/>
      <c r="C9" s="429"/>
      <c r="D9" s="401"/>
      <c r="E9" s="401"/>
      <c r="F9" s="401"/>
      <c r="G9" s="401"/>
      <c r="H9" s="401"/>
      <c r="I9" s="401"/>
      <c r="J9" s="401"/>
      <c r="K9" s="401"/>
      <c r="L9" s="401"/>
      <c r="M9" s="401"/>
      <c r="N9" s="401"/>
      <c r="O9" s="401"/>
      <c r="P9" s="401"/>
      <c r="Q9" s="401"/>
      <c r="R9" s="401"/>
      <c r="S9" s="401"/>
      <c r="T9" s="401"/>
      <c r="U9" s="401"/>
      <c r="V9" s="401"/>
      <c r="W9" s="401"/>
      <c r="X9" s="402"/>
    </row>
    <row r="10" spans="1:24" ht="15.75" customHeight="1" thickBot="1" x14ac:dyDescent="0.5"/>
    <row r="11" spans="1:24" ht="15.75" customHeight="1" x14ac:dyDescent="0.45">
      <c r="A11" s="403">
        <v>1</v>
      </c>
      <c r="B11" s="416" t="str">
        <f>T(Incidents!D3)</f>
        <v>Armed Assault/Active Shooter</v>
      </c>
      <c r="C11" s="416"/>
      <c r="D11" s="417"/>
      <c r="E11" s="422" t="s">
        <v>9</v>
      </c>
      <c r="F11" s="423"/>
      <c r="G11" s="422" t="s">
        <v>17</v>
      </c>
      <c r="H11" s="423"/>
      <c r="I11" s="355" t="s">
        <v>10</v>
      </c>
      <c r="J11" s="356"/>
      <c r="K11" s="356"/>
      <c r="L11" s="356"/>
      <c r="M11" s="356"/>
      <c r="N11" s="356"/>
      <c r="O11" s="356"/>
      <c r="P11" s="356"/>
      <c r="Q11" s="357"/>
      <c r="R11" s="355" t="s">
        <v>11</v>
      </c>
      <c r="S11" s="356"/>
      <c r="T11" s="356"/>
      <c r="U11" s="356"/>
      <c r="V11" s="356"/>
      <c r="W11" s="358"/>
      <c r="X11" s="406">
        <f>SUM((((I15*R15)*G15)*E15)/5)</f>
        <v>0</v>
      </c>
    </row>
    <row r="12" spans="1:24" ht="15.75" customHeight="1" x14ac:dyDescent="0.45">
      <c r="A12" s="404"/>
      <c r="B12" s="418"/>
      <c r="C12" s="418"/>
      <c r="D12" s="419"/>
      <c r="E12" s="424"/>
      <c r="F12" s="425"/>
      <c r="G12" s="424"/>
      <c r="H12" s="425"/>
      <c r="I12" s="329" t="s">
        <v>12</v>
      </c>
      <c r="J12" s="330"/>
      <c r="K12" s="331"/>
      <c r="L12" s="329" t="s">
        <v>13</v>
      </c>
      <c r="M12" s="330"/>
      <c r="N12" s="331"/>
      <c r="O12" s="329" t="s">
        <v>14</v>
      </c>
      <c r="P12" s="330"/>
      <c r="Q12" s="331"/>
      <c r="R12" s="329" t="s">
        <v>15</v>
      </c>
      <c r="S12" s="330"/>
      <c r="T12" s="331"/>
      <c r="U12" s="329" t="s">
        <v>16</v>
      </c>
      <c r="V12" s="330"/>
      <c r="W12" s="331"/>
      <c r="X12" s="407"/>
    </row>
    <row r="13" spans="1:24" ht="15.75" customHeight="1" x14ac:dyDescent="0.45">
      <c r="A13" s="404"/>
      <c r="B13" s="418"/>
      <c r="C13" s="418"/>
      <c r="D13" s="419"/>
      <c r="E13" s="412">
        <v>1</v>
      </c>
      <c r="F13" s="413"/>
      <c r="G13" s="412">
        <f>SUM(Assets!D15)</f>
        <v>0</v>
      </c>
      <c r="H13" s="413"/>
      <c r="I13" s="332">
        <v>0</v>
      </c>
      <c r="J13" s="333"/>
      <c r="K13" s="334"/>
      <c r="L13" s="332">
        <v>0</v>
      </c>
      <c r="M13" s="333"/>
      <c r="N13" s="334"/>
      <c r="O13" s="332">
        <v>0</v>
      </c>
      <c r="P13" s="333"/>
      <c r="Q13" s="334"/>
      <c r="R13" s="332">
        <v>0</v>
      </c>
      <c r="S13" s="333"/>
      <c r="T13" s="334"/>
      <c r="U13" s="332">
        <v>0</v>
      </c>
      <c r="V13" s="333"/>
      <c r="W13" s="334"/>
      <c r="X13" s="407"/>
    </row>
    <row r="14" spans="1:24" ht="15.75" customHeight="1" x14ac:dyDescent="0.45">
      <c r="A14" s="404"/>
      <c r="B14" s="418"/>
      <c r="C14" s="418"/>
      <c r="D14" s="419"/>
      <c r="E14" s="414"/>
      <c r="F14" s="415"/>
      <c r="G14" s="414"/>
      <c r="H14" s="415"/>
      <c r="I14" s="335"/>
      <c r="J14" s="336"/>
      <c r="K14" s="337"/>
      <c r="L14" s="335"/>
      <c r="M14" s="336"/>
      <c r="N14" s="337"/>
      <c r="O14" s="335"/>
      <c r="P14" s="336"/>
      <c r="Q14" s="337"/>
      <c r="R14" s="335"/>
      <c r="S14" s="336"/>
      <c r="T14" s="337"/>
      <c r="U14" s="335"/>
      <c r="V14" s="336"/>
      <c r="W14" s="337"/>
      <c r="X14" s="407"/>
    </row>
    <row r="15" spans="1:24" ht="15.75" customHeight="1" thickBot="1" x14ac:dyDescent="0.5">
      <c r="A15" s="405"/>
      <c r="B15" s="420"/>
      <c r="C15" s="420"/>
      <c r="D15" s="421"/>
      <c r="E15" s="409">
        <f>SUM(E13)</f>
        <v>1</v>
      </c>
      <c r="F15" s="410"/>
      <c r="G15" s="411">
        <f>SUM(G13)</f>
        <v>0</v>
      </c>
      <c r="H15" s="410"/>
      <c r="I15" s="372">
        <f>SUM((I13+L13+O13)/3)</f>
        <v>0</v>
      </c>
      <c r="J15" s="373"/>
      <c r="K15" s="373"/>
      <c r="L15" s="373"/>
      <c r="M15" s="373"/>
      <c r="N15" s="373"/>
      <c r="O15" s="373"/>
      <c r="P15" s="373"/>
      <c r="Q15" s="382"/>
      <c r="R15" s="372">
        <f>SUM((((R13*3)+U13)/4))</f>
        <v>0</v>
      </c>
      <c r="S15" s="373"/>
      <c r="T15" s="373"/>
      <c r="U15" s="373"/>
      <c r="V15" s="373"/>
      <c r="W15" s="374"/>
      <c r="X15" s="408"/>
    </row>
    <row r="16" spans="1:24" ht="15.75" customHeight="1" thickBot="1" x14ac:dyDescent="0.5">
      <c r="A16" s="5"/>
      <c r="B16" s="5"/>
      <c r="C16" s="5"/>
      <c r="D16" s="5"/>
      <c r="I16" s="47"/>
      <c r="J16" s="47"/>
      <c r="K16" s="47"/>
      <c r="L16" s="47"/>
      <c r="M16" s="47"/>
      <c r="N16" s="47"/>
      <c r="O16" s="47"/>
      <c r="P16" s="47"/>
      <c r="Q16" s="47"/>
      <c r="R16" s="47"/>
      <c r="S16" s="47"/>
      <c r="T16" s="47"/>
      <c r="U16" s="47"/>
      <c r="V16" s="47"/>
      <c r="W16" s="47"/>
    </row>
    <row r="17" spans="1:24" ht="15.75" customHeight="1" x14ac:dyDescent="0.45">
      <c r="A17" s="403">
        <f>SUM(A11+1)</f>
        <v>2</v>
      </c>
      <c r="B17" s="430" t="str">
        <f>T(Incidents!D4)</f>
        <v>Improvised Explosive Device</v>
      </c>
      <c r="C17" s="416"/>
      <c r="D17" s="417"/>
      <c r="E17" s="422" t="s">
        <v>9</v>
      </c>
      <c r="F17" s="423"/>
      <c r="G17" s="422" t="s">
        <v>17</v>
      </c>
      <c r="H17" s="423"/>
      <c r="I17" s="355" t="s">
        <v>10</v>
      </c>
      <c r="J17" s="356"/>
      <c r="K17" s="356"/>
      <c r="L17" s="356"/>
      <c r="M17" s="356"/>
      <c r="N17" s="356"/>
      <c r="O17" s="356"/>
      <c r="P17" s="356"/>
      <c r="Q17" s="357"/>
      <c r="R17" s="355" t="s">
        <v>11</v>
      </c>
      <c r="S17" s="356"/>
      <c r="T17" s="356"/>
      <c r="U17" s="356"/>
      <c r="V17" s="356"/>
      <c r="W17" s="358"/>
      <c r="X17" s="406">
        <f>SUM((((I21*R21)*G21)*E21)/5)</f>
        <v>0</v>
      </c>
    </row>
    <row r="18" spans="1:24" ht="15.75" customHeight="1" x14ac:dyDescent="0.45">
      <c r="A18" s="404"/>
      <c r="B18" s="431"/>
      <c r="C18" s="418"/>
      <c r="D18" s="419"/>
      <c r="E18" s="424"/>
      <c r="F18" s="425"/>
      <c r="G18" s="424"/>
      <c r="H18" s="425"/>
      <c r="I18" s="329" t="s">
        <v>12</v>
      </c>
      <c r="J18" s="330"/>
      <c r="K18" s="331"/>
      <c r="L18" s="329" t="s">
        <v>13</v>
      </c>
      <c r="M18" s="330"/>
      <c r="N18" s="331"/>
      <c r="O18" s="329" t="s">
        <v>14</v>
      </c>
      <c r="P18" s="330"/>
      <c r="Q18" s="331"/>
      <c r="R18" s="329" t="s">
        <v>15</v>
      </c>
      <c r="S18" s="330"/>
      <c r="T18" s="331"/>
      <c r="U18" s="329" t="s">
        <v>16</v>
      </c>
      <c r="V18" s="330"/>
      <c r="W18" s="331"/>
      <c r="X18" s="407"/>
    </row>
    <row r="19" spans="1:24" ht="15.75" customHeight="1" x14ac:dyDescent="0.45">
      <c r="A19" s="404"/>
      <c r="B19" s="431"/>
      <c r="C19" s="418"/>
      <c r="D19" s="419"/>
      <c r="E19" s="412">
        <v>1</v>
      </c>
      <c r="F19" s="413"/>
      <c r="G19" s="412">
        <f>SUM(G13)</f>
        <v>0</v>
      </c>
      <c r="H19" s="413"/>
      <c r="I19" s="332">
        <v>0</v>
      </c>
      <c r="J19" s="333"/>
      <c r="K19" s="334"/>
      <c r="L19" s="332">
        <v>0</v>
      </c>
      <c r="M19" s="333"/>
      <c r="N19" s="334"/>
      <c r="O19" s="332">
        <v>0</v>
      </c>
      <c r="P19" s="333"/>
      <c r="Q19" s="334"/>
      <c r="R19" s="332">
        <v>0</v>
      </c>
      <c r="S19" s="333"/>
      <c r="T19" s="334"/>
      <c r="U19" s="332">
        <v>0</v>
      </c>
      <c r="V19" s="333"/>
      <c r="W19" s="334"/>
      <c r="X19" s="407"/>
    </row>
    <row r="20" spans="1:24" ht="15.75" customHeight="1" x14ac:dyDescent="0.45">
      <c r="A20" s="404"/>
      <c r="B20" s="431"/>
      <c r="C20" s="418"/>
      <c r="D20" s="419"/>
      <c r="E20" s="414"/>
      <c r="F20" s="415"/>
      <c r="G20" s="414"/>
      <c r="H20" s="415"/>
      <c r="I20" s="335"/>
      <c r="J20" s="336"/>
      <c r="K20" s="337"/>
      <c r="L20" s="335"/>
      <c r="M20" s="336"/>
      <c r="N20" s="337"/>
      <c r="O20" s="335"/>
      <c r="P20" s="336"/>
      <c r="Q20" s="337"/>
      <c r="R20" s="335"/>
      <c r="S20" s="336"/>
      <c r="T20" s="337"/>
      <c r="U20" s="335"/>
      <c r="V20" s="336"/>
      <c r="W20" s="337"/>
      <c r="X20" s="407"/>
    </row>
    <row r="21" spans="1:24" ht="15.75" customHeight="1" thickBot="1" x14ac:dyDescent="0.5">
      <c r="A21" s="405"/>
      <c r="B21" s="432"/>
      <c r="C21" s="420"/>
      <c r="D21" s="421"/>
      <c r="E21" s="409">
        <f>SUM(E19)</f>
        <v>1</v>
      </c>
      <c r="F21" s="410"/>
      <c r="G21" s="411">
        <f>SUM(G19)</f>
        <v>0</v>
      </c>
      <c r="H21" s="410"/>
      <c r="I21" s="372">
        <f>SUM((I19+L19+O19)/3)</f>
        <v>0</v>
      </c>
      <c r="J21" s="373"/>
      <c r="K21" s="373"/>
      <c r="L21" s="373"/>
      <c r="M21" s="373"/>
      <c r="N21" s="373"/>
      <c r="O21" s="373"/>
      <c r="P21" s="373"/>
      <c r="Q21" s="382"/>
      <c r="R21" s="372">
        <f>SUM((((R19*3)+U19)/4))</f>
        <v>0</v>
      </c>
      <c r="S21" s="373"/>
      <c r="T21" s="373"/>
      <c r="U21" s="373"/>
      <c r="V21" s="373"/>
      <c r="W21" s="374"/>
      <c r="X21" s="408"/>
    </row>
    <row r="22" spans="1:24" ht="15.75" customHeight="1" thickBot="1" x14ac:dyDescent="0.5">
      <c r="A22" s="5"/>
      <c r="B22" s="5"/>
      <c r="C22" s="5"/>
      <c r="D22" s="5"/>
      <c r="I22" s="47"/>
      <c r="J22" s="47"/>
      <c r="K22" s="47"/>
      <c r="L22" s="47"/>
      <c r="M22" s="47"/>
      <c r="N22" s="47"/>
      <c r="O22" s="47"/>
      <c r="P22" s="47"/>
      <c r="Q22" s="47"/>
      <c r="R22" s="47"/>
      <c r="S22" s="47"/>
      <c r="T22" s="47"/>
      <c r="U22" s="47"/>
      <c r="V22" s="47"/>
      <c r="W22" s="47"/>
    </row>
    <row r="23" spans="1:24" ht="15.75" customHeight="1" x14ac:dyDescent="0.45">
      <c r="A23" s="403">
        <f>SUM(A17+1)</f>
        <v>3</v>
      </c>
      <c r="B23" s="430" t="str">
        <f>T(Incidents!D5)</f>
        <v>Vehicle Borne Improvised Explosive Device</v>
      </c>
      <c r="C23" s="416"/>
      <c r="D23" s="417"/>
      <c r="E23" s="422" t="s">
        <v>9</v>
      </c>
      <c r="F23" s="423"/>
      <c r="G23" s="422" t="s">
        <v>17</v>
      </c>
      <c r="H23" s="423"/>
      <c r="I23" s="355" t="s">
        <v>10</v>
      </c>
      <c r="J23" s="356"/>
      <c r="K23" s="356"/>
      <c r="L23" s="356"/>
      <c r="M23" s="356"/>
      <c r="N23" s="356"/>
      <c r="O23" s="356"/>
      <c r="P23" s="356"/>
      <c r="Q23" s="357"/>
      <c r="R23" s="355" t="s">
        <v>11</v>
      </c>
      <c r="S23" s="356"/>
      <c r="T23" s="356"/>
      <c r="U23" s="356"/>
      <c r="V23" s="356"/>
      <c r="W23" s="358"/>
      <c r="X23" s="406">
        <f>SUM((((I27*R27)*G27)*E27)/5)</f>
        <v>0</v>
      </c>
    </row>
    <row r="24" spans="1:24" ht="15.75" customHeight="1" x14ac:dyDescent="0.45">
      <c r="A24" s="404"/>
      <c r="B24" s="431"/>
      <c r="C24" s="418"/>
      <c r="D24" s="419"/>
      <c r="E24" s="424"/>
      <c r="F24" s="425"/>
      <c r="G24" s="424"/>
      <c r="H24" s="425"/>
      <c r="I24" s="329" t="s">
        <v>12</v>
      </c>
      <c r="J24" s="330"/>
      <c r="K24" s="331"/>
      <c r="L24" s="329" t="s">
        <v>13</v>
      </c>
      <c r="M24" s="330"/>
      <c r="N24" s="331"/>
      <c r="O24" s="329" t="s">
        <v>14</v>
      </c>
      <c r="P24" s="330"/>
      <c r="Q24" s="331"/>
      <c r="R24" s="329" t="s">
        <v>15</v>
      </c>
      <c r="S24" s="330"/>
      <c r="T24" s="331"/>
      <c r="U24" s="329" t="s">
        <v>16</v>
      </c>
      <c r="V24" s="330"/>
      <c r="W24" s="331"/>
      <c r="X24" s="407"/>
    </row>
    <row r="25" spans="1:24" ht="15.75" customHeight="1" x14ac:dyDescent="0.45">
      <c r="A25" s="404"/>
      <c r="B25" s="431"/>
      <c r="C25" s="418"/>
      <c r="D25" s="419"/>
      <c r="E25" s="412">
        <v>1</v>
      </c>
      <c r="F25" s="413"/>
      <c r="G25" s="412">
        <f>SUM(G19)</f>
        <v>0</v>
      </c>
      <c r="H25" s="413"/>
      <c r="I25" s="332">
        <v>0</v>
      </c>
      <c r="J25" s="333"/>
      <c r="K25" s="334"/>
      <c r="L25" s="332">
        <v>0</v>
      </c>
      <c r="M25" s="333"/>
      <c r="N25" s="334"/>
      <c r="O25" s="332">
        <v>0</v>
      </c>
      <c r="P25" s="333"/>
      <c r="Q25" s="334"/>
      <c r="R25" s="332">
        <v>0</v>
      </c>
      <c r="S25" s="333"/>
      <c r="T25" s="334"/>
      <c r="U25" s="332">
        <v>0</v>
      </c>
      <c r="V25" s="333"/>
      <c r="W25" s="334"/>
      <c r="X25" s="407"/>
    </row>
    <row r="26" spans="1:24" ht="15.75" customHeight="1" x14ac:dyDescent="0.45">
      <c r="A26" s="404"/>
      <c r="B26" s="431"/>
      <c r="C26" s="418"/>
      <c r="D26" s="419"/>
      <c r="E26" s="414"/>
      <c r="F26" s="415"/>
      <c r="G26" s="414"/>
      <c r="H26" s="415"/>
      <c r="I26" s="335"/>
      <c r="J26" s="336"/>
      <c r="K26" s="337"/>
      <c r="L26" s="335"/>
      <c r="M26" s="336"/>
      <c r="N26" s="337"/>
      <c r="O26" s="335"/>
      <c r="P26" s="336"/>
      <c r="Q26" s="337"/>
      <c r="R26" s="335"/>
      <c r="S26" s="336"/>
      <c r="T26" s="337"/>
      <c r="U26" s="335"/>
      <c r="V26" s="336"/>
      <c r="W26" s="337"/>
      <c r="X26" s="407"/>
    </row>
    <row r="27" spans="1:24" ht="15.75" customHeight="1" thickBot="1" x14ac:dyDescent="0.5">
      <c r="A27" s="405"/>
      <c r="B27" s="432"/>
      <c r="C27" s="420"/>
      <c r="D27" s="421"/>
      <c r="E27" s="409">
        <f>SUM(E25)</f>
        <v>1</v>
      </c>
      <c r="F27" s="410"/>
      <c r="G27" s="411">
        <f>SUM(G25)</f>
        <v>0</v>
      </c>
      <c r="H27" s="410"/>
      <c r="I27" s="372">
        <f>SUM((I25+L25+O25)/3)</f>
        <v>0</v>
      </c>
      <c r="J27" s="373"/>
      <c r="K27" s="373"/>
      <c r="L27" s="373"/>
      <c r="M27" s="373"/>
      <c r="N27" s="373"/>
      <c r="O27" s="373"/>
      <c r="P27" s="373"/>
      <c r="Q27" s="382"/>
      <c r="R27" s="372">
        <f>SUM((((R25*3)+U25)/4))</f>
        <v>0</v>
      </c>
      <c r="S27" s="373"/>
      <c r="T27" s="373"/>
      <c r="U27" s="373"/>
      <c r="V27" s="373"/>
      <c r="W27" s="374"/>
      <c r="X27" s="408"/>
    </row>
    <row r="28" spans="1:24" ht="15.75" customHeight="1" thickBot="1" x14ac:dyDescent="0.5">
      <c r="A28" s="5"/>
      <c r="B28" s="5"/>
      <c r="C28" s="5"/>
      <c r="D28" s="5"/>
      <c r="I28" s="47"/>
      <c r="J28" s="47"/>
      <c r="K28" s="47"/>
      <c r="L28" s="47"/>
      <c r="M28" s="47"/>
      <c r="N28" s="47"/>
      <c r="O28" s="47"/>
      <c r="P28" s="47"/>
      <c r="Q28" s="47"/>
      <c r="R28" s="47"/>
      <c r="S28" s="47"/>
      <c r="T28" s="47"/>
      <c r="U28" s="47"/>
      <c r="V28" s="47"/>
      <c r="W28" s="47"/>
    </row>
    <row r="29" spans="1:24" ht="15.75" customHeight="1" x14ac:dyDescent="0.45">
      <c r="A29" s="403">
        <f>SUM(A23+1)</f>
        <v>4</v>
      </c>
      <c r="B29" s="430" t="str">
        <f>T(Incidents!D6)</f>
        <v>Coordinated Complex Attack</v>
      </c>
      <c r="C29" s="416"/>
      <c r="D29" s="417"/>
      <c r="E29" s="422" t="s">
        <v>9</v>
      </c>
      <c r="F29" s="423"/>
      <c r="G29" s="422" t="s">
        <v>17</v>
      </c>
      <c r="H29" s="423"/>
      <c r="I29" s="355" t="s">
        <v>10</v>
      </c>
      <c r="J29" s="356"/>
      <c r="K29" s="356"/>
      <c r="L29" s="356"/>
      <c r="M29" s="356"/>
      <c r="N29" s="356"/>
      <c r="O29" s="356"/>
      <c r="P29" s="356"/>
      <c r="Q29" s="357"/>
      <c r="R29" s="355" t="s">
        <v>11</v>
      </c>
      <c r="S29" s="356"/>
      <c r="T29" s="356"/>
      <c r="U29" s="356"/>
      <c r="V29" s="356"/>
      <c r="W29" s="358"/>
      <c r="X29" s="406">
        <f>SUM((((I33*R33)*G33)*E33)/5)</f>
        <v>0</v>
      </c>
    </row>
    <row r="30" spans="1:24" ht="15.75" customHeight="1" x14ac:dyDescent="0.45">
      <c r="A30" s="404"/>
      <c r="B30" s="431"/>
      <c r="C30" s="418"/>
      <c r="D30" s="419"/>
      <c r="E30" s="424"/>
      <c r="F30" s="425"/>
      <c r="G30" s="424"/>
      <c r="H30" s="425"/>
      <c r="I30" s="329" t="s">
        <v>12</v>
      </c>
      <c r="J30" s="330"/>
      <c r="K30" s="331"/>
      <c r="L30" s="329" t="s">
        <v>13</v>
      </c>
      <c r="M30" s="330"/>
      <c r="N30" s="331"/>
      <c r="O30" s="329" t="s">
        <v>14</v>
      </c>
      <c r="P30" s="330"/>
      <c r="Q30" s="331"/>
      <c r="R30" s="329" t="s">
        <v>15</v>
      </c>
      <c r="S30" s="330"/>
      <c r="T30" s="331"/>
      <c r="U30" s="329" t="s">
        <v>16</v>
      </c>
      <c r="V30" s="330"/>
      <c r="W30" s="331"/>
      <c r="X30" s="407"/>
    </row>
    <row r="31" spans="1:24" ht="15.75" customHeight="1" x14ac:dyDescent="0.45">
      <c r="A31" s="404"/>
      <c r="B31" s="431"/>
      <c r="C31" s="418"/>
      <c r="D31" s="419"/>
      <c r="E31" s="412">
        <v>1</v>
      </c>
      <c r="F31" s="413"/>
      <c r="G31" s="412">
        <f>SUM(G25)</f>
        <v>0</v>
      </c>
      <c r="H31" s="413"/>
      <c r="I31" s="332">
        <v>0</v>
      </c>
      <c r="J31" s="333"/>
      <c r="K31" s="334"/>
      <c r="L31" s="332">
        <v>0</v>
      </c>
      <c r="M31" s="333"/>
      <c r="N31" s="334"/>
      <c r="O31" s="332">
        <v>0</v>
      </c>
      <c r="P31" s="333"/>
      <c r="Q31" s="334"/>
      <c r="R31" s="332">
        <v>0</v>
      </c>
      <c r="S31" s="333"/>
      <c r="T31" s="334"/>
      <c r="U31" s="332">
        <v>0</v>
      </c>
      <c r="V31" s="333"/>
      <c r="W31" s="334"/>
      <c r="X31" s="407"/>
    </row>
    <row r="32" spans="1:24" ht="15.75" customHeight="1" x14ac:dyDescent="0.45">
      <c r="A32" s="404"/>
      <c r="B32" s="431"/>
      <c r="C32" s="418"/>
      <c r="D32" s="419"/>
      <c r="E32" s="414"/>
      <c r="F32" s="415"/>
      <c r="G32" s="414"/>
      <c r="H32" s="415"/>
      <c r="I32" s="335"/>
      <c r="J32" s="336"/>
      <c r="K32" s="337"/>
      <c r="L32" s="335"/>
      <c r="M32" s="336"/>
      <c r="N32" s="337"/>
      <c r="O32" s="335"/>
      <c r="P32" s="336"/>
      <c r="Q32" s="337"/>
      <c r="R32" s="335"/>
      <c r="S32" s="336"/>
      <c r="T32" s="337"/>
      <c r="U32" s="335"/>
      <c r="V32" s="336"/>
      <c r="W32" s="337"/>
      <c r="X32" s="407"/>
    </row>
    <row r="33" spans="1:24" ht="15.75" customHeight="1" thickBot="1" x14ac:dyDescent="0.5">
      <c r="A33" s="405"/>
      <c r="B33" s="432"/>
      <c r="C33" s="420"/>
      <c r="D33" s="421"/>
      <c r="E33" s="409">
        <f>SUM(E31)</f>
        <v>1</v>
      </c>
      <c r="F33" s="410"/>
      <c r="G33" s="411">
        <f>SUM(G31)</f>
        <v>0</v>
      </c>
      <c r="H33" s="410"/>
      <c r="I33" s="372">
        <f>SUM((I31+L31+O31)/3)</f>
        <v>0</v>
      </c>
      <c r="J33" s="373"/>
      <c r="K33" s="373"/>
      <c r="L33" s="373"/>
      <c r="M33" s="373"/>
      <c r="N33" s="373"/>
      <c r="O33" s="373"/>
      <c r="P33" s="373"/>
      <c r="Q33" s="382"/>
      <c r="R33" s="372">
        <f>SUM((((R31*3)+U31)/4))</f>
        <v>0</v>
      </c>
      <c r="S33" s="373"/>
      <c r="T33" s="373"/>
      <c r="U33" s="373"/>
      <c r="V33" s="373"/>
      <c r="W33" s="374"/>
      <c r="X33" s="408"/>
    </row>
    <row r="34" spans="1:24" ht="15.75" customHeight="1" thickBot="1" x14ac:dyDescent="0.5">
      <c r="A34" s="5"/>
      <c r="B34" s="5"/>
      <c r="C34" s="5"/>
      <c r="D34" s="5"/>
      <c r="I34" s="47"/>
      <c r="J34" s="47"/>
      <c r="K34" s="47"/>
      <c r="L34" s="47"/>
      <c r="M34" s="47"/>
      <c r="N34" s="47"/>
      <c r="O34" s="47"/>
      <c r="P34" s="47"/>
      <c r="Q34" s="47"/>
      <c r="R34" s="47"/>
      <c r="S34" s="47"/>
      <c r="T34" s="47"/>
      <c r="U34" s="47"/>
      <c r="V34" s="47"/>
      <c r="W34" s="47"/>
    </row>
    <row r="35" spans="1:24" ht="15.75" customHeight="1" x14ac:dyDescent="0.45">
      <c r="A35" s="403">
        <f>SUM(A29+1)</f>
        <v>5</v>
      </c>
      <c r="B35" s="430" t="str">
        <f>T(Incidents!D7)</f>
        <v>Natural Disaster</v>
      </c>
      <c r="C35" s="416"/>
      <c r="D35" s="417"/>
      <c r="E35" s="422" t="s">
        <v>9</v>
      </c>
      <c r="F35" s="423"/>
      <c r="G35" s="422" t="s">
        <v>17</v>
      </c>
      <c r="H35" s="423"/>
      <c r="I35" s="355" t="s">
        <v>10</v>
      </c>
      <c r="J35" s="356"/>
      <c r="K35" s="356"/>
      <c r="L35" s="356"/>
      <c r="M35" s="356"/>
      <c r="N35" s="356"/>
      <c r="O35" s="356"/>
      <c r="P35" s="356"/>
      <c r="Q35" s="357"/>
      <c r="R35" s="355" t="s">
        <v>11</v>
      </c>
      <c r="S35" s="356"/>
      <c r="T35" s="356"/>
      <c r="U35" s="356"/>
      <c r="V35" s="356"/>
      <c r="W35" s="358"/>
      <c r="X35" s="406">
        <f>SUM((((I39*R39)*G39)*E39)/5)</f>
        <v>0</v>
      </c>
    </row>
    <row r="36" spans="1:24" ht="15.75" customHeight="1" x14ac:dyDescent="0.45">
      <c r="A36" s="404"/>
      <c r="B36" s="431"/>
      <c r="C36" s="418"/>
      <c r="D36" s="419"/>
      <c r="E36" s="424"/>
      <c r="F36" s="425"/>
      <c r="G36" s="424"/>
      <c r="H36" s="425"/>
      <c r="I36" s="329" t="s">
        <v>12</v>
      </c>
      <c r="J36" s="330"/>
      <c r="K36" s="331"/>
      <c r="L36" s="329" t="s">
        <v>13</v>
      </c>
      <c r="M36" s="330"/>
      <c r="N36" s="331"/>
      <c r="O36" s="329" t="s">
        <v>14</v>
      </c>
      <c r="P36" s="330"/>
      <c r="Q36" s="331"/>
      <c r="R36" s="329" t="s">
        <v>15</v>
      </c>
      <c r="S36" s="330"/>
      <c r="T36" s="331"/>
      <c r="U36" s="329" t="s">
        <v>16</v>
      </c>
      <c r="V36" s="330"/>
      <c r="W36" s="331"/>
      <c r="X36" s="407"/>
    </row>
    <row r="37" spans="1:24" ht="15.75" customHeight="1" x14ac:dyDescent="0.45">
      <c r="A37" s="404"/>
      <c r="B37" s="431"/>
      <c r="C37" s="418"/>
      <c r="D37" s="419"/>
      <c r="E37" s="412">
        <v>1</v>
      </c>
      <c r="F37" s="413"/>
      <c r="G37" s="412">
        <f>SUM(G31)</f>
        <v>0</v>
      </c>
      <c r="H37" s="413"/>
      <c r="I37" s="332">
        <v>0</v>
      </c>
      <c r="J37" s="333"/>
      <c r="K37" s="334"/>
      <c r="L37" s="332">
        <v>0</v>
      </c>
      <c r="M37" s="333"/>
      <c r="N37" s="334"/>
      <c r="O37" s="332">
        <v>0</v>
      </c>
      <c r="P37" s="333"/>
      <c r="Q37" s="334"/>
      <c r="R37" s="332">
        <v>0</v>
      </c>
      <c r="S37" s="333"/>
      <c r="T37" s="334"/>
      <c r="U37" s="332">
        <v>0</v>
      </c>
      <c r="V37" s="333"/>
      <c r="W37" s="334"/>
      <c r="X37" s="407"/>
    </row>
    <row r="38" spans="1:24" ht="15.75" customHeight="1" x14ac:dyDescent="0.45">
      <c r="A38" s="404"/>
      <c r="B38" s="431"/>
      <c r="C38" s="418"/>
      <c r="D38" s="419"/>
      <c r="E38" s="414"/>
      <c r="F38" s="415"/>
      <c r="G38" s="414"/>
      <c r="H38" s="415"/>
      <c r="I38" s="335"/>
      <c r="J38" s="336"/>
      <c r="K38" s="337"/>
      <c r="L38" s="335"/>
      <c r="M38" s="336"/>
      <c r="N38" s="337"/>
      <c r="O38" s="335"/>
      <c r="P38" s="336"/>
      <c r="Q38" s="337"/>
      <c r="R38" s="335"/>
      <c r="S38" s="336"/>
      <c r="T38" s="337"/>
      <c r="U38" s="335"/>
      <c r="V38" s="336"/>
      <c r="W38" s="337"/>
      <c r="X38" s="407"/>
    </row>
    <row r="39" spans="1:24" ht="15.75" customHeight="1" thickBot="1" x14ac:dyDescent="0.5">
      <c r="A39" s="405"/>
      <c r="B39" s="432"/>
      <c r="C39" s="420"/>
      <c r="D39" s="421"/>
      <c r="E39" s="409">
        <f>SUM(E37)</f>
        <v>1</v>
      </c>
      <c r="F39" s="410"/>
      <c r="G39" s="411">
        <f>SUM(G37)</f>
        <v>0</v>
      </c>
      <c r="H39" s="410"/>
      <c r="I39" s="372">
        <f>SUM((I37+L37+O37)/3)</f>
        <v>0</v>
      </c>
      <c r="J39" s="373"/>
      <c r="K39" s="373"/>
      <c r="L39" s="373"/>
      <c r="M39" s="373"/>
      <c r="N39" s="373"/>
      <c r="O39" s="373"/>
      <c r="P39" s="373"/>
      <c r="Q39" s="382"/>
      <c r="R39" s="372">
        <f>SUM((((R37*3)+U37)/4))</f>
        <v>0</v>
      </c>
      <c r="S39" s="373"/>
      <c r="T39" s="373"/>
      <c r="U39" s="373"/>
      <c r="V39" s="373"/>
      <c r="W39" s="374"/>
      <c r="X39" s="408"/>
    </row>
    <row r="40" spans="1:24" ht="15.75" customHeight="1" thickBot="1" x14ac:dyDescent="0.5">
      <c r="A40" s="5"/>
      <c r="B40" s="5"/>
      <c r="C40" s="5"/>
      <c r="D40" s="5"/>
      <c r="I40" s="47"/>
      <c r="J40" s="47"/>
      <c r="K40" s="47"/>
      <c r="L40" s="47"/>
      <c r="M40" s="47"/>
      <c r="N40" s="47"/>
      <c r="O40" s="47"/>
      <c r="P40" s="47"/>
      <c r="Q40" s="47"/>
      <c r="R40" s="47"/>
      <c r="S40" s="47"/>
      <c r="T40" s="47"/>
      <c r="U40" s="47"/>
      <c r="V40" s="47"/>
      <c r="W40" s="47"/>
    </row>
    <row r="41" spans="1:24" ht="15.75" customHeight="1" x14ac:dyDescent="0.45">
      <c r="A41" s="403">
        <f>SUM(A35+1)</f>
        <v>6</v>
      </c>
      <c r="B41" s="430" t="str">
        <f>T(Incidents!D8)</f>
        <v>Cyber Attack</v>
      </c>
      <c r="C41" s="416"/>
      <c r="D41" s="417"/>
      <c r="E41" s="422" t="s">
        <v>9</v>
      </c>
      <c r="F41" s="423"/>
      <c r="G41" s="422" t="s">
        <v>17</v>
      </c>
      <c r="H41" s="423"/>
      <c r="I41" s="355" t="s">
        <v>10</v>
      </c>
      <c r="J41" s="356"/>
      <c r="K41" s="356"/>
      <c r="L41" s="356"/>
      <c r="M41" s="356"/>
      <c r="N41" s="356"/>
      <c r="O41" s="356"/>
      <c r="P41" s="356"/>
      <c r="Q41" s="357"/>
      <c r="R41" s="355" t="s">
        <v>11</v>
      </c>
      <c r="S41" s="356"/>
      <c r="T41" s="356"/>
      <c r="U41" s="356"/>
      <c r="V41" s="356"/>
      <c r="W41" s="358"/>
      <c r="X41" s="406">
        <f>SUM((((I45*R45)*G45)*E45)/5)</f>
        <v>0</v>
      </c>
    </row>
    <row r="42" spans="1:24" ht="15.75" customHeight="1" x14ac:dyDescent="0.45">
      <c r="A42" s="404"/>
      <c r="B42" s="431"/>
      <c r="C42" s="418"/>
      <c r="D42" s="419"/>
      <c r="E42" s="424"/>
      <c r="F42" s="425"/>
      <c r="G42" s="424"/>
      <c r="H42" s="425"/>
      <c r="I42" s="329" t="s">
        <v>12</v>
      </c>
      <c r="J42" s="330"/>
      <c r="K42" s="331"/>
      <c r="L42" s="329" t="s">
        <v>13</v>
      </c>
      <c r="M42" s="330"/>
      <c r="N42" s="331"/>
      <c r="O42" s="329" t="s">
        <v>14</v>
      </c>
      <c r="P42" s="330"/>
      <c r="Q42" s="331"/>
      <c r="R42" s="329" t="s">
        <v>15</v>
      </c>
      <c r="S42" s="330"/>
      <c r="T42" s="331"/>
      <c r="U42" s="329" t="s">
        <v>16</v>
      </c>
      <c r="V42" s="330"/>
      <c r="W42" s="331"/>
      <c r="X42" s="407"/>
    </row>
    <row r="43" spans="1:24" ht="15.75" customHeight="1" x14ac:dyDescent="0.45">
      <c r="A43" s="404"/>
      <c r="B43" s="431"/>
      <c r="C43" s="418"/>
      <c r="D43" s="419"/>
      <c r="E43" s="412">
        <v>1</v>
      </c>
      <c r="F43" s="413"/>
      <c r="G43" s="412">
        <f>SUM(G37)</f>
        <v>0</v>
      </c>
      <c r="H43" s="413"/>
      <c r="I43" s="332">
        <v>0</v>
      </c>
      <c r="J43" s="333"/>
      <c r="K43" s="334"/>
      <c r="L43" s="332">
        <v>0</v>
      </c>
      <c r="M43" s="333"/>
      <c r="N43" s="334"/>
      <c r="O43" s="332">
        <v>0</v>
      </c>
      <c r="P43" s="333"/>
      <c r="Q43" s="334"/>
      <c r="R43" s="332">
        <v>0</v>
      </c>
      <c r="S43" s="333"/>
      <c r="T43" s="334"/>
      <c r="U43" s="332">
        <v>0</v>
      </c>
      <c r="V43" s="333"/>
      <c r="W43" s="334"/>
      <c r="X43" s="407"/>
    </row>
    <row r="44" spans="1:24" ht="15.75" customHeight="1" x14ac:dyDescent="0.45">
      <c r="A44" s="404"/>
      <c r="B44" s="431"/>
      <c r="C44" s="418"/>
      <c r="D44" s="419"/>
      <c r="E44" s="414"/>
      <c r="F44" s="415"/>
      <c r="G44" s="414"/>
      <c r="H44" s="415"/>
      <c r="I44" s="335"/>
      <c r="J44" s="336"/>
      <c r="K44" s="337"/>
      <c r="L44" s="335"/>
      <c r="M44" s="336"/>
      <c r="N44" s="337"/>
      <c r="O44" s="335"/>
      <c r="P44" s="336"/>
      <c r="Q44" s="337"/>
      <c r="R44" s="335"/>
      <c r="S44" s="336"/>
      <c r="T44" s="337"/>
      <c r="U44" s="335"/>
      <c r="V44" s="336"/>
      <c r="W44" s="337"/>
      <c r="X44" s="407"/>
    </row>
    <row r="45" spans="1:24" ht="15.75" customHeight="1" thickBot="1" x14ac:dyDescent="0.5">
      <c r="A45" s="405"/>
      <c r="B45" s="432"/>
      <c r="C45" s="420"/>
      <c r="D45" s="421"/>
      <c r="E45" s="409">
        <f>SUM(E43)</f>
        <v>1</v>
      </c>
      <c r="F45" s="410"/>
      <c r="G45" s="411">
        <f>SUM(G43)</f>
        <v>0</v>
      </c>
      <c r="H45" s="410"/>
      <c r="I45" s="372">
        <f>SUM((I43+L43+O43)/3)</f>
        <v>0</v>
      </c>
      <c r="J45" s="373"/>
      <c r="K45" s="373"/>
      <c r="L45" s="373"/>
      <c r="M45" s="373"/>
      <c r="N45" s="373"/>
      <c r="O45" s="373"/>
      <c r="P45" s="373"/>
      <c r="Q45" s="382"/>
      <c r="R45" s="372">
        <f>SUM((((R43*3)+U43)/4))</f>
        <v>0</v>
      </c>
      <c r="S45" s="373"/>
      <c r="T45" s="373"/>
      <c r="U45" s="373"/>
      <c r="V45" s="373"/>
      <c r="W45" s="374"/>
      <c r="X45" s="408"/>
    </row>
    <row r="46" spans="1:24" ht="15.75" customHeight="1" thickBot="1" x14ac:dyDescent="0.5">
      <c r="A46" s="8"/>
      <c r="B46" s="9"/>
      <c r="C46" s="9"/>
      <c r="D46" s="9"/>
      <c r="E46" s="10"/>
      <c r="F46" s="10"/>
      <c r="G46" s="10"/>
      <c r="H46" s="10"/>
      <c r="I46" s="52"/>
      <c r="J46" s="52"/>
      <c r="K46" s="52"/>
      <c r="L46" s="52"/>
      <c r="M46" s="52"/>
      <c r="N46" s="52"/>
      <c r="O46" s="52"/>
      <c r="P46" s="52"/>
      <c r="Q46" s="52"/>
      <c r="R46" s="52"/>
      <c r="S46" s="52"/>
      <c r="T46" s="52"/>
      <c r="U46" s="52"/>
      <c r="V46" s="52"/>
      <c r="W46" s="52"/>
      <c r="X46" s="7"/>
    </row>
    <row r="47" spans="1:24" ht="15.75" customHeight="1" x14ac:dyDescent="0.45">
      <c r="A47" s="403">
        <f>SUM(A41+1)</f>
        <v>7</v>
      </c>
      <c r="B47" s="430" t="str">
        <f>T(Incidents!D9)</f>
        <v>Chemical Attack</v>
      </c>
      <c r="C47" s="416"/>
      <c r="D47" s="417"/>
      <c r="E47" s="422" t="s">
        <v>9</v>
      </c>
      <c r="F47" s="423"/>
      <c r="G47" s="422" t="s">
        <v>17</v>
      </c>
      <c r="H47" s="423"/>
      <c r="I47" s="355" t="s">
        <v>10</v>
      </c>
      <c r="J47" s="356"/>
      <c r="K47" s="356"/>
      <c r="L47" s="356"/>
      <c r="M47" s="356"/>
      <c r="N47" s="356"/>
      <c r="O47" s="356"/>
      <c r="P47" s="356"/>
      <c r="Q47" s="357"/>
      <c r="R47" s="355" t="s">
        <v>11</v>
      </c>
      <c r="S47" s="356"/>
      <c r="T47" s="356"/>
      <c r="U47" s="356"/>
      <c r="V47" s="356"/>
      <c r="W47" s="358"/>
      <c r="X47" s="406">
        <f>SUM((((I51*R51)*G51)*E51)/5)</f>
        <v>0</v>
      </c>
    </row>
    <row r="48" spans="1:24" ht="15.75" customHeight="1" x14ac:dyDescent="0.45">
      <c r="A48" s="404"/>
      <c r="B48" s="431"/>
      <c r="C48" s="418"/>
      <c r="D48" s="419"/>
      <c r="E48" s="424"/>
      <c r="F48" s="425"/>
      <c r="G48" s="424"/>
      <c r="H48" s="425"/>
      <c r="I48" s="329" t="s">
        <v>12</v>
      </c>
      <c r="J48" s="330"/>
      <c r="K48" s="331"/>
      <c r="L48" s="329" t="s">
        <v>13</v>
      </c>
      <c r="M48" s="330"/>
      <c r="N48" s="331"/>
      <c r="O48" s="329" t="s">
        <v>14</v>
      </c>
      <c r="P48" s="330"/>
      <c r="Q48" s="331"/>
      <c r="R48" s="329" t="s">
        <v>15</v>
      </c>
      <c r="S48" s="330"/>
      <c r="T48" s="331"/>
      <c r="U48" s="329" t="s">
        <v>16</v>
      </c>
      <c r="V48" s="330"/>
      <c r="W48" s="331"/>
      <c r="X48" s="407"/>
    </row>
    <row r="49" spans="1:24" ht="15.75" customHeight="1" x14ac:dyDescent="0.45">
      <c r="A49" s="404"/>
      <c r="B49" s="431"/>
      <c r="C49" s="418"/>
      <c r="D49" s="419"/>
      <c r="E49" s="412">
        <v>1</v>
      </c>
      <c r="F49" s="413"/>
      <c r="G49" s="412">
        <f>SUM(G43)</f>
        <v>0</v>
      </c>
      <c r="H49" s="413"/>
      <c r="I49" s="332">
        <v>0</v>
      </c>
      <c r="J49" s="333"/>
      <c r="K49" s="334"/>
      <c r="L49" s="332">
        <v>0</v>
      </c>
      <c r="M49" s="333"/>
      <c r="N49" s="334"/>
      <c r="O49" s="332">
        <v>0</v>
      </c>
      <c r="P49" s="333"/>
      <c r="Q49" s="334"/>
      <c r="R49" s="332">
        <v>0</v>
      </c>
      <c r="S49" s="333"/>
      <c r="T49" s="334"/>
      <c r="U49" s="332">
        <v>0</v>
      </c>
      <c r="V49" s="333"/>
      <c r="W49" s="334"/>
      <c r="X49" s="407"/>
    </row>
    <row r="50" spans="1:24" ht="15.75" customHeight="1" x14ac:dyDescent="0.45">
      <c r="A50" s="404"/>
      <c r="B50" s="431"/>
      <c r="C50" s="418"/>
      <c r="D50" s="419"/>
      <c r="E50" s="414"/>
      <c r="F50" s="415"/>
      <c r="G50" s="414"/>
      <c r="H50" s="415"/>
      <c r="I50" s="335"/>
      <c r="J50" s="336"/>
      <c r="K50" s="337"/>
      <c r="L50" s="335"/>
      <c r="M50" s="336"/>
      <c r="N50" s="337"/>
      <c r="O50" s="335"/>
      <c r="P50" s="336"/>
      <c r="Q50" s="337"/>
      <c r="R50" s="335"/>
      <c r="S50" s="336"/>
      <c r="T50" s="337"/>
      <c r="U50" s="335"/>
      <c r="V50" s="336"/>
      <c r="W50" s="337"/>
      <c r="X50" s="407"/>
    </row>
    <row r="51" spans="1:24" ht="15.75" customHeight="1" thickBot="1" x14ac:dyDescent="0.5">
      <c r="A51" s="405"/>
      <c r="B51" s="432"/>
      <c r="C51" s="420"/>
      <c r="D51" s="421"/>
      <c r="E51" s="409">
        <f>SUM(E49)</f>
        <v>1</v>
      </c>
      <c r="F51" s="410"/>
      <c r="G51" s="411">
        <f>SUM(G49)</f>
        <v>0</v>
      </c>
      <c r="H51" s="410"/>
      <c r="I51" s="372">
        <f>SUM((I49+L49+O49)/3)</f>
        <v>0</v>
      </c>
      <c r="J51" s="373"/>
      <c r="K51" s="373"/>
      <c r="L51" s="373"/>
      <c r="M51" s="373"/>
      <c r="N51" s="373"/>
      <c r="O51" s="373"/>
      <c r="P51" s="373"/>
      <c r="Q51" s="382"/>
      <c r="R51" s="372">
        <f>SUM((((R49*3)+U49)/4))</f>
        <v>0</v>
      </c>
      <c r="S51" s="373"/>
      <c r="T51" s="373"/>
      <c r="U51" s="373"/>
      <c r="V51" s="373"/>
      <c r="W51" s="374"/>
      <c r="X51" s="408"/>
    </row>
    <row r="52" spans="1:24" ht="15.75" customHeight="1" thickBot="1" x14ac:dyDescent="0.5">
      <c r="A52" s="8"/>
      <c r="B52" s="9"/>
      <c r="C52" s="9"/>
      <c r="D52" s="9"/>
      <c r="E52" s="10"/>
      <c r="F52" s="10"/>
      <c r="G52" s="10"/>
      <c r="H52" s="10"/>
      <c r="I52" s="52"/>
      <c r="J52" s="52"/>
      <c r="K52" s="52"/>
      <c r="L52" s="52"/>
      <c r="M52" s="52"/>
      <c r="N52" s="52"/>
      <c r="O52" s="52"/>
      <c r="P52" s="52"/>
      <c r="Q52" s="52"/>
      <c r="R52" s="52"/>
      <c r="S52" s="52"/>
      <c r="T52" s="52"/>
      <c r="U52" s="52"/>
      <c r="V52" s="52"/>
      <c r="W52" s="52"/>
      <c r="X52" s="7"/>
    </row>
    <row r="53" spans="1:24" ht="15.75" customHeight="1" x14ac:dyDescent="0.45">
      <c r="A53" s="403">
        <f>SUM(A47+1)</f>
        <v>8</v>
      </c>
      <c r="B53" s="430" t="str">
        <f>T(Incidents!D10)</f>
        <v xml:space="preserve">Biological Weapon Attack </v>
      </c>
      <c r="C53" s="416"/>
      <c r="D53" s="417"/>
      <c r="E53" s="422" t="s">
        <v>9</v>
      </c>
      <c r="F53" s="423"/>
      <c r="G53" s="422" t="s">
        <v>17</v>
      </c>
      <c r="H53" s="423"/>
      <c r="I53" s="355" t="s">
        <v>10</v>
      </c>
      <c r="J53" s="356"/>
      <c r="K53" s="356"/>
      <c r="L53" s="356"/>
      <c r="M53" s="356"/>
      <c r="N53" s="356"/>
      <c r="O53" s="356"/>
      <c r="P53" s="356"/>
      <c r="Q53" s="357"/>
      <c r="R53" s="355" t="s">
        <v>11</v>
      </c>
      <c r="S53" s="356"/>
      <c r="T53" s="356"/>
      <c r="U53" s="356"/>
      <c r="V53" s="356"/>
      <c r="W53" s="358"/>
      <c r="X53" s="406">
        <f>SUM((((I57*R57)*G57)*E57)/5)</f>
        <v>0</v>
      </c>
    </row>
    <row r="54" spans="1:24" ht="15.75" customHeight="1" x14ac:dyDescent="0.45">
      <c r="A54" s="404"/>
      <c r="B54" s="431"/>
      <c r="C54" s="418"/>
      <c r="D54" s="419"/>
      <c r="E54" s="424"/>
      <c r="F54" s="425"/>
      <c r="G54" s="424"/>
      <c r="H54" s="425"/>
      <c r="I54" s="329" t="s">
        <v>12</v>
      </c>
      <c r="J54" s="330"/>
      <c r="K54" s="331"/>
      <c r="L54" s="329" t="s">
        <v>13</v>
      </c>
      <c r="M54" s="330"/>
      <c r="N54" s="331"/>
      <c r="O54" s="329" t="s">
        <v>14</v>
      </c>
      <c r="P54" s="330"/>
      <c r="Q54" s="331"/>
      <c r="R54" s="329" t="s">
        <v>15</v>
      </c>
      <c r="S54" s="330"/>
      <c r="T54" s="331"/>
      <c r="U54" s="329" t="s">
        <v>16</v>
      </c>
      <c r="V54" s="330"/>
      <c r="W54" s="331"/>
      <c r="X54" s="407"/>
    </row>
    <row r="55" spans="1:24" ht="15.75" customHeight="1" x14ac:dyDescent="0.45">
      <c r="A55" s="404"/>
      <c r="B55" s="431"/>
      <c r="C55" s="418"/>
      <c r="D55" s="419"/>
      <c r="E55" s="412">
        <v>1</v>
      </c>
      <c r="F55" s="413"/>
      <c r="G55" s="412">
        <f>SUM(G49)</f>
        <v>0</v>
      </c>
      <c r="H55" s="413"/>
      <c r="I55" s="332">
        <v>0</v>
      </c>
      <c r="J55" s="333"/>
      <c r="K55" s="334"/>
      <c r="L55" s="332">
        <v>0</v>
      </c>
      <c r="M55" s="333"/>
      <c r="N55" s="334"/>
      <c r="O55" s="332">
        <v>0</v>
      </c>
      <c r="P55" s="333"/>
      <c r="Q55" s="334"/>
      <c r="R55" s="332">
        <v>0</v>
      </c>
      <c r="S55" s="333"/>
      <c r="T55" s="334"/>
      <c r="U55" s="332">
        <v>0</v>
      </c>
      <c r="V55" s="333"/>
      <c r="W55" s="334"/>
      <c r="X55" s="407"/>
    </row>
    <row r="56" spans="1:24" ht="15.75" customHeight="1" x14ac:dyDescent="0.45">
      <c r="A56" s="404"/>
      <c r="B56" s="431"/>
      <c r="C56" s="418"/>
      <c r="D56" s="419"/>
      <c r="E56" s="414"/>
      <c r="F56" s="415"/>
      <c r="G56" s="414"/>
      <c r="H56" s="415"/>
      <c r="I56" s="335"/>
      <c r="J56" s="336"/>
      <c r="K56" s="337"/>
      <c r="L56" s="335"/>
      <c r="M56" s="336"/>
      <c r="N56" s="337"/>
      <c r="O56" s="335"/>
      <c r="P56" s="336"/>
      <c r="Q56" s="337"/>
      <c r="R56" s="335"/>
      <c r="S56" s="336"/>
      <c r="T56" s="337"/>
      <c r="U56" s="335"/>
      <c r="V56" s="336"/>
      <c r="W56" s="337"/>
      <c r="X56" s="407"/>
    </row>
    <row r="57" spans="1:24" ht="15.75" customHeight="1" thickBot="1" x14ac:dyDescent="0.5">
      <c r="A57" s="405"/>
      <c r="B57" s="432"/>
      <c r="C57" s="420"/>
      <c r="D57" s="421"/>
      <c r="E57" s="409">
        <f>SUM(E55)</f>
        <v>1</v>
      </c>
      <c r="F57" s="410"/>
      <c r="G57" s="411">
        <f>SUM(G55)</f>
        <v>0</v>
      </c>
      <c r="H57" s="410"/>
      <c r="I57" s="372">
        <f>SUM((I55+L55+O55)/3)</f>
        <v>0</v>
      </c>
      <c r="J57" s="373"/>
      <c r="K57" s="373"/>
      <c r="L57" s="373"/>
      <c r="M57" s="373"/>
      <c r="N57" s="373"/>
      <c r="O57" s="373"/>
      <c r="P57" s="373"/>
      <c r="Q57" s="382"/>
      <c r="R57" s="372">
        <f>SUM((((R55*3)+U55)/4))</f>
        <v>0</v>
      </c>
      <c r="S57" s="373"/>
      <c r="T57" s="373"/>
      <c r="U57" s="373"/>
      <c r="V57" s="373"/>
      <c r="W57" s="374"/>
      <c r="X57" s="408"/>
    </row>
    <row r="58" spans="1:24" ht="15.75" customHeight="1" thickBot="1" x14ac:dyDescent="0.5">
      <c r="A58" s="8"/>
      <c r="B58" s="9"/>
      <c r="C58" s="9"/>
      <c r="D58" s="9"/>
      <c r="E58" s="10"/>
      <c r="F58" s="10"/>
      <c r="G58" s="10"/>
      <c r="H58" s="10"/>
      <c r="I58" s="52"/>
      <c r="J58" s="52"/>
      <c r="K58" s="52"/>
      <c r="L58" s="52"/>
      <c r="M58" s="52"/>
      <c r="N58" s="52"/>
      <c r="O58" s="52"/>
      <c r="P58" s="52"/>
      <c r="Q58" s="52"/>
      <c r="R58" s="52"/>
      <c r="S58" s="52"/>
      <c r="T58" s="52"/>
      <c r="U58" s="52"/>
      <c r="V58" s="52"/>
      <c r="W58" s="52"/>
      <c r="X58" s="7"/>
    </row>
    <row r="59" spans="1:24" ht="15.75" customHeight="1" x14ac:dyDescent="0.45">
      <c r="A59" s="403">
        <f>SUM(A53+1)</f>
        <v>9</v>
      </c>
      <c r="B59" s="430" t="str">
        <f>T(Incidents!D11)</f>
        <v>Radiological Weapon (RDD)</v>
      </c>
      <c r="C59" s="416"/>
      <c r="D59" s="417"/>
      <c r="E59" s="422" t="s">
        <v>9</v>
      </c>
      <c r="F59" s="423"/>
      <c r="G59" s="422" t="s">
        <v>17</v>
      </c>
      <c r="H59" s="423"/>
      <c r="I59" s="355" t="s">
        <v>10</v>
      </c>
      <c r="J59" s="356"/>
      <c r="K59" s="356"/>
      <c r="L59" s="356"/>
      <c r="M59" s="356"/>
      <c r="N59" s="356"/>
      <c r="O59" s="356"/>
      <c r="P59" s="356"/>
      <c r="Q59" s="357"/>
      <c r="R59" s="355" t="s">
        <v>11</v>
      </c>
      <c r="S59" s="356"/>
      <c r="T59" s="356"/>
      <c r="U59" s="356"/>
      <c r="V59" s="356"/>
      <c r="W59" s="358"/>
      <c r="X59" s="406">
        <f>SUM((((I63*R63)*G63)*E63)/5)</f>
        <v>0</v>
      </c>
    </row>
    <row r="60" spans="1:24" ht="15.75" customHeight="1" x14ac:dyDescent="0.45">
      <c r="A60" s="404"/>
      <c r="B60" s="431"/>
      <c r="C60" s="418"/>
      <c r="D60" s="419"/>
      <c r="E60" s="424"/>
      <c r="F60" s="425"/>
      <c r="G60" s="424"/>
      <c r="H60" s="425"/>
      <c r="I60" s="329" t="s">
        <v>12</v>
      </c>
      <c r="J60" s="330"/>
      <c r="K60" s="331"/>
      <c r="L60" s="329" t="s">
        <v>13</v>
      </c>
      <c r="M60" s="330"/>
      <c r="N60" s="331"/>
      <c r="O60" s="329" t="s">
        <v>14</v>
      </c>
      <c r="P60" s="330"/>
      <c r="Q60" s="331"/>
      <c r="R60" s="329" t="s">
        <v>15</v>
      </c>
      <c r="S60" s="330"/>
      <c r="T60" s="331"/>
      <c r="U60" s="329" t="s">
        <v>16</v>
      </c>
      <c r="V60" s="330"/>
      <c r="W60" s="331"/>
      <c r="X60" s="407"/>
    </row>
    <row r="61" spans="1:24" ht="15.75" customHeight="1" x14ac:dyDescent="0.45">
      <c r="A61" s="404"/>
      <c r="B61" s="431"/>
      <c r="C61" s="418"/>
      <c r="D61" s="419"/>
      <c r="E61" s="412">
        <v>1</v>
      </c>
      <c r="F61" s="413"/>
      <c r="G61" s="412">
        <f>SUM(G55)</f>
        <v>0</v>
      </c>
      <c r="H61" s="413"/>
      <c r="I61" s="332">
        <v>0</v>
      </c>
      <c r="J61" s="333"/>
      <c r="K61" s="334"/>
      <c r="L61" s="332">
        <v>0</v>
      </c>
      <c r="M61" s="333"/>
      <c r="N61" s="334"/>
      <c r="O61" s="332">
        <v>0</v>
      </c>
      <c r="P61" s="333"/>
      <c r="Q61" s="334"/>
      <c r="R61" s="332">
        <v>0</v>
      </c>
      <c r="S61" s="333"/>
      <c r="T61" s="334"/>
      <c r="U61" s="332">
        <v>0</v>
      </c>
      <c r="V61" s="333"/>
      <c r="W61" s="334"/>
      <c r="X61" s="407"/>
    </row>
    <row r="62" spans="1:24" ht="15.75" customHeight="1" x14ac:dyDescent="0.45">
      <c r="A62" s="404"/>
      <c r="B62" s="431"/>
      <c r="C62" s="418"/>
      <c r="D62" s="419"/>
      <c r="E62" s="414"/>
      <c r="F62" s="415"/>
      <c r="G62" s="414"/>
      <c r="H62" s="415"/>
      <c r="I62" s="335"/>
      <c r="J62" s="336"/>
      <c r="K62" s="337"/>
      <c r="L62" s="335"/>
      <c r="M62" s="336"/>
      <c r="N62" s="337"/>
      <c r="O62" s="335"/>
      <c r="P62" s="336"/>
      <c r="Q62" s="337"/>
      <c r="R62" s="335"/>
      <c r="S62" s="336"/>
      <c r="T62" s="337"/>
      <c r="U62" s="335"/>
      <c r="V62" s="336"/>
      <c r="W62" s="337"/>
      <c r="X62" s="407"/>
    </row>
    <row r="63" spans="1:24" ht="15.75" customHeight="1" thickBot="1" x14ac:dyDescent="0.5">
      <c r="A63" s="405"/>
      <c r="B63" s="432"/>
      <c r="C63" s="420"/>
      <c r="D63" s="421"/>
      <c r="E63" s="409">
        <f>SUM(E61)</f>
        <v>1</v>
      </c>
      <c r="F63" s="410"/>
      <c r="G63" s="411">
        <f>SUM(G61)</f>
        <v>0</v>
      </c>
      <c r="H63" s="410"/>
      <c r="I63" s="372">
        <f>SUM((I61+L61+O61)/3)</f>
        <v>0</v>
      </c>
      <c r="J63" s="373"/>
      <c r="K63" s="373"/>
      <c r="L63" s="373"/>
      <c r="M63" s="373"/>
      <c r="N63" s="373"/>
      <c r="O63" s="373"/>
      <c r="P63" s="373"/>
      <c r="Q63" s="382"/>
      <c r="R63" s="372">
        <f>SUM((((R61*3)+U61)/4))</f>
        <v>0</v>
      </c>
      <c r="S63" s="373"/>
      <c r="T63" s="373"/>
      <c r="U63" s="373"/>
      <c r="V63" s="373"/>
      <c r="W63" s="374"/>
      <c r="X63" s="408"/>
    </row>
    <row r="64" spans="1:24" ht="15.75" customHeight="1" thickBot="1" x14ac:dyDescent="0.5">
      <c r="A64" s="35"/>
      <c r="B64" s="17"/>
      <c r="C64" s="17"/>
      <c r="D64" s="17"/>
      <c r="E64" s="18"/>
      <c r="F64" s="18"/>
      <c r="G64" s="18"/>
      <c r="H64" s="18"/>
      <c r="I64" s="52"/>
      <c r="J64" s="52"/>
      <c r="K64" s="52"/>
      <c r="L64" s="52"/>
      <c r="M64" s="52"/>
      <c r="N64" s="52"/>
      <c r="O64" s="52"/>
      <c r="P64" s="52"/>
      <c r="Q64" s="52"/>
      <c r="R64" s="52"/>
      <c r="S64" s="52"/>
      <c r="T64" s="52"/>
      <c r="U64" s="52"/>
      <c r="V64" s="52"/>
      <c r="W64" s="52"/>
      <c r="X64" s="16"/>
    </row>
    <row r="65" spans="1:24" ht="15.75" customHeight="1" x14ac:dyDescent="0.45">
      <c r="A65" s="403">
        <f>SUM(A59+1)</f>
        <v>10</v>
      </c>
      <c r="B65" s="430" t="str">
        <f>T(Incidents!D12)</f>
        <v>User Defined Incident</v>
      </c>
      <c r="C65" s="416"/>
      <c r="D65" s="417"/>
      <c r="E65" s="422" t="s">
        <v>9</v>
      </c>
      <c r="F65" s="423"/>
      <c r="G65" s="422" t="s">
        <v>17</v>
      </c>
      <c r="H65" s="423"/>
      <c r="I65" s="355" t="s">
        <v>10</v>
      </c>
      <c r="J65" s="356"/>
      <c r="K65" s="356"/>
      <c r="L65" s="356"/>
      <c r="M65" s="356"/>
      <c r="N65" s="356"/>
      <c r="O65" s="356"/>
      <c r="P65" s="356"/>
      <c r="Q65" s="357"/>
      <c r="R65" s="355" t="s">
        <v>11</v>
      </c>
      <c r="S65" s="356"/>
      <c r="T65" s="356"/>
      <c r="U65" s="356"/>
      <c r="V65" s="356"/>
      <c r="W65" s="358"/>
      <c r="X65" s="406">
        <f>SUM((((I69*R69)*G69)*E69)/5)</f>
        <v>0</v>
      </c>
    </row>
    <row r="66" spans="1:24" ht="15.75" customHeight="1" x14ac:dyDescent="0.45">
      <c r="A66" s="404"/>
      <c r="B66" s="431"/>
      <c r="C66" s="418"/>
      <c r="D66" s="419"/>
      <c r="E66" s="424"/>
      <c r="F66" s="425"/>
      <c r="G66" s="424"/>
      <c r="H66" s="425"/>
      <c r="I66" s="329" t="s">
        <v>12</v>
      </c>
      <c r="J66" s="330"/>
      <c r="K66" s="331"/>
      <c r="L66" s="329" t="s">
        <v>13</v>
      </c>
      <c r="M66" s="330"/>
      <c r="N66" s="331"/>
      <c r="O66" s="329" t="s">
        <v>14</v>
      </c>
      <c r="P66" s="330"/>
      <c r="Q66" s="331"/>
      <c r="R66" s="329" t="s">
        <v>15</v>
      </c>
      <c r="S66" s="330"/>
      <c r="T66" s="331"/>
      <c r="U66" s="329" t="s">
        <v>16</v>
      </c>
      <c r="V66" s="330"/>
      <c r="W66" s="331"/>
      <c r="X66" s="407"/>
    </row>
    <row r="67" spans="1:24" ht="15.75" customHeight="1" x14ac:dyDescent="0.45">
      <c r="A67" s="404"/>
      <c r="B67" s="431"/>
      <c r="C67" s="418"/>
      <c r="D67" s="419"/>
      <c r="E67" s="412">
        <v>1</v>
      </c>
      <c r="F67" s="413"/>
      <c r="G67" s="412">
        <f>SUM(G61)</f>
        <v>0</v>
      </c>
      <c r="H67" s="413"/>
      <c r="I67" s="332">
        <v>0</v>
      </c>
      <c r="J67" s="333"/>
      <c r="K67" s="334"/>
      <c r="L67" s="332">
        <v>0</v>
      </c>
      <c r="M67" s="333"/>
      <c r="N67" s="334"/>
      <c r="O67" s="332">
        <v>0</v>
      </c>
      <c r="P67" s="333"/>
      <c r="Q67" s="334"/>
      <c r="R67" s="332">
        <v>0</v>
      </c>
      <c r="S67" s="333"/>
      <c r="T67" s="334"/>
      <c r="U67" s="332">
        <v>0</v>
      </c>
      <c r="V67" s="333"/>
      <c r="W67" s="334"/>
      <c r="X67" s="407"/>
    </row>
    <row r="68" spans="1:24" ht="15.75" customHeight="1" x14ac:dyDescent="0.45">
      <c r="A68" s="404"/>
      <c r="B68" s="431"/>
      <c r="C68" s="418"/>
      <c r="D68" s="419"/>
      <c r="E68" s="414"/>
      <c r="F68" s="415"/>
      <c r="G68" s="414"/>
      <c r="H68" s="415"/>
      <c r="I68" s="335"/>
      <c r="J68" s="336"/>
      <c r="K68" s="337"/>
      <c r="L68" s="335"/>
      <c r="M68" s="336"/>
      <c r="N68" s="337"/>
      <c r="O68" s="335"/>
      <c r="P68" s="336"/>
      <c r="Q68" s="337"/>
      <c r="R68" s="335"/>
      <c r="S68" s="336"/>
      <c r="T68" s="337"/>
      <c r="U68" s="335"/>
      <c r="V68" s="336"/>
      <c r="W68" s="337"/>
      <c r="X68" s="407"/>
    </row>
    <row r="69" spans="1:24" ht="15.75" customHeight="1" thickBot="1" x14ac:dyDescent="0.5">
      <c r="A69" s="405"/>
      <c r="B69" s="432"/>
      <c r="C69" s="420"/>
      <c r="D69" s="421"/>
      <c r="E69" s="409">
        <f>SUM(E67)</f>
        <v>1</v>
      </c>
      <c r="F69" s="410"/>
      <c r="G69" s="411">
        <f>SUM(G67)</f>
        <v>0</v>
      </c>
      <c r="H69" s="410"/>
      <c r="I69" s="372">
        <f>SUM((I67+L67+O67)/3)</f>
        <v>0</v>
      </c>
      <c r="J69" s="373"/>
      <c r="K69" s="373"/>
      <c r="L69" s="373"/>
      <c r="M69" s="373"/>
      <c r="N69" s="373"/>
      <c r="O69" s="373"/>
      <c r="P69" s="373"/>
      <c r="Q69" s="382"/>
      <c r="R69" s="372">
        <f>SUM((((R67*3)+U67)/4))</f>
        <v>0</v>
      </c>
      <c r="S69" s="373"/>
      <c r="T69" s="373"/>
      <c r="U69" s="373"/>
      <c r="V69" s="373"/>
      <c r="W69" s="374"/>
      <c r="X69" s="408"/>
    </row>
    <row r="70" spans="1:24" ht="15.75" customHeight="1" thickBot="1" x14ac:dyDescent="0.5">
      <c r="A70" s="5"/>
      <c r="B70" s="5"/>
      <c r="C70" s="5"/>
      <c r="D70" s="5"/>
    </row>
    <row r="71" spans="1:24" ht="15.75" customHeight="1" x14ac:dyDescent="0.45">
      <c r="A71" s="426" t="s">
        <v>24</v>
      </c>
      <c r="B71" s="427"/>
      <c r="C71" s="427"/>
      <c r="D71" s="399">
        <f>SUM(D8+1)</f>
        <v>12</v>
      </c>
      <c r="E71" s="399" t="str">
        <f>T(Assets!C16)</f>
        <v>XX Maintenance Facility</v>
      </c>
      <c r="F71" s="399"/>
      <c r="G71" s="399"/>
      <c r="H71" s="399"/>
      <c r="I71" s="399"/>
      <c r="J71" s="399"/>
      <c r="K71" s="399"/>
      <c r="L71" s="399"/>
      <c r="M71" s="399"/>
      <c r="N71" s="399"/>
      <c r="O71" s="399"/>
      <c r="P71" s="399"/>
      <c r="Q71" s="399"/>
      <c r="R71" s="399"/>
      <c r="S71" s="399"/>
      <c r="T71" s="399"/>
      <c r="U71" s="399"/>
      <c r="V71" s="399"/>
      <c r="W71" s="399"/>
      <c r="X71" s="400"/>
    </row>
    <row r="72" spans="1:24" ht="15.75" customHeight="1" thickBot="1" x14ac:dyDescent="0.5">
      <c r="A72" s="428"/>
      <c r="B72" s="429"/>
      <c r="C72" s="429"/>
      <c r="D72" s="401"/>
      <c r="E72" s="401"/>
      <c r="F72" s="401"/>
      <c r="G72" s="401"/>
      <c r="H72" s="401"/>
      <c r="I72" s="401"/>
      <c r="J72" s="401"/>
      <c r="K72" s="401"/>
      <c r="L72" s="401"/>
      <c r="M72" s="401"/>
      <c r="N72" s="401"/>
      <c r="O72" s="401"/>
      <c r="P72" s="401"/>
      <c r="Q72" s="401"/>
      <c r="R72" s="401"/>
      <c r="S72" s="401"/>
      <c r="T72" s="401"/>
      <c r="U72" s="401"/>
      <c r="V72" s="401"/>
      <c r="W72" s="401"/>
      <c r="X72" s="402"/>
    </row>
    <row r="73" spans="1:24" ht="15.75" customHeight="1" thickBot="1" x14ac:dyDescent="0.5"/>
    <row r="74" spans="1:24" ht="15.75" customHeight="1" x14ac:dyDescent="0.45">
      <c r="A74" s="403">
        <v>1</v>
      </c>
      <c r="B74" s="416" t="str">
        <f>T(Incidents!D3)</f>
        <v>Armed Assault/Active Shooter</v>
      </c>
      <c r="C74" s="416"/>
      <c r="D74" s="417"/>
      <c r="E74" s="422" t="s">
        <v>9</v>
      </c>
      <c r="F74" s="423"/>
      <c r="G74" s="422" t="s">
        <v>17</v>
      </c>
      <c r="H74" s="423"/>
      <c r="I74" s="355" t="s">
        <v>10</v>
      </c>
      <c r="J74" s="356"/>
      <c r="K74" s="356"/>
      <c r="L74" s="356"/>
      <c r="M74" s="356"/>
      <c r="N74" s="356"/>
      <c r="O74" s="356"/>
      <c r="P74" s="356"/>
      <c r="Q74" s="357"/>
      <c r="R74" s="355" t="s">
        <v>11</v>
      </c>
      <c r="S74" s="356"/>
      <c r="T74" s="356"/>
      <c r="U74" s="356"/>
      <c r="V74" s="356"/>
      <c r="W74" s="358"/>
      <c r="X74" s="406">
        <f>SUM((((I78*R78)*G78)*E78)/5)</f>
        <v>0</v>
      </c>
    </row>
    <row r="75" spans="1:24" ht="15.75" customHeight="1" x14ac:dyDescent="0.45">
      <c r="A75" s="404"/>
      <c r="B75" s="418"/>
      <c r="C75" s="418"/>
      <c r="D75" s="419"/>
      <c r="E75" s="424"/>
      <c r="F75" s="425"/>
      <c r="G75" s="424"/>
      <c r="H75" s="425"/>
      <c r="I75" s="329" t="s">
        <v>12</v>
      </c>
      <c r="J75" s="330"/>
      <c r="K75" s="331"/>
      <c r="L75" s="329" t="s">
        <v>13</v>
      </c>
      <c r="M75" s="330"/>
      <c r="N75" s="331"/>
      <c r="O75" s="329" t="s">
        <v>14</v>
      </c>
      <c r="P75" s="330"/>
      <c r="Q75" s="331"/>
      <c r="R75" s="329" t="s">
        <v>15</v>
      </c>
      <c r="S75" s="330"/>
      <c r="T75" s="331"/>
      <c r="U75" s="329" t="s">
        <v>16</v>
      </c>
      <c r="V75" s="330"/>
      <c r="W75" s="331"/>
      <c r="X75" s="407"/>
    </row>
    <row r="76" spans="1:24" ht="15.75" customHeight="1" x14ac:dyDescent="0.45">
      <c r="A76" s="404"/>
      <c r="B76" s="418"/>
      <c r="C76" s="418"/>
      <c r="D76" s="419"/>
      <c r="E76" s="412">
        <v>1</v>
      </c>
      <c r="F76" s="413"/>
      <c r="G76" s="412">
        <f>SUM(Assets!D16)</f>
        <v>0</v>
      </c>
      <c r="H76" s="413"/>
      <c r="I76" s="332">
        <v>0</v>
      </c>
      <c r="J76" s="333"/>
      <c r="K76" s="334"/>
      <c r="L76" s="332">
        <v>0</v>
      </c>
      <c r="M76" s="333"/>
      <c r="N76" s="334"/>
      <c r="O76" s="332">
        <v>0</v>
      </c>
      <c r="P76" s="333"/>
      <c r="Q76" s="334"/>
      <c r="R76" s="332">
        <v>0</v>
      </c>
      <c r="S76" s="333"/>
      <c r="T76" s="334"/>
      <c r="U76" s="332">
        <v>0</v>
      </c>
      <c r="V76" s="333"/>
      <c r="W76" s="334"/>
      <c r="X76" s="407"/>
    </row>
    <row r="77" spans="1:24" ht="15.75" customHeight="1" x14ac:dyDescent="0.45">
      <c r="A77" s="404"/>
      <c r="B77" s="418"/>
      <c r="C77" s="418"/>
      <c r="D77" s="419"/>
      <c r="E77" s="414"/>
      <c r="F77" s="415"/>
      <c r="G77" s="414"/>
      <c r="H77" s="415"/>
      <c r="I77" s="335"/>
      <c r="J77" s="336"/>
      <c r="K77" s="337"/>
      <c r="L77" s="335"/>
      <c r="M77" s="336"/>
      <c r="N77" s="337"/>
      <c r="O77" s="335"/>
      <c r="P77" s="336"/>
      <c r="Q77" s="337"/>
      <c r="R77" s="335"/>
      <c r="S77" s="336"/>
      <c r="T77" s="337"/>
      <c r="U77" s="335"/>
      <c r="V77" s="336"/>
      <c r="W77" s="337"/>
      <c r="X77" s="407"/>
    </row>
    <row r="78" spans="1:24" ht="15.75" customHeight="1" thickBot="1" x14ac:dyDescent="0.5">
      <c r="A78" s="405"/>
      <c r="B78" s="420"/>
      <c r="C78" s="420"/>
      <c r="D78" s="421"/>
      <c r="E78" s="409">
        <f>SUM(E76)</f>
        <v>1</v>
      </c>
      <c r="F78" s="410"/>
      <c r="G78" s="411">
        <f>SUM(G76)</f>
        <v>0</v>
      </c>
      <c r="H78" s="410"/>
      <c r="I78" s="372">
        <f>SUM((I76+L76+O76)/3)</f>
        <v>0</v>
      </c>
      <c r="J78" s="373"/>
      <c r="K78" s="373"/>
      <c r="L78" s="373"/>
      <c r="M78" s="373"/>
      <c r="N78" s="373"/>
      <c r="O78" s="373"/>
      <c r="P78" s="373"/>
      <c r="Q78" s="382"/>
      <c r="R78" s="372">
        <f>SUM((((R76*3)+U76)/4))</f>
        <v>0</v>
      </c>
      <c r="S78" s="373"/>
      <c r="T78" s="373"/>
      <c r="U78" s="373"/>
      <c r="V78" s="373"/>
      <c r="W78" s="374"/>
      <c r="X78" s="408"/>
    </row>
    <row r="79" spans="1:24" ht="15.75" customHeight="1" thickBot="1" x14ac:dyDescent="0.5">
      <c r="A79" s="5"/>
      <c r="B79" s="5"/>
      <c r="C79" s="5"/>
      <c r="D79" s="5"/>
      <c r="I79" s="47"/>
      <c r="J79" s="47"/>
      <c r="K79" s="47"/>
      <c r="L79" s="47"/>
      <c r="M79" s="47"/>
      <c r="N79" s="47"/>
      <c r="O79" s="47"/>
      <c r="P79" s="47"/>
      <c r="Q79" s="47"/>
      <c r="R79" s="47"/>
      <c r="S79" s="47"/>
      <c r="T79" s="47"/>
      <c r="U79" s="47"/>
      <c r="V79" s="47"/>
      <c r="W79" s="47"/>
    </row>
    <row r="80" spans="1:24" ht="15.75" customHeight="1" x14ac:dyDescent="0.45">
      <c r="A80" s="403">
        <f>SUM(A74+1)</f>
        <v>2</v>
      </c>
      <c r="B80" s="430" t="str">
        <f>T(Incidents!D4)</f>
        <v>Improvised Explosive Device</v>
      </c>
      <c r="C80" s="416"/>
      <c r="D80" s="417"/>
      <c r="E80" s="422" t="s">
        <v>9</v>
      </c>
      <c r="F80" s="423"/>
      <c r="G80" s="422" t="s">
        <v>17</v>
      </c>
      <c r="H80" s="423"/>
      <c r="I80" s="355" t="s">
        <v>10</v>
      </c>
      <c r="J80" s="356"/>
      <c r="K80" s="356"/>
      <c r="L80" s="356"/>
      <c r="M80" s="356"/>
      <c r="N80" s="356"/>
      <c r="O80" s="356"/>
      <c r="P80" s="356"/>
      <c r="Q80" s="357"/>
      <c r="R80" s="355" t="s">
        <v>11</v>
      </c>
      <c r="S80" s="356"/>
      <c r="T80" s="356"/>
      <c r="U80" s="356"/>
      <c r="V80" s="356"/>
      <c r="W80" s="358"/>
      <c r="X80" s="406">
        <f>SUM((((I84*R84)*G84)*E84)/5)</f>
        <v>0</v>
      </c>
    </row>
    <row r="81" spans="1:24" ht="15.75" customHeight="1" x14ac:dyDescent="0.45">
      <c r="A81" s="404"/>
      <c r="B81" s="431"/>
      <c r="C81" s="418"/>
      <c r="D81" s="419"/>
      <c r="E81" s="424"/>
      <c r="F81" s="425"/>
      <c r="G81" s="424"/>
      <c r="H81" s="425"/>
      <c r="I81" s="329" t="s">
        <v>12</v>
      </c>
      <c r="J81" s="330"/>
      <c r="K81" s="331"/>
      <c r="L81" s="329" t="s">
        <v>13</v>
      </c>
      <c r="M81" s="330"/>
      <c r="N81" s="331"/>
      <c r="O81" s="329" t="s">
        <v>14</v>
      </c>
      <c r="P81" s="330"/>
      <c r="Q81" s="331"/>
      <c r="R81" s="329" t="s">
        <v>15</v>
      </c>
      <c r="S81" s="330"/>
      <c r="T81" s="331"/>
      <c r="U81" s="329" t="s">
        <v>16</v>
      </c>
      <c r="V81" s="330"/>
      <c r="W81" s="331"/>
      <c r="X81" s="407"/>
    </row>
    <row r="82" spans="1:24" ht="15.75" customHeight="1" x14ac:dyDescent="0.45">
      <c r="A82" s="404"/>
      <c r="B82" s="431"/>
      <c r="C82" s="418"/>
      <c r="D82" s="419"/>
      <c r="E82" s="412">
        <v>1</v>
      </c>
      <c r="F82" s="413"/>
      <c r="G82" s="412">
        <f>SUM(G76)</f>
        <v>0</v>
      </c>
      <c r="H82" s="413"/>
      <c r="I82" s="332">
        <v>0</v>
      </c>
      <c r="J82" s="333"/>
      <c r="K82" s="334"/>
      <c r="L82" s="332">
        <v>0</v>
      </c>
      <c r="M82" s="333"/>
      <c r="N82" s="334"/>
      <c r="O82" s="332">
        <v>0</v>
      </c>
      <c r="P82" s="333"/>
      <c r="Q82" s="334"/>
      <c r="R82" s="332">
        <v>0</v>
      </c>
      <c r="S82" s="333"/>
      <c r="T82" s="334"/>
      <c r="U82" s="332">
        <v>0</v>
      </c>
      <c r="V82" s="333"/>
      <c r="W82" s="334"/>
      <c r="X82" s="407"/>
    </row>
    <row r="83" spans="1:24" ht="15.75" customHeight="1" x14ac:dyDescent="0.45">
      <c r="A83" s="404"/>
      <c r="B83" s="431"/>
      <c r="C83" s="418"/>
      <c r="D83" s="419"/>
      <c r="E83" s="414"/>
      <c r="F83" s="415"/>
      <c r="G83" s="414"/>
      <c r="H83" s="415"/>
      <c r="I83" s="335"/>
      <c r="J83" s="336"/>
      <c r="K83" s="337"/>
      <c r="L83" s="335"/>
      <c r="M83" s="336"/>
      <c r="N83" s="337"/>
      <c r="O83" s="335"/>
      <c r="P83" s="336"/>
      <c r="Q83" s="337"/>
      <c r="R83" s="335"/>
      <c r="S83" s="336"/>
      <c r="T83" s="337"/>
      <c r="U83" s="335"/>
      <c r="V83" s="336"/>
      <c r="W83" s="337"/>
      <c r="X83" s="407"/>
    </row>
    <row r="84" spans="1:24" ht="15.75" customHeight="1" thickBot="1" x14ac:dyDescent="0.5">
      <c r="A84" s="405"/>
      <c r="B84" s="432"/>
      <c r="C84" s="420"/>
      <c r="D84" s="421"/>
      <c r="E84" s="409">
        <f>SUM(E82)</f>
        <v>1</v>
      </c>
      <c r="F84" s="410"/>
      <c r="G84" s="411">
        <f>SUM(G82)</f>
        <v>0</v>
      </c>
      <c r="H84" s="410"/>
      <c r="I84" s="372">
        <f>SUM((I82+L82+O82)/3)</f>
        <v>0</v>
      </c>
      <c r="J84" s="373"/>
      <c r="K84" s="373"/>
      <c r="L84" s="373"/>
      <c r="M84" s="373"/>
      <c r="N84" s="373"/>
      <c r="O84" s="373"/>
      <c r="P84" s="373"/>
      <c r="Q84" s="382"/>
      <c r="R84" s="372">
        <f>SUM((((R82*3)+U82)/4))</f>
        <v>0</v>
      </c>
      <c r="S84" s="373"/>
      <c r="T84" s="373"/>
      <c r="U84" s="373"/>
      <c r="V84" s="373"/>
      <c r="W84" s="374"/>
      <c r="X84" s="408"/>
    </row>
    <row r="85" spans="1:24" ht="15.75" customHeight="1" thickBot="1" x14ac:dyDescent="0.5">
      <c r="A85" s="5"/>
      <c r="B85" s="5"/>
      <c r="C85" s="5"/>
      <c r="D85" s="5"/>
      <c r="I85" s="47"/>
      <c r="J85" s="47"/>
      <c r="K85" s="47"/>
      <c r="L85" s="47"/>
      <c r="M85" s="47"/>
      <c r="N85" s="47"/>
      <c r="O85" s="47"/>
      <c r="P85" s="47"/>
      <c r="Q85" s="47"/>
      <c r="R85" s="47"/>
      <c r="S85" s="47"/>
      <c r="T85" s="47"/>
      <c r="U85" s="47"/>
      <c r="V85" s="47"/>
      <c r="W85" s="47"/>
    </row>
    <row r="86" spans="1:24" ht="15.75" customHeight="1" x14ac:dyDescent="0.45">
      <c r="A86" s="403">
        <f>SUM(A80+1)</f>
        <v>3</v>
      </c>
      <c r="B86" s="430" t="str">
        <f>T(Incidents!D5)</f>
        <v>Vehicle Borne Improvised Explosive Device</v>
      </c>
      <c r="C86" s="416"/>
      <c r="D86" s="417"/>
      <c r="E86" s="422" t="s">
        <v>9</v>
      </c>
      <c r="F86" s="423"/>
      <c r="G86" s="422" t="s">
        <v>17</v>
      </c>
      <c r="H86" s="423"/>
      <c r="I86" s="355" t="s">
        <v>10</v>
      </c>
      <c r="J86" s="356"/>
      <c r="K86" s="356"/>
      <c r="L86" s="356"/>
      <c r="M86" s="356"/>
      <c r="N86" s="356"/>
      <c r="O86" s="356"/>
      <c r="P86" s="356"/>
      <c r="Q86" s="357"/>
      <c r="R86" s="355" t="s">
        <v>11</v>
      </c>
      <c r="S86" s="356"/>
      <c r="T86" s="356"/>
      <c r="U86" s="356"/>
      <c r="V86" s="356"/>
      <c r="W86" s="358"/>
      <c r="X86" s="406">
        <f>SUM((((I90*R90)*G90)*E90)/5)</f>
        <v>0</v>
      </c>
    </row>
    <row r="87" spans="1:24" ht="15.75" customHeight="1" x14ac:dyDescent="0.45">
      <c r="A87" s="404"/>
      <c r="B87" s="431"/>
      <c r="C87" s="418"/>
      <c r="D87" s="419"/>
      <c r="E87" s="424"/>
      <c r="F87" s="425"/>
      <c r="G87" s="424"/>
      <c r="H87" s="425"/>
      <c r="I87" s="329" t="s">
        <v>12</v>
      </c>
      <c r="J87" s="330"/>
      <c r="K87" s="331"/>
      <c r="L87" s="329" t="s">
        <v>13</v>
      </c>
      <c r="M87" s="330"/>
      <c r="N87" s="331"/>
      <c r="O87" s="329" t="s">
        <v>14</v>
      </c>
      <c r="P87" s="330"/>
      <c r="Q87" s="331"/>
      <c r="R87" s="329" t="s">
        <v>15</v>
      </c>
      <c r="S87" s="330"/>
      <c r="T87" s="331"/>
      <c r="U87" s="329" t="s">
        <v>16</v>
      </c>
      <c r="V87" s="330"/>
      <c r="W87" s="331"/>
      <c r="X87" s="407"/>
    </row>
    <row r="88" spans="1:24" ht="15.75" customHeight="1" x14ac:dyDescent="0.45">
      <c r="A88" s="404"/>
      <c r="B88" s="431"/>
      <c r="C88" s="418"/>
      <c r="D88" s="419"/>
      <c r="E88" s="412">
        <v>1</v>
      </c>
      <c r="F88" s="413"/>
      <c r="G88" s="412">
        <f>SUM(G82)</f>
        <v>0</v>
      </c>
      <c r="H88" s="413"/>
      <c r="I88" s="332">
        <v>0</v>
      </c>
      <c r="J88" s="333"/>
      <c r="K88" s="334"/>
      <c r="L88" s="332">
        <v>0</v>
      </c>
      <c r="M88" s="333"/>
      <c r="N88" s="334"/>
      <c r="O88" s="332">
        <v>0</v>
      </c>
      <c r="P88" s="333"/>
      <c r="Q88" s="334"/>
      <c r="R88" s="332">
        <v>0</v>
      </c>
      <c r="S88" s="333"/>
      <c r="T88" s="334"/>
      <c r="U88" s="332">
        <v>0</v>
      </c>
      <c r="V88" s="333"/>
      <c r="W88" s="334"/>
      <c r="X88" s="407"/>
    </row>
    <row r="89" spans="1:24" ht="15.75" customHeight="1" x14ac:dyDescent="0.45">
      <c r="A89" s="404"/>
      <c r="B89" s="431"/>
      <c r="C89" s="418"/>
      <c r="D89" s="419"/>
      <c r="E89" s="414"/>
      <c r="F89" s="415"/>
      <c r="G89" s="414"/>
      <c r="H89" s="415"/>
      <c r="I89" s="335"/>
      <c r="J89" s="336"/>
      <c r="K89" s="337"/>
      <c r="L89" s="335"/>
      <c r="M89" s="336"/>
      <c r="N89" s="337"/>
      <c r="O89" s="335"/>
      <c r="P89" s="336"/>
      <c r="Q89" s="337"/>
      <c r="R89" s="335"/>
      <c r="S89" s="336"/>
      <c r="T89" s="337"/>
      <c r="U89" s="335"/>
      <c r="V89" s="336"/>
      <c r="W89" s="337"/>
      <c r="X89" s="407"/>
    </row>
    <row r="90" spans="1:24" ht="15.75" customHeight="1" thickBot="1" x14ac:dyDescent="0.5">
      <c r="A90" s="405"/>
      <c r="B90" s="432"/>
      <c r="C90" s="420"/>
      <c r="D90" s="421"/>
      <c r="E90" s="409">
        <f>SUM(E88)</f>
        <v>1</v>
      </c>
      <c r="F90" s="410"/>
      <c r="G90" s="411">
        <f>SUM(G88)</f>
        <v>0</v>
      </c>
      <c r="H90" s="410"/>
      <c r="I90" s="372">
        <f>SUM((I88+L88+O88)/3)</f>
        <v>0</v>
      </c>
      <c r="J90" s="373"/>
      <c r="K90" s="373"/>
      <c r="L90" s="373"/>
      <c r="M90" s="373"/>
      <c r="N90" s="373"/>
      <c r="O90" s="373"/>
      <c r="P90" s="373"/>
      <c r="Q90" s="382"/>
      <c r="R90" s="372">
        <f>SUM((((R88*3)+U88)/4))</f>
        <v>0</v>
      </c>
      <c r="S90" s="373"/>
      <c r="T90" s="373"/>
      <c r="U90" s="373"/>
      <c r="V90" s="373"/>
      <c r="W90" s="374"/>
      <c r="X90" s="408"/>
    </row>
    <row r="91" spans="1:24" ht="15.75" customHeight="1" thickBot="1" x14ac:dyDescent="0.5">
      <c r="A91" s="5"/>
      <c r="B91" s="5"/>
      <c r="C91" s="5"/>
      <c r="D91" s="5"/>
      <c r="I91" s="47"/>
      <c r="J91" s="47"/>
      <c r="K91" s="47"/>
      <c r="L91" s="47"/>
      <c r="M91" s="47"/>
      <c r="N91" s="47"/>
      <c r="O91" s="47"/>
      <c r="P91" s="47"/>
      <c r="Q91" s="47"/>
      <c r="R91" s="47"/>
      <c r="S91" s="47"/>
      <c r="T91" s="47"/>
      <c r="U91" s="47"/>
      <c r="V91" s="47"/>
      <c r="W91" s="47"/>
    </row>
    <row r="92" spans="1:24" ht="15.75" customHeight="1" x14ac:dyDescent="0.45">
      <c r="A92" s="403">
        <f>SUM(A86+1)</f>
        <v>4</v>
      </c>
      <c r="B92" s="430" t="str">
        <f>T(Incidents!D6)</f>
        <v>Coordinated Complex Attack</v>
      </c>
      <c r="C92" s="416"/>
      <c r="D92" s="417"/>
      <c r="E92" s="422" t="s">
        <v>9</v>
      </c>
      <c r="F92" s="423"/>
      <c r="G92" s="422" t="s">
        <v>17</v>
      </c>
      <c r="H92" s="423"/>
      <c r="I92" s="355" t="s">
        <v>10</v>
      </c>
      <c r="J92" s="356"/>
      <c r="K92" s="356"/>
      <c r="L92" s="356"/>
      <c r="M92" s="356"/>
      <c r="N92" s="356"/>
      <c r="O92" s="356"/>
      <c r="P92" s="356"/>
      <c r="Q92" s="357"/>
      <c r="R92" s="355" t="s">
        <v>11</v>
      </c>
      <c r="S92" s="356"/>
      <c r="T92" s="356"/>
      <c r="U92" s="356"/>
      <c r="V92" s="356"/>
      <c r="W92" s="358"/>
      <c r="X92" s="406">
        <f>SUM((((I96*R96)*G96)*E96)/5)</f>
        <v>0</v>
      </c>
    </row>
    <row r="93" spans="1:24" ht="15.75" customHeight="1" x14ac:dyDescent="0.45">
      <c r="A93" s="404"/>
      <c r="B93" s="431"/>
      <c r="C93" s="418"/>
      <c r="D93" s="419"/>
      <c r="E93" s="424"/>
      <c r="F93" s="425"/>
      <c r="G93" s="424"/>
      <c r="H93" s="425"/>
      <c r="I93" s="329" t="s">
        <v>12</v>
      </c>
      <c r="J93" s="330"/>
      <c r="K93" s="331"/>
      <c r="L93" s="329" t="s">
        <v>13</v>
      </c>
      <c r="M93" s="330"/>
      <c r="N93" s="331"/>
      <c r="O93" s="329" t="s">
        <v>14</v>
      </c>
      <c r="P93" s="330"/>
      <c r="Q93" s="331"/>
      <c r="R93" s="329" t="s">
        <v>15</v>
      </c>
      <c r="S93" s="330"/>
      <c r="T93" s="331"/>
      <c r="U93" s="329" t="s">
        <v>16</v>
      </c>
      <c r="V93" s="330"/>
      <c r="W93" s="331"/>
      <c r="X93" s="407"/>
    </row>
    <row r="94" spans="1:24" ht="15.75" customHeight="1" x14ac:dyDescent="0.45">
      <c r="A94" s="404"/>
      <c r="B94" s="431"/>
      <c r="C94" s="418"/>
      <c r="D94" s="419"/>
      <c r="E94" s="412">
        <v>1</v>
      </c>
      <c r="F94" s="413"/>
      <c r="G94" s="412">
        <f>SUM(G88)</f>
        <v>0</v>
      </c>
      <c r="H94" s="413"/>
      <c r="I94" s="332">
        <v>0</v>
      </c>
      <c r="J94" s="333"/>
      <c r="K94" s="334"/>
      <c r="L94" s="332">
        <v>0</v>
      </c>
      <c r="M94" s="333"/>
      <c r="N94" s="334"/>
      <c r="O94" s="332">
        <v>0</v>
      </c>
      <c r="P94" s="333"/>
      <c r="Q94" s="334"/>
      <c r="R94" s="332">
        <v>0</v>
      </c>
      <c r="S94" s="333"/>
      <c r="T94" s="334"/>
      <c r="U94" s="332">
        <v>0</v>
      </c>
      <c r="V94" s="333"/>
      <c r="W94" s="334"/>
      <c r="X94" s="407"/>
    </row>
    <row r="95" spans="1:24" ht="15.75" customHeight="1" x14ac:dyDescent="0.45">
      <c r="A95" s="404"/>
      <c r="B95" s="431"/>
      <c r="C95" s="418"/>
      <c r="D95" s="419"/>
      <c r="E95" s="414"/>
      <c r="F95" s="415"/>
      <c r="G95" s="414"/>
      <c r="H95" s="415"/>
      <c r="I95" s="335"/>
      <c r="J95" s="336"/>
      <c r="K95" s="337"/>
      <c r="L95" s="335"/>
      <c r="M95" s="336"/>
      <c r="N95" s="337"/>
      <c r="O95" s="335"/>
      <c r="P95" s="336"/>
      <c r="Q95" s="337"/>
      <c r="R95" s="335"/>
      <c r="S95" s="336"/>
      <c r="T95" s="337"/>
      <c r="U95" s="335"/>
      <c r="V95" s="336"/>
      <c r="W95" s="337"/>
      <c r="X95" s="407"/>
    </row>
    <row r="96" spans="1:24" ht="15.75" customHeight="1" thickBot="1" x14ac:dyDescent="0.5">
      <c r="A96" s="405"/>
      <c r="B96" s="432"/>
      <c r="C96" s="420"/>
      <c r="D96" s="421"/>
      <c r="E96" s="409">
        <f>SUM(E94)</f>
        <v>1</v>
      </c>
      <c r="F96" s="410"/>
      <c r="G96" s="411">
        <f>SUM(G94)</f>
        <v>0</v>
      </c>
      <c r="H96" s="410"/>
      <c r="I96" s="372">
        <f>SUM((I94+L94+O94)/3)</f>
        <v>0</v>
      </c>
      <c r="J96" s="373"/>
      <c r="K96" s="373"/>
      <c r="L96" s="373"/>
      <c r="M96" s="373"/>
      <c r="N96" s="373"/>
      <c r="O96" s="373"/>
      <c r="P96" s="373"/>
      <c r="Q96" s="382"/>
      <c r="R96" s="372">
        <f>SUM((((R94*3)+U94)/4))</f>
        <v>0</v>
      </c>
      <c r="S96" s="373"/>
      <c r="T96" s="373"/>
      <c r="U96" s="373"/>
      <c r="V96" s="373"/>
      <c r="W96" s="374"/>
      <c r="X96" s="408"/>
    </row>
    <row r="97" spans="1:24" ht="15.75" customHeight="1" thickBot="1" x14ac:dyDescent="0.5">
      <c r="A97" s="5"/>
      <c r="B97" s="5"/>
      <c r="C97" s="5"/>
      <c r="D97" s="5"/>
      <c r="I97" s="47"/>
      <c r="J97" s="47"/>
      <c r="K97" s="47"/>
      <c r="L97" s="47"/>
      <c r="M97" s="47"/>
      <c r="N97" s="47"/>
      <c r="O97" s="47"/>
      <c r="P97" s="47"/>
      <c r="Q97" s="47"/>
      <c r="R97" s="47"/>
      <c r="S97" s="47"/>
      <c r="T97" s="47"/>
      <c r="U97" s="47"/>
      <c r="V97" s="47"/>
      <c r="W97" s="47"/>
    </row>
    <row r="98" spans="1:24" ht="15.75" customHeight="1" x14ac:dyDescent="0.45">
      <c r="A98" s="403">
        <f>SUM(A92+1)</f>
        <v>5</v>
      </c>
      <c r="B98" s="430" t="str">
        <f>T(Incidents!D7)</f>
        <v>Natural Disaster</v>
      </c>
      <c r="C98" s="416"/>
      <c r="D98" s="417"/>
      <c r="E98" s="422" t="s">
        <v>9</v>
      </c>
      <c r="F98" s="423"/>
      <c r="G98" s="422" t="s">
        <v>17</v>
      </c>
      <c r="H98" s="423"/>
      <c r="I98" s="355" t="s">
        <v>10</v>
      </c>
      <c r="J98" s="356"/>
      <c r="K98" s="356"/>
      <c r="L98" s="356"/>
      <c r="M98" s="356"/>
      <c r="N98" s="356"/>
      <c r="O98" s="356"/>
      <c r="P98" s="356"/>
      <c r="Q98" s="357"/>
      <c r="R98" s="355" t="s">
        <v>11</v>
      </c>
      <c r="S98" s="356"/>
      <c r="T98" s="356"/>
      <c r="U98" s="356"/>
      <c r="V98" s="356"/>
      <c r="W98" s="358"/>
      <c r="X98" s="406">
        <f>SUM((((I102*R102)*G102)*E102)/5)</f>
        <v>0</v>
      </c>
    </row>
    <row r="99" spans="1:24" ht="15.75" customHeight="1" x14ac:dyDescent="0.45">
      <c r="A99" s="404"/>
      <c r="B99" s="431"/>
      <c r="C99" s="418"/>
      <c r="D99" s="419"/>
      <c r="E99" s="424"/>
      <c r="F99" s="425"/>
      <c r="G99" s="424"/>
      <c r="H99" s="425"/>
      <c r="I99" s="329" t="s">
        <v>12</v>
      </c>
      <c r="J99" s="330"/>
      <c r="K99" s="331"/>
      <c r="L99" s="329" t="s">
        <v>13</v>
      </c>
      <c r="M99" s="330"/>
      <c r="N99" s="331"/>
      <c r="O99" s="329" t="s">
        <v>14</v>
      </c>
      <c r="P99" s="330"/>
      <c r="Q99" s="331"/>
      <c r="R99" s="329" t="s">
        <v>15</v>
      </c>
      <c r="S99" s="330"/>
      <c r="T99" s="331"/>
      <c r="U99" s="329" t="s">
        <v>16</v>
      </c>
      <c r="V99" s="330"/>
      <c r="W99" s="331"/>
      <c r="X99" s="407"/>
    </row>
    <row r="100" spans="1:24" ht="15.75" customHeight="1" x14ac:dyDescent="0.45">
      <c r="A100" s="404"/>
      <c r="B100" s="431"/>
      <c r="C100" s="418"/>
      <c r="D100" s="419"/>
      <c r="E100" s="412">
        <v>1</v>
      </c>
      <c r="F100" s="413"/>
      <c r="G100" s="412">
        <f>SUM(G94)</f>
        <v>0</v>
      </c>
      <c r="H100" s="413"/>
      <c r="I100" s="332">
        <v>0</v>
      </c>
      <c r="J100" s="333"/>
      <c r="K100" s="334"/>
      <c r="L100" s="332">
        <v>0</v>
      </c>
      <c r="M100" s="333"/>
      <c r="N100" s="334"/>
      <c r="O100" s="332">
        <v>0</v>
      </c>
      <c r="P100" s="333"/>
      <c r="Q100" s="334"/>
      <c r="R100" s="332">
        <v>0</v>
      </c>
      <c r="S100" s="333"/>
      <c r="T100" s="334"/>
      <c r="U100" s="332">
        <v>0</v>
      </c>
      <c r="V100" s="333"/>
      <c r="W100" s="334"/>
      <c r="X100" s="407"/>
    </row>
    <row r="101" spans="1:24" ht="15.75" customHeight="1" x14ac:dyDescent="0.45">
      <c r="A101" s="404"/>
      <c r="B101" s="431"/>
      <c r="C101" s="418"/>
      <c r="D101" s="419"/>
      <c r="E101" s="414"/>
      <c r="F101" s="415"/>
      <c r="G101" s="414"/>
      <c r="H101" s="415"/>
      <c r="I101" s="335"/>
      <c r="J101" s="336"/>
      <c r="K101" s="337"/>
      <c r="L101" s="335"/>
      <c r="M101" s="336"/>
      <c r="N101" s="337"/>
      <c r="O101" s="335"/>
      <c r="P101" s="336"/>
      <c r="Q101" s="337"/>
      <c r="R101" s="335"/>
      <c r="S101" s="336"/>
      <c r="T101" s="337"/>
      <c r="U101" s="335"/>
      <c r="V101" s="336"/>
      <c r="W101" s="337"/>
      <c r="X101" s="407"/>
    </row>
    <row r="102" spans="1:24" ht="15.75" customHeight="1" thickBot="1" x14ac:dyDescent="0.5">
      <c r="A102" s="405"/>
      <c r="B102" s="432"/>
      <c r="C102" s="420"/>
      <c r="D102" s="421"/>
      <c r="E102" s="409">
        <f>SUM(E100)</f>
        <v>1</v>
      </c>
      <c r="F102" s="410"/>
      <c r="G102" s="411">
        <f>SUM(G100)</f>
        <v>0</v>
      </c>
      <c r="H102" s="410"/>
      <c r="I102" s="372">
        <f>SUM((I100+L100+O100)/3)</f>
        <v>0</v>
      </c>
      <c r="J102" s="373"/>
      <c r="K102" s="373"/>
      <c r="L102" s="373"/>
      <c r="M102" s="373"/>
      <c r="N102" s="373"/>
      <c r="O102" s="373"/>
      <c r="P102" s="373"/>
      <c r="Q102" s="382"/>
      <c r="R102" s="372">
        <f>SUM((((R100*3)+U100)/4))</f>
        <v>0</v>
      </c>
      <c r="S102" s="373"/>
      <c r="T102" s="373"/>
      <c r="U102" s="373"/>
      <c r="V102" s="373"/>
      <c r="W102" s="374"/>
      <c r="X102" s="408"/>
    </row>
    <row r="103" spans="1:24" ht="15.75" customHeight="1" thickBot="1" x14ac:dyDescent="0.5">
      <c r="A103" s="5"/>
      <c r="B103" s="5"/>
      <c r="C103" s="5"/>
      <c r="D103" s="5"/>
      <c r="I103" s="47"/>
      <c r="J103" s="47"/>
      <c r="K103" s="47"/>
      <c r="L103" s="47"/>
      <c r="M103" s="47"/>
      <c r="N103" s="47"/>
      <c r="O103" s="47"/>
      <c r="P103" s="47"/>
      <c r="Q103" s="47"/>
      <c r="R103" s="47"/>
      <c r="S103" s="47"/>
      <c r="T103" s="47"/>
      <c r="U103" s="47"/>
      <c r="V103" s="47"/>
      <c r="W103" s="47"/>
    </row>
    <row r="104" spans="1:24" ht="15.75" customHeight="1" x14ac:dyDescent="0.45">
      <c r="A104" s="403">
        <f>SUM(A98+1)</f>
        <v>6</v>
      </c>
      <c r="B104" s="430" t="str">
        <f>T(Incidents!D8)</f>
        <v>Cyber Attack</v>
      </c>
      <c r="C104" s="416"/>
      <c r="D104" s="417"/>
      <c r="E104" s="422" t="s">
        <v>9</v>
      </c>
      <c r="F104" s="423"/>
      <c r="G104" s="422" t="s">
        <v>17</v>
      </c>
      <c r="H104" s="423"/>
      <c r="I104" s="355" t="s">
        <v>10</v>
      </c>
      <c r="J104" s="356"/>
      <c r="K104" s="356"/>
      <c r="L104" s="356"/>
      <c r="M104" s="356"/>
      <c r="N104" s="356"/>
      <c r="O104" s="356"/>
      <c r="P104" s="356"/>
      <c r="Q104" s="357"/>
      <c r="R104" s="355" t="s">
        <v>11</v>
      </c>
      <c r="S104" s="356"/>
      <c r="T104" s="356"/>
      <c r="U104" s="356"/>
      <c r="V104" s="356"/>
      <c r="W104" s="358"/>
      <c r="X104" s="406">
        <f>SUM((((I108*R108)*G108)*E108)/5)</f>
        <v>0</v>
      </c>
    </row>
    <row r="105" spans="1:24" ht="15.75" customHeight="1" x14ac:dyDescent="0.45">
      <c r="A105" s="404"/>
      <c r="B105" s="431"/>
      <c r="C105" s="418"/>
      <c r="D105" s="419"/>
      <c r="E105" s="424"/>
      <c r="F105" s="425"/>
      <c r="G105" s="424"/>
      <c r="H105" s="425"/>
      <c r="I105" s="329" t="s">
        <v>12</v>
      </c>
      <c r="J105" s="330"/>
      <c r="K105" s="331"/>
      <c r="L105" s="329" t="s">
        <v>13</v>
      </c>
      <c r="M105" s="330"/>
      <c r="N105" s="331"/>
      <c r="O105" s="329" t="s">
        <v>14</v>
      </c>
      <c r="P105" s="330"/>
      <c r="Q105" s="331"/>
      <c r="R105" s="329" t="s">
        <v>15</v>
      </c>
      <c r="S105" s="330"/>
      <c r="T105" s="331"/>
      <c r="U105" s="329" t="s">
        <v>16</v>
      </c>
      <c r="V105" s="330"/>
      <c r="W105" s="331"/>
      <c r="X105" s="407"/>
    </row>
    <row r="106" spans="1:24" ht="15.75" customHeight="1" x14ac:dyDescent="0.45">
      <c r="A106" s="404"/>
      <c r="B106" s="431"/>
      <c r="C106" s="418"/>
      <c r="D106" s="419"/>
      <c r="E106" s="412">
        <v>1</v>
      </c>
      <c r="F106" s="413"/>
      <c r="G106" s="412">
        <f>SUM(G100)</f>
        <v>0</v>
      </c>
      <c r="H106" s="413"/>
      <c r="I106" s="332">
        <v>0</v>
      </c>
      <c r="J106" s="333"/>
      <c r="K106" s="334"/>
      <c r="L106" s="332">
        <v>0</v>
      </c>
      <c r="M106" s="333"/>
      <c r="N106" s="334"/>
      <c r="O106" s="332">
        <v>0</v>
      </c>
      <c r="P106" s="333"/>
      <c r="Q106" s="334"/>
      <c r="R106" s="332">
        <v>0</v>
      </c>
      <c r="S106" s="333"/>
      <c r="T106" s="334"/>
      <c r="U106" s="332">
        <v>0</v>
      </c>
      <c r="V106" s="333"/>
      <c r="W106" s="334"/>
      <c r="X106" s="407"/>
    </row>
    <row r="107" spans="1:24" ht="15.75" customHeight="1" x14ac:dyDescent="0.45">
      <c r="A107" s="404"/>
      <c r="B107" s="431"/>
      <c r="C107" s="418"/>
      <c r="D107" s="419"/>
      <c r="E107" s="414"/>
      <c r="F107" s="415"/>
      <c r="G107" s="414"/>
      <c r="H107" s="415"/>
      <c r="I107" s="335"/>
      <c r="J107" s="336"/>
      <c r="K107" s="337"/>
      <c r="L107" s="335"/>
      <c r="M107" s="336"/>
      <c r="N107" s="337"/>
      <c r="O107" s="335"/>
      <c r="P107" s="336"/>
      <c r="Q107" s="337"/>
      <c r="R107" s="335"/>
      <c r="S107" s="336"/>
      <c r="T107" s="337"/>
      <c r="U107" s="335"/>
      <c r="V107" s="336"/>
      <c r="W107" s="337"/>
      <c r="X107" s="407"/>
    </row>
    <row r="108" spans="1:24" ht="15.75" customHeight="1" thickBot="1" x14ac:dyDescent="0.5">
      <c r="A108" s="405"/>
      <c r="B108" s="432"/>
      <c r="C108" s="420"/>
      <c r="D108" s="421"/>
      <c r="E108" s="409">
        <f>SUM(E106)</f>
        <v>1</v>
      </c>
      <c r="F108" s="410"/>
      <c r="G108" s="411">
        <f>SUM(G106)</f>
        <v>0</v>
      </c>
      <c r="H108" s="410"/>
      <c r="I108" s="372">
        <f>SUM((I106+L106+O106)/3)</f>
        <v>0</v>
      </c>
      <c r="J108" s="373"/>
      <c r="K108" s="373"/>
      <c r="L108" s="373"/>
      <c r="M108" s="373"/>
      <c r="N108" s="373"/>
      <c r="O108" s="373"/>
      <c r="P108" s="373"/>
      <c r="Q108" s="382"/>
      <c r="R108" s="372">
        <f>SUM((((R106*3)+U106)/4))</f>
        <v>0</v>
      </c>
      <c r="S108" s="373"/>
      <c r="T108" s="373"/>
      <c r="U108" s="373"/>
      <c r="V108" s="373"/>
      <c r="W108" s="374"/>
      <c r="X108" s="408"/>
    </row>
    <row r="109" spans="1:24" ht="15.75" customHeight="1" thickBot="1" x14ac:dyDescent="0.5">
      <c r="A109" s="8"/>
      <c r="B109" s="9"/>
      <c r="C109" s="9"/>
      <c r="D109" s="9"/>
      <c r="E109" s="10"/>
      <c r="F109" s="10"/>
      <c r="G109" s="10"/>
      <c r="H109" s="10"/>
      <c r="I109" s="52"/>
      <c r="J109" s="52"/>
      <c r="K109" s="52"/>
      <c r="L109" s="52"/>
      <c r="M109" s="52"/>
      <c r="N109" s="52"/>
      <c r="O109" s="52"/>
      <c r="P109" s="52"/>
      <c r="Q109" s="52"/>
      <c r="R109" s="52"/>
      <c r="S109" s="52"/>
      <c r="T109" s="52"/>
      <c r="U109" s="52"/>
      <c r="V109" s="52"/>
      <c r="W109" s="52"/>
      <c r="X109" s="7"/>
    </row>
    <row r="110" spans="1:24" ht="15.75" customHeight="1" x14ac:dyDescent="0.45">
      <c r="A110" s="403">
        <f>SUM(A104+1)</f>
        <v>7</v>
      </c>
      <c r="B110" s="430" t="str">
        <f>T(Incidents!D9)</f>
        <v>Chemical Attack</v>
      </c>
      <c r="C110" s="416"/>
      <c r="D110" s="417"/>
      <c r="E110" s="422" t="s">
        <v>9</v>
      </c>
      <c r="F110" s="423"/>
      <c r="G110" s="422" t="s">
        <v>17</v>
      </c>
      <c r="H110" s="423"/>
      <c r="I110" s="355" t="s">
        <v>10</v>
      </c>
      <c r="J110" s="356"/>
      <c r="K110" s="356"/>
      <c r="L110" s="356"/>
      <c r="M110" s="356"/>
      <c r="N110" s="356"/>
      <c r="O110" s="356"/>
      <c r="P110" s="356"/>
      <c r="Q110" s="357"/>
      <c r="R110" s="355" t="s">
        <v>11</v>
      </c>
      <c r="S110" s="356"/>
      <c r="T110" s="356"/>
      <c r="U110" s="356"/>
      <c r="V110" s="356"/>
      <c r="W110" s="358"/>
      <c r="X110" s="406">
        <f>SUM((((I114*R114)*G114)*E114)/5)</f>
        <v>0</v>
      </c>
    </row>
    <row r="111" spans="1:24" ht="15.75" customHeight="1" x14ac:dyDescent="0.45">
      <c r="A111" s="404"/>
      <c r="B111" s="431"/>
      <c r="C111" s="418"/>
      <c r="D111" s="419"/>
      <c r="E111" s="424"/>
      <c r="F111" s="425"/>
      <c r="G111" s="424"/>
      <c r="H111" s="425"/>
      <c r="I111" s="329" t="s">
        <v>12</v>
      </c>
      <c r="J111" s="330"/>
      <c r="K111" s="331"/>
      <c r="L111" s="329" t="s">
        <v>13</v>
      </c>
      <c r="M111" s="330"/>
      <c r="N111" s="331"/>
      <c r="O111" s="329" t="s">
        <v>14</v>
      </c>
      <c r="P111" s="330"/>
      <c r="Q111" s="331"/>
      <c r="R111" s="329" t="s">
        <v>15</v>
      </c>
      <c r="S111" s="330"/>
      <c r="T111" s="331"/>
      <c r="U111" s="329" t="s">
        <v>16</v>
      </c>
      <c r="V111" s="330"/>
      <c r="W111" s="331"/>
      <c r="X111" s="407"/>
    </row>
    <row r="112" spans="1:24" ht="15.75" customHeight="1" x14ac:dyDescent="0.45">
      <c r="A112" s="404"/>
      <c r="B112" s="431"/>
      <c r="C112" s="418"/>
      <c r="D112" s="419"/>
      <c r="E112" s="412">
        <v>1</v>
      </c>
      <c r="F112" s="413"/>
      <c r="G112" s="412">
        <f>SUM(G106)</f>
        <v>0</v>
      </c>
      <c r="H112" s="413"/>
      <c r="I112" s="332">
        <v>0</v>
      </c>
      <c r="J112" s="333"/>
      <c r="K112" s="334"/>
      <c r="L112" s="332">
        <v>0</v>
      </c>
      <c r="M112" s="333"/>
      <c r="N112" s="334"/>
      <c r="O112" s="332">
        <v>0</v>
      </c>
      <c r="P112" s="333"/>
      <c r="Q112" s="334"/>
      <c r="R112" s="332">
        <v>0</v>
      </c>
      <c r="S112" s="333"/>
      <c r="T112" s="334"/>
      <c r="U112" s="332">
        <v>0</v>
      </c>
      <c r="V112" s="333"/>
      <c r="W112" s="334"/>
      <c r="X112" s="407"/>
    </row>
    <row r="113" spans="1:24" ht="15.75" customHeight="1" x14ac:dyDescent="0.45">
      <c r="A113" s="404"/>
      <c r="B113" s="431"/>
      <c r="C113" s="418"/>
      <c r="D113" s="419"/>
      <c r="E113" s="414"/>
      <c r="F113" s="415"/>
      <c r="G113" s="414"/>
      <c r="H113" s="415"/>
      <c r="I113" s="335"/>
      <c r="J113" s="336"/>
      <c r="K113" s="337"/>
      <c r="L113" s="335"/>
      <c r="M113" s="336"/>
      <c r="N113" s="337"/>
      <c r="O113" s="335"/>
      <c r="P113" s="336"/>
      <c r="Q113" s="337"/>
      <c r="R113" s="335"/>
      <c r="S113" s="336"/>
      <c r="T113" s="337"/>
      <c r="U113" s="335"/>
      <c r="V113" s="336"/>
      <c r="W113" s="337"/>
      <c r="X113" s="407"/>
    </row>
    <row r="114" spans="1:24" ht="15.75" customHeight="1" thickBot="1" x14ac:dyDescent="0.5">
      <c r="A114" s="405"/>
      <c r="B114" s="432"/>
      <c r="C114" s="420"/>
      <c r="D114" s="421"/>
      <c r="E114" s="409">
        <f>SUM(E112)</f>
        <v>1</v>
      </c>
      <c r="F114" s="410"/>
      <c r="G114" s="411">
        <f>SUM(G112)</f>
        <v>0</v>
      </c>
      <c r="H114" s="410"/>
      <c r="I114" s="372">
        <f>SUM((I112+L112+O112)/3)</f>
        <v>0</v>
      </c>
      <c r="J114" s="373"/>
      <c r="K114" s="373"/>
      <c r="L114" s="373"/>
      <c r="M114" s="373"/>
      <c r="N114" s="373"/>
      <c r="O114" s="373"/>
      <c r="P114" s="373"/>
      <c r="Q114" s="382"/>
      <c r="R114" s="372">
        <f>SUM((((R112*3)+U112)/4))</f>
        <v>0</v>
      </c>
      <c r="S114" s="373"/>
      <c r="T114" s="373"/>
      <c r="U114" s="373"/>
      <c r="V114" s="373"/>
      <c r="W114" s="374"/>
      <c r="X114" s="408"/>
    </row>
    <row r="115" spans="1:24" ht="15.75" customHeight="1" thickBot="1" x14ac:dyDescent="0.5">
      <c r="A115" s="8"/>
      <c r="B115" s="9"/>
      <c r="C115" s="9"/>
      <c r="D115" s="9"/>
      <c r="E115" s="10"/>
      <c r="F115" s="10"/>
      <c r="G115" s="10"/>
      <c r="H115" s="10"/>
      <c r="I115" s="52"/>
      <c r="J115" s="52"/>
      <c r="K115" s="52"/>
      <c r="L115" s="52"/>
      <c r="M115" s="52"/>
      <c r="N115" s="52"/>
      <c r="O115" s="52"/>
      <c r="P115" s="52"/>
      <c r="Q115" s="52"/>
      <c r="R115" s="52"/>
      <c r="S115" s="52"/>
      <c r="T115" s="52"/>
      <c r="U115" s="52"/>
      <c r="V115" s="52"/>
      <c r="W115" s="52"/>
      <c r="X115" s="7"/>
    </row>
    <row r="116" spans="1:24" ht="15.75" customHeight="1" x14ac:dyDescent="0.45">
      <c r="A116" s="403">
        <f>SUM(A110+1)</f>
        <v>8</v>
      </c>
      <c r="B116" s="430" t="str">
        <f>T(Incidents!D10)</f>
        <v xml:space="preserve">Biological Weapon Attack </v>
      </c>
      <c r="C116" s="416"/>
      <c r="D116" s="417"/>
      <c r="E116" s="422" t="s">
        <v>9</v>
      </c>
      <c r="F116" s="423"/>
      <c r="G116" s="422" t="s">
        <v>17</v>
      </c>
      <c r="H116" s="423"/>
      <c r="I116" s="355" t="s">
        <v>10</v>
      </c>
      <c r="J116" s="356"/>
      <c r="K116" s="356"/>
      <c r="L116" s="356"/>
      <c r="M116" s="356"/>
      <c r="N116" s="356"/>
      <c r="O116" s="356"/>
      <c r="P116" s="356"/>
      <c r="Q116" s="357"/>
      <c r="R116" s="355" t="s">
        <v>11</v>
      </c>
      <c r="S116" s="356"/>
      <c r="T116" s="356"/>
      <c r="U116" s="356"/>
      <c r="V116" s="356"/>
      <c r="W116" s="358"/>
      <c r="X116" s="406">
        <f>SUM((((I120*R120)*G120)*E120)/5)</f>
        <v>0</v>
      </c>
    </row>
    <row r="117" spans="1:24" ht="15.75" customHeight="1" x14ac:dyDescent="0.45">
      <c r="A117" s="404"/>
      <c r="B117" s="431"/>
      <c r="C117" s="418"/>
      <c r="D117" s="419"/>
      <c r="E117" s="424"/>
      <c r="F117" s="425"/>
      <c r="G117" s="424"/>
      <c r="H117" s="425"/>
      <c r="I117" s="329" t="s">
        <v>12</v>
      </c>
      <c r="J117" s="330"/>
      <c r="K117" s="331"/>
      <c r="L117" s="329" t="s">
        <v>13</v>
      </c>
      <c r="M117" s="330"/>
      <c r="N117" s="331"/>
      <c r="O117" s="329" t="s">
        <v>14</v>
      </c>
      <c r="P117" s="330"/>
      <c r="Q117" s="331"/>
      <c r="R117" s="329" t="s">
        <v>15</v>
      </c>
      <c r="S117" s="330"/>
      <c r="T117" s="331"/>
      <c r="U117" s="329" t="s">
        <v>16</v>
      </c>
      <c r="V117" s="330"/>
      <c r="W117" s="331"/>
      <c r="X117" s="407"/>
    </row>
    <row r="118" spans="1:24" ht="15.75" customHeight="1" x14ac:dyDescent="0.45">
      <c r="A118" s="404"/>
      <c r="B118" s="431"/>
      <c r="C118" s="418"/>
      <c r="D118" s="419"/>
      <c r="E118" s="412">
        <v>1</v>
      </c>
      <c r="F118" s="413"/>
      <c r="G118" s="412">
        <f>SUM(G112)</f>
        <v>0</v>
      </c>
      <c r="H118" s="413"/>
      <c r="I118" s="332">
        <v>0</v>
      </c>
      <c r="J118" s="333"/>
      <c r="K118" s="334"/>
      <c r="L118" s="332">
        <v>0</v>
      </c>
      <c r="M118" s="333"/>
      <c r="N118" s="334"/>
      <c r="O118" s="332">
        <v>0</v>
      </c>
      <c r="P118" s="333"/>
      <c r="Q118" s="334"/>
      <c r="R118" s="332">
        <v>0</v>
      </c>
      <c r="S118" s="333"/>
      <c r="T118" s="334"/>
      <c r="U118" s="332">
        <v>0</v>
      </c>
      <c r="V118" s="333"/>
      <c r="W118" s="334"/>
      <c r="X118" s="407"/>
    </row>
    <row r="119" spans="1:24" ht="15.75" customHeight="1" x14ac:dyDescent="0.45">
      <c r="A119" s="404"/>
      <c r="B119" s="431"/>
      <c r="C119" s="418"/>
      <c r="D119" s="419"/>
      <c r="E119" s="414"/>
      <c r="F119" s="415"/>
      <c r="G119" s="414"/>
      <c r="H119" s="415"/>
      <c r="I119" s="335"/>
      <c r="J119" s="336"/>
      <c r="K119" s="337"/>
      <c r="L119" s="335"/>
      <c r="M119" s="336"/>
      <c r="N119" s="337"/>
      <c r="O119" s="335"/>
      <c r="P119" s="336"/>
      <c r="Q119" s="337"/>
      <c r="R119" s="335"/>
      <c r="S119" s="336"/>
      <c r="T119" s="337"/>
      <c r="U119" s="335"/>
      <c r="V119" s="336"/>
      <c r="W119" s="337"/>
      <c r="X119" s="407"/>
    </row>
    <row r="120" spans="1:24" ht="15.75" customHeight="1" thickBot="1" x14ac:dyDescent="0.5">
      <c r="A120" s="405"/>
      <c r="B120" s="432"/>
      <c r="C120" s="420"/>
      <c r="D120" s="421"/>
      <c r="E120" s="409">
        <f>SUM(E118)</f>
        <v>1</v>
      </c>
      <c r="F120" s="410"/>
      <c r="G120" s="411">
        <f>SUM(G118)</f>
        <v>0</v>
      </c>
      <c r="H120" s="410"/>
      <c r="I120" s="372">
        <f>SUM((I118+L118+O118)/3)</f>
        <v>0</v>
      </c>
      <c r="J120" s="373"/>
      <c r="K120" s="373"/>
      <c r="L120" s="373"/>
      <c r="M120" s="373"/>
      <c r="N120" s="373"/>
      <c r="O120" s="373"/>
      <c r="P120" s="373"/>
      <c r="Q120" s="382"/>
      <c r="R120" s="372">
        <f>SUM((((R118*3)+U118)/4))</f>
        <v>0</v>
      </c>
      <c r="S120" s="373"/>
      <c r="T120" s="373"/>
      <c r="U120" s="373"/>
      <c r="V120" s="373"/>
      <c r="W120" s="374"/>
      <c r="X120" s="408"/>
    </row>
    <row r="121" spans="1:24" ht="15.75" customHeight="1" thickBot="1" x14ac:dyDescent="0.5">
      <c r="A121" s="8"/>
      <c r="B121" s="9"/>
      <c r="C121" s="9"/>
      <c r="D121" s="9"/>
      <c r="E121" s="10"/>
      <c r="F121" s="10"/>
      <c r="G121" s="10"/>
      <c r="H121" s="10"/>
      <c r="I121" s="52"/>
      <c r="J121" s="52"/>
      <c r="K121" s="52"/>
      <c r="L121" s="52"/>
      <c r="M121" s="52"/>
      <c r="N121" s="52"/>
      <c r="O121" s="52"/>
      <c r="P121" s="52"/>
      <c r="Q121" s="52"/>
      <c r="R121" s="52"/>
      <c r="S121" s="52"/>
      <c r="T121" s="52"/>
      <c r="U121" s="52"/>
      <c r="V121" s="52"/>
      <c r="W121" s="52"/>
      <c r="X121" s="7"/>
    </row>
    <row r="122" spans="1:24" ht="15.75" customHeight="1" x14ac:dyDescent="0.45">
      <c r="A122" s="403">
        <f>SUM(A116+1)</f>
        <v>9</v>
      </c>
      <c r="B122" s="430" t="str">
        <f>T(Incidents!D11)</f>
        <v>Radiological Weapon (RDD)</v>
      </c>
      <c r="C122" s="416"/>
      <c r="D122" s="417"/>
      <c r="E122" s="422" t="s">
        <v>9</v>
      </c>
      <c r="F122" s="423"/>
      <c r="G122" s="422" t="s">
        <v>17</v>
      </c>
      <c r="H122" s="423"/>
      <c r="I122" s="355" t="s">
        <v>10</v>
      </c>
      <c r="J122" s="356"/>
      <c r="K122" s="356"/>
      <c r="L122" s="356"/>
      <c r="M122" s="356"/>
      <c r="N122" s="356"/>
      <c r="O122" s="356"/>
      <c r="P122" s="356"/>
      <c r="Q122" s="357"/>
      <c r="R122" s="355" t="s">
        <v>11</v>
      </c>
      <c r="S122" s="356"/>
      <c r="T122" s="356"/>
      <c r="U122" s="356"/>
      <c r="V122" s="356"/>
      <c r="W122" s="358"/>
      <c r="X122" s="406">
        <f>SUM((((I126*R126)*G126)*E126)/5)</f>
        <v>0</v>
      </c>
    </row>
    <row r="123" spans="1:24" ht="15.75" customHeight="1" x14ac:dyDescent="0.45">
      <c r="A123" s="404"/>
      <c r="B123" s="431"/>
      <c r="C123" s="418"/>
      <c r="D123" s="419"/>
      <c r="E123" s="424"/>
      <c r="F123" s="425"/>
      <c r="G123" s="424"/>
      <c r="H123" s="425"/>
      <c r="I123" s="329" t="s">
        <v>12</v>
      </c>
      <c r="J123" s="330"/>
      <c r="K123" s="331"/>
      <c r="L123" s="329" t="s">
        <v>13</v>
      </c>
      <c r="M123" s="330"/>
      <c r="N123" s="331"/>
      <c r="O123" s="329" t="s">
        <v>14</v>
      </c>
      <c r="P123" s="330"/>
      <c r="Q123" s="331"/>
      <c r="R123" s="329" t="s">
        <v>15</v>
      </c>
      <c r="S123" s="330"/>
      <c r="T123" s="331"/>
      <c r="U123" s="329" t="s">
        <v>16</v>
      </c>
      <c r="V123" s="330"/>
      <c r="W123" s="331"/>
      <c r="X123" s="407"/>
    </row>
    <row r="124" spans="1:24" ht="15.75" customHeight="1" x14ac:dyDescent="0.45">
      <c r="A124" s="404"/>
      <c r="B124" s="431"/>
      <c r="C124" s="418"/>
      <c r="D124" s="419"/>
      <c r="E124" s="412">
        <v>1</v>
      </c>
      <c r="F124" s="413"/>
      <c r="G124" s="412">
        <f>SUM(G118)</f>
        <v>0</v>
      </c>
      <c r="H124" s="413"/>
      <c r="I124" s="332">
        <v>0</v>
      </c>
      <c r="J124" s="333"/>
      <c r="K124" s="334"/>
      <c r="L124" s="332">
        <v>0</v>
      </c>
      <c r="M124" s="333"/>
      <c r="N124" s="334"/>
      <c r="O124" s="332">
        <v>0</v>
      </c>
      <c r="P124" s="333"/>
      <c r="Q124" s="334"/>
      <c r="R124" s="332">
        <v>0</v>
      </c>
      <c r="S124" s="333"/>
      <c r="T124" s="334"/>
      <c r="U124" s="332">
        <v>0</v>
      </c>
      <c r="V124" s="333"/>
      <c r="W124" s="334"/>
      <c r="X124" s="407"/>
    </row>
    <row r="125" spans="1:24" ht="15.75" customHeight="1" x14ac:dyDescent="0.45">
      <c r="A125" s="404"/>
      <c r="B125" s="431"/>
      <c r="C125" s="418"/>
      <c r="D125" s="419"/>
      <c r="E125" s="414"/>
      <c r="F125" s="415"/>
      <c r="G125" s="414"/>
      <c r="H125" s="415"/>
      <c r="I125" s="335"/>
      <c r="J125" s="336"/>
      <c r="K125" s="337"/>
      <c r="L125" s="335"/>
      <c r="M125" s="336"/>
      <c r="N125" s="337"/>
      <c r="O125" s="335"/>
      <c r="P125" s="336"/>
      <c r="Q125" s="337"/>
      <c r="R125" s="335"/>
      <c r="S125" s="336"/>
      <c r="T125" s="337"/>
      <c r="U125" s="335"/>
      <c r="V125" s="336"/>
      <c r="W125" s="337"/>
      <c r="X125" s="407"/>
    </row>
    <row r="126" spans="1:24" ht="15.75" customHeight="1" thickBot="1" x14ac:dyDescent="0.5">
      <c r="A126" s="405"/>
      <c r="B126" s="432"/>
      <c r="C126" s="420"/>
      <c r="D126" s="421"/>
      <c r="E126" s="409">
        <f>SUM(E124)</f>
        <v>1</v>
      </c>
      <c r="F126" s="410"/>
      <c r="G126" s="411">
        <f>SUM(G124)</f>
        <v>0</v>
      </c>
      <c r="H126" s="410"/>
      <c r="I126" s="372">
        <f>SUM((I124+L124+O124)/3)</f>
        <v>0</v>
      </c>
      <c r="J126" s="373"/>
      <c r="K126" s="373"/>
      <c r="L126" s="373"/>
      <c r="M126" s="373"/>
      <c r="N126" s="373"/>
      <c r="O126" s="373"/>
      <c r="P126" s="373"/>
      <c r="Q126" s="382"/>
      <c r="R126" s="372">
        <f>SUM((((R124*3)+U124)/4))</f>
        <v>0</v>
      </c>
      <c r="S126" s="373"/>
      <c r="T126" s="373"/>
      <c r="U126" s="373"/>
      <c r="V126" s="373"/>
      <c r="W126" s="374"/>
      <c r="X126" s="408"/>
    </row>
    <row r="127" spans="1:24" s="19" customFormat="1" ht="15.75" customHeight="1" thickBot="1" x14ac:dyDescent="0.5">
      <c r="A127" s="35"/>
      <c r="B127" s="17"/>
      <c r="C127" s="17"/>
      <c r="D127" s="17"/>
      <c r="E127" s="18"/>
      <c r="F127" s="18"/>
      <c r="G127" s="18"/>
      <c r="H127" s="18"/>
      <c r="I127" s="52"/>
      <c r="J127" s="52"/>
      <c r="K127" s="52"/>
      <c r="L127" s="52"/>
      <c r="M127" s="52"/>
      <c r="N127" s="52"/>
      <c r="O127" s="52"/>
      <c r="P127" s="52"/>
      <c r="Q127" s="52"/>
      <c r="R127" s="52"/>
      <c r="S127" s="52"/>
      <c r="T127" s="52"/>
      <c r="U127" s="52"/>
      <c r="V127" s="52"/>
      <c r="W127" s="52"/>
      <c r="X127" s="16"/>
    </row>
    <row r="128" spans="1:24" s="19" customFormat="1" ht="15.75" customHeight="1" x14ac:dyDescent="0.45">
      <c r="A128" s="403">
        <f>SUM(A122+1)</f>
        <v>10</v>
      </c>
      <c r="B128" s="430" t="str">
        <f>T(Incidents!D12)</f>
        <v>User Defined Incident</v>
      </c>
      <c r="C128" s="416"/>
      <c r="D128" s="417"/>
      <c r="E128" s="422" t="s">
        <v>9</v>
      </c>
      <c r="F128" s="423"/>
      <c r="G128" s="422" t="s">
        <v>17</v>
      </c>
      <c r="H128" s="423"/>
      <c r="I128" s="355" t="s">
        <v>10</v>
      </c>
      <c r="J128" s="356"/>
      <c r="K128" s="356"/>
      <c r="L128" s="356"/>
      <c r="M128" s="356"/>
      <c r="N128" s="356"/>
      <c r="O128" s="356"/>
      <c r="P128" s="356"/>
      <c r="Q128" s="357"/>
      <c r="R128" s="355" t="s">
        <v>11</v>
      </c>
      <c r="S128" s="356"/>
      <c r="T128" s="356"/>
      <c r="U128" s="356"/>
      <c r="V128" s="356"/>
      <c r="W128" s="358"/>
      <c r="X128" s="406">
        <f>SUM((((I132*R132)*G132)*E132)/5)</f>
        <v>0</v>
      </c>
    </row>
    <row r="129" spans="1:24" s="19" customFormat="1" ht="15.75" customHeight="1" x14ac:dyDescent="0.45">
      <c r="A129" s="404"/>
      <c r="B129" s="431"/>
      <c r="C129" s="418"/>
      <c r="D129" s="419"/>
      <c r="E129" s="424"/>
      <c r="F129" s="425"/>
      <c r="G129" s="424"/>
      <c r="H129" s="425"/>
      <c r="I129" s="329" t="s">
        <v>12</v>
      </c>
      <c r="J129" s="330"/>
      <c r="K129" s="331"/>
      <c r="L129" s="329" t="s">
        <v>13</v>
      </c>
      <c r="M129" s="330"/>
      <c r="N129" s="331"/>
      <c r="O129" s="329" t="s">
        <v>14</v>
      </c>
      <c r="P129" s="330"/>
      <c r="Q129" s="331"/>
      <c r="R129" s="329" t="s">
        <v>15</v>
      </c>
      <c r="S129" s="330"/>
      <c r="T129" s="331"/>
      <c r="U129" s="329" t="s">
        <v>16</v>
      </c>
      <c r="V129" s="330"/>
      <c r="W129" s="331"/>
      <c r="X129" s="407"/>
    </row>
    <row r="130" spans="1:24" s="19" customFormat="1" ht="15.75" customHeight="1" x14ac:dyDescent="0.45">
      <c r="A130" s="404"/>
      <c r="B130" s="431"/>
      <c r="C130" s="418"/>
      <c r="D130" s="419"/>
      <c r="E130" s="412">
        <v>1</v>
      </c>
      <c r="F130" s="413"/>
      <c r="G130" s="412">
        <f>SUM(G124)</f>
        <v>0</v>
      </c>
      <c r="H130" s="413"/>
      <c r="I130" s="332">
        <v>0</v>
      </c>
      <c r="J130" s="333"/>
      <c r="K130" s="334"/>
      <c r="L130" s="332">
        <v>0</v>
      </c>
      <c r="M130" s="333"/>
      <c r="N130" s="334"/>
      <c r="O130" s="332">
        <v>0</v>
      </c>
      <c r="P130" s="333"/>
      <c r="Q130" s="334"/>
      <c r="R130" s="332">
        <v>0</v>
      </c>
      <c r="S130" s="333"/>
      <c r="T130" s="334"/>
      <c r="U130" s="332">
        <v>0</v>
      </c>
      <c r="V130" s="333"/>
      <c r="W130" s="334"/>
      <c r="X130" s="407"/>
    </row>
    <row r="131" spans="1:24" s="19" customFormat="1" ht="15.75" customHeight="1" x14ac:dyDescent="0.45">
      <c r="A131" s="404"/>
      <c r="B131" s="431"/>
      <c r="C131" s="418"/>
      <c r="D131" s="419"/>
      <c r="E131" s="414"/>
      <c r="F131" s="415"/>
      <c r="G131" s="414"/>
      <c r="H131" s="415"/>
      <c r="I131" s="335"/>
      <c r="J131" s="336"/>
      <c r="K131" s="337"/>
      <c r="L131" s="335"/>
      <c r="M131" s="336"/>
      <c r="N131" s="337"/>
      <c r="O131" s="335"/>
      <c r="P131" s="336"/>
      <c r="Q131" s="337"/>
      <c r="R131" s="335"/>
      <c r="S131" s="336"/>
      <c r="T131" s="337"/>
      <c r="U131" s="335"/>
      <c r="V131" s="336"/>
      <c r="W131" s="337"/>
      <c r="X131" s="407"/>
    </row>
    <row r="132" spans="1:24" s="19" customFormat="1" ht="15.75" customHeight="1" thickBot="1" x14ac:dyDescent="0.5">
      <c r="A132" s="405"/>
      <c r="B132" s="432"/>
      <c r="C132" s="420"/>
      <c r="D132" s="421"/>
      <c r="E132" s="409">
        <f>SUM(E130)</f>
        <v>1</v>
      </c>
      <c r="F132" s="410"/>
      <c r="G132" s="411">
        <f>SUM(G130)</f>
        <v>0</v>
      </c>
      <c r="H132" s="410"/>
      <c r="I132" s="372">
        <f>SUM((I130+L130+O130)/3)</f>
        <v>0</v>
      </c>
      <c r="J132" s="373"/>
      <c r="K132" s="373"/>
      <c r="L132" s="373"/>
      <c r="M132" s="373"/>
      <c r="N132" s="373"/>
      <c r="O132" s="373"/>
      <c r="P132" s="373"/>
      <c r="Q132" s="382"/>
      <c r="R132" s="372">
        <f>SUM((((R130*3)+U130)/4))</f>
        <v>0</v>
      </c>
      <c r="S132" s="373"/>
      <c r="T132" s="373"/>
      <c r="U132" s="373"/>
      <c r="V132" s="373"/>
      <c r="W132" s="374"/>
      <c r="X132" s="408"/>
    </row>
    <row r="133" spans="1:24" ht="15.75" customHeight="1" thickBot="1" x14ac:dyDescent="0.5">
      <c r="A133" s="5"/>
      <c r="B133" s="5"/>
      <c r="C133" s="5"/>
      <c r="D133" s="5"/>
    </row>
    <row r="134" spans="1:24" ht="15.75" customHeight="1" x14ac:dyDescent="0.45">
      <c r="A134" s="426" t="s">
        <v>24</v>
      </c>
      <c r="B134" s="427"/>
      <c r="C134" s="427"/>
      <c r="D134" s="399">
        <f>SUM(D71+1)</f>
        <v>13</v>
      </c>
      <c r="E134" s="399" t="str">
        <f>T(Assets!C17)</f>
        <v>XX Parking Facility</v>
      </c>
      <c r="F134" s="399"/>
      <c r="G134" s="399"/>
      <c r="H134" s="399"/>
      <c r="I134" s="399"/>
      <c r="J134" s="399"/>
      <c r="K134" s="399"/>
      <c r="L134" s="399"/>
      <c r="M134" s="399"/>
      <c r="N134" s="399"/>
      <c r="O134" s="399"/>
      <c r="P134" s="399"/>
      <c r="Q134" s="399"/>
      <c r="R134" s="399"/>
      <c r="S134" s="399"/>
      <c r="T134" s="399"/>
      <c r="U134" s="399"/>
      <c r="V134" s="399"/>
      <c r="W134" s="399"/>
      <c r="X134" s="400"/>
    </row>
    <row r="135" spans="1:24" ht="15.75" customHeight="1" thickBot="1" x14ac:dyDescent="0.5">
      <c r="A135" s="428"/>
      <c r="B135" s="429"/>
      <c r="C135" s="429"/>
      <c r="D135" s="401"/>
      <c r="E135" s="401"/>
      <c r="F135" s="401"/>
      <c r="G135" s="401"/>
      <c r="H135" s="401"/>
      <c r="I135" s="401"/>
      <c r="J135" s="401"/>
      <c r="K135" s="401"/>
      <c r="L135" s="401"/>
      <c r="M135" s="401"/>
      <c r="N135" s="401"/>
      <c r="O135" s="401"/>
      <c r="P135" s="401"/>
      <c r="Q135" s="401"/>
      <c r="R135" s="401"/>
      <c r="S135" s="401"/>
      <c r="T135" s="401"/>
      <c r="U135" s="401"/>
      <c r="V135" s="401"/>
      <c r="W135" s="401"/>
      <c r="X135" s="402"/>
    </row>
    <row r="136" spans="1:24" ht="15.75" customHeight="1" thickBot="1" x14ac:dyDescent="0.5"/>
    <row r="137" spans="1:24" ht="15.75" customHeight="1" x14ac:dyDescent="0.45">
      <c r="A137" s="403">
        <v>1</v>
      </c>
      <c r="B137" s="430" t="str">
        <f>T(Incidents!D3)</f>
        <v>Armed Assault/Active Shooter</v>
      </c>
      <c r="C137" s="416"/>
      <c r="D137" s="417"/>
      <c r="E137" s="422" t="s">
        <v>9</v>
      </c>
      <c r="F137" s="423"/>
      <c r="G137" s="422" t="s">
        <v>17</v>
      </c>
      <c r="H137" s="423"/>
      <c r="I137" s="355" t="s">
        <v>10</v>
      </c>
      <c r="J137" s="356"/>
      <c r="K137" s="356"/>
      <c r="L137" s="356"/>
      <c r="M137" s="356"/>
      <c r="N137" s="356"/>
      <c r="O137" s="356"/>
      <c r="P137" s="356"/>
      <c r="Q137" s="357"/>
      <c r="R137" s="355" t="s">
        <v>11</v>
      </c>
      <c r="S137" s="356"/>
      <c r="T137" s="356"/>
      <c r="U137" s="356"/>
      <c r="V137" s="356"/>
      <c r="W137" s="358"/>
      <c r="X137" s="406">
        <f>SUM((((I141*R141)*G141)*E141)/5)</f>
        <v>0</v>
      </c>
    </row>
    <row r="138" spans="1:24" ht="15.75" customHeight="1" x14ac:dyDescent="0.45">
      <c r="A138" s="404"/>
      <c r="B138" s="431"/>
      <c r="C138" s="441"/>
      <c r="D138" s="419"/>
      <c r="E138" s="424"/>
      <c r="F138" s="425"/>
      <c r="G138" s="424"/>
      <c r="H138" s="425"/>
      <c r="I138" s="329" t="s">
        <v>12</v>
      </c>
      <c r="J138" s="330"/>
      <c r="K138" s="331"/>
      <c r="L138" s="329" t="s">
        <v>13</v>
      </c>
      <c r="M138" s="330"/>
      <c r="N138" s="331"/>
      <c r="O138" s="329" t="s">
        <v>14</v>
      </c>
      <c r="P138" s="330"/>
      <c r="Q138" s="331"/>
      <c r="R138" s="329" t="s">
        <v>15</v>
      </c>
      <c r="S138" s="330"/>
      <c r="T138" s="331"/>
      <c r="U138" s="329" t="s">
        <v>16</v>
      </c>
      <c r="V138" s="330"/>
      <c r="W138" s="331"/>
      <c r="X138" s="407"/>
    </row>
    <row r="139" spans="1:24" ht="15.75" customHeight="1" x14ac:dyDescent="0.45">
      <c r="A139" s="404"/>
      <c r="B139" s="431"/>
      <c r="C139" s="441"/>
      <c r="D139" s="419"/>
      <c r="E139" s="412">
        <v>1</v>
      </c>
      <c r="F139" s="413"/>
      <c r="G139" s="412">
        <f>SUM(Assets!D17)</f>
        <v>0</v>
      </c>
      <c r="H139" s="413"/>
      <c r="I139" s="332">
        <v>0</v>
      </c>
      <c r="J139" s="333"/>
      <c r="K139" s="334"/>
      <c r="L139" s="332">
        <v>0</v>
      </c>
      <c r="M139" s="333"/>
      <c r="N139" s="334"/>
      <c r="O139" s="332">
        <v>0</v>
      </c>
      <c r="P139" s="333"/>
      <c r="Q139" s="334"/>
      <c r="R139" s="332">
        <v>0</v>
      </c>
      <c r="S139" s="333"/>
      <c r="T139" s="334"/>
      <c r="U139" s="332">
        <v>0</v>
      </c>
      <c r="V139" s="333"/>
      <c r="W139" s="334"/>
      <c r="X139" s="407"/>
    </row>
    <row r="140" spans="1:24" ht="15.75" customHeight="1" x14ac:dyDescent="0.45">
      <c r="A140" s="404"/>
      <c r="B140" s="431"/>
      <c r="C140" s="441"/>
      <c r="D140" s="419"/>
      <c r="E140" s="414"/>
      <c r="F140" s="415"/>
      <c r="G140" s="414"/>
      <c r="H140" s="415"/>
      <c r="I140" s="335"/>
      <c r="J140" s="336"/>
      <c r="K140" s="337"/>
      <c r="L140" s="335"/>
      <c r="M140" s="336"/>
      <c r="N140" s="337"/>
      <c r="O140" s="335"/>
      <c r="P140" s="336"/>
      <c r="Q140" s="337"/>
      <c r="R140" s="335"/>
      <c r="S140" s="336"/>
      <c r="T140" s="337"/>
      <c r="U140" s="335"/>
      <c r="V140" s="336"/>
      <c r="W140" s="337"/>
      <c r="X140" s="407"/>
    </row>
    <row r="141" spans="1:24" ht="15.75" customHeight="1" thickBot="1" x14ac:dyDescent="0.5">
      <c r="A141" s="405"/>
      <c r="B141" s="432"/>
      <c r="C141" s="420"/>
      <c r="D141" s="421"/>
      <c r="E141" s="409">
        <f>SUM(E139)</f>
        <v>1</v>
      </c>
      <c r="F141" s="410"/>
      <c r="G141" s="411">
        <f>SUM(G139)</f>
        <v>0</v>
      </c>
      <c r="H141" s="410"/>
      <c r="I141" s="372">
        <f>SUM((I139+L139+O139)/3)</f>
        <v>0</v>
      </c>
      <c r="J141" s="373"/>
      <c r="K141" s="373"/>
      <c r="L141" s="373"/>
      <c r="M141" s="373"/>
      <c r="N141" s="373"/>
      <c r="O141" s="373"/>
      <c r="P141" s="373"/>
      <c r="Q141" s="382"/>
      <c r="R141" s="372">
        <f>SUM((((R139*3)+U139)/4))</f>
        <v>0</v>
      </c>
      <c r="S141" s="373"/>
      <c r="T141" s="373"/>
      <c r="U141" s="373"/>
      <c r="V141" s="373"/>
      <c r="W141" s="374"/>
      <c r="X141" s="408"/>
    </row>
    <row r="142" spans="1:24" ht="15.75" customHeight="1" thickBot="1" x14ac:dyDescent="0.5">
      <c r="A142" s="5"/>
      <c r="B142" s="5"/>
      <c r="C142" s="5"/>
      <c r="D142" s="5"/>
      <c r="I142" s="47"/>
      <c r="J142" s="47"/>
      <c r="K142" s="47"/>
      <c r="L142" s="47"/>
      <c r="M142" s="47"/>
      <c r="N142" s="47"/>
      <c r="O142" s="47"/>
      <c r="P142" s="47"/>
      <c r="Q142" s="47"/>
      <c r="R142" s="47"/>
      <c r="S142" s="47"/>
      <c r="T142" s="47"/>
      <c r="U142" s="47"/>
      <c r="V142" s="47"/>
      <c r="W142" s="47"/>
    </row>
    <row r="143" spans="1:24" ht="15.75" customHeight="1" x14ac:dyDescent="0.45">
      <c r="A143" s="403">
        <f>SUM(A137+1)</f>
        <v>2</v>
      </c>
      <c r="B143" s="430" t="str">
        <f>T(Incidents!D4)</f>
        <v>Improvised Explosive Device</v>
      </c>
      <c r="C143" s="416"/>
      <c r="D143" s="417"/>
      <c r="E143" s="422" t="s">
        <v>9</v>
      </c>
      <c r="F143" s="423"/>
      <c r="G143" s="422" t="s">
        <v>17</v>
      </c>
      <c r="H143" s="423"/>
      <c r="I143" s="355" t="s">
        <v>10</v>
      </c>
      <c r="J143" s="356"/>
      <c r="K143" s="356"/>
      <c r="L143" s="356"/>
      <c r="M143" s="356"/>
      <c r="N143" s="356"/>
      <c r="O143" s="356"/>
      <c r="P143" s="356"/>
      <c r="Q143" s="357"/>
      <c r="R143" s="355" t="s">
        <v>11</v>
      </c>
      <c r="S143" s="356"/>
      <c r="T143" s="356"/>
      <c r="U143" s="356"/>
      <c r="V143" s="356"/>
      <c r="W143" s="358"/>
      <c r="X143" s="406">
        <f>SUM((((I147*R147)*G147)*E147)/5)</f>
        <v>0</v>
      </c>
    </row>
    <row r="144" spans="1:24" ht="15.75" customHeight="1" x14ac:dyDescent="0.45">
      <c r="A144" s="404"/>
      <c r="B144" s="431"/>
      <c r="C144" s="441"/>
      <c r="D144" s="419"/>
      <c r="E144" s="424"/>
      <c r="F144" s="425"/>
      <c r="G144" s="424"/>
      <c r="H144" s="425"/>
      <c r="I144" s="329" t="s">
        <v>12</v>
      </c>
      <c r="J144" s="330"/>
      <c r="K144" s="331"/>
      <c r="L144" s="329" t="s">
        <v>13</v>
      </c>
      <c r="M144" s="330"/>
      <c r="N144" s="331"/>
      <c r="O144" s="329" t="s">
        <v>14</v>
      </c>
      <c r="P144" s="330"/>
      <c r="Q144" s="331"/>
      <c r="R144" s="329" t="s">
        <v>15</v>
      </c>
      <c r="S144" s="330"/>
      <c r="T144" s="331"/>
      <c r="U144" s="329" t="s">
        <v>16</v>
      </c>
      <c r="V144" s="330"/>
      <c r="W144" s="331"/>
      <c r="X144" s="407"/>
    </row>
    <row r="145" spans="1:24" ht="15.75" customHeight="1" x14ac:dyDescent="0.45">
      <c r="A145" s="404"/>
      <c r="B145" s="431"/>
      <c r="C145" s="441"/>
      <c r="D145" s="419"/>
      <c r="E145" s="412">
        <v>1</v>
      </c>
      <c r="F145" s="413"/>
      <c r="G145" s="412">
        <f>SUM(G139)</f>
        <v>0</v>
      </c>
      <c r="H145" s="413"/>
      <c r="I145" s="332">
        <v>0</v>
      </c>
      <c r="J145" s="333"/>
      <c r="K145" s="334"/>
      <c r="L145" s="332">
        <v>0</v>
      </c>
      <c r="M145" s="333"/>
      <c r="N145" s="334"/>
      <c r="O145" s="332">
        <v>0</v>
      </c>
      <c r="P145" s="333"/>
      <c r="Q145" s="334"/>
      <c r="R145" s="332">
        <v>0</v>
      </c>
      <c r="S145" s="333"/>
      <c r="T145" s="334"/>
      <c r="U145" s="332">
        <v>0</v>
      </c>
      <c r="V145" s="333"/>
      <c r="W145" s="334"/>
      <c r="X145" s="407"/>
    </row>
    <row r="146" spans="1:24" ht="15.75" customHeight="1" x14ac:dyDescent="0.45">
      <c r="A146" s="404"/>
      <c r="B146" s="431"/>
      <c r="C146" s="441"/>
      <c r="D146" s="419"/>
      <c r="E146" s="414"/>
      <c r="F146" s="415"/>
      <c r="G146" s="414"/>
      <c r="H146" s="415"/>
      <c r="I146" s="335"/>
      <c r="J146" s="336"/>
      <c r="K146" s="337"/>
      <c r="L146" s="335"/>
      <c r="M146" s="336"/>
      <c r="N146" s="337"/>
      <c r="O146" s="335"/>
      <c r="P146" s="336"/>
      <c r="Q146" s="337"/>
      <c r="R146" s="335"/>
      <c r="S146" s="336"/>
      <c r="T146" s="337"/>
      <c r="U146" s="335"/>
      <c r="V146" s="336"/>
      <c r="W146" s="337"/>
      <c r="X146" s="407"/>
    </row>
    <row r="147" spans="1:24" ht="15.75" customHeight="1" thickBot="1" x14ac:dyDescent="0.5">
      <c r="A147" s="405"/>
      <c r="B147" s="432"/>
      <c r="C147" s="420"/>
      <c r="D147" s="421"/>
      <c r="E147" s="409">
        <f>SUM(E145)</f>
        <v>1</v>
      </c>
      <c r="F147" s="410"/>
      <c r="G147" s="411">
        <f>SUM(G145)</f>
        <v>0</v>
      </c>
      <c r="H147" s="410"/>
      <c r="I147" s="372">
        <f>SUM((I145+L145+O145)/3)</f>
        <v>0</v>
      </c>
      <c r="J147" s="373"/>
      <c r="K147" s="373"/>
      <c r="L147" s="373"/>
      <c r="M147" s="373"/>
      <c r="N147" s="373"/>
      <c r="O147" s="373"/>
      <c r="P147" s="373"/>
      <c r="Q147" s="382"/>
      <c r="R147" s="372">
        <f>SUM((((R145*3)+U145)/4))</f>
        <v>0</v>
      </c>
      <c r="S147" s="373"/>
      <c r="T147" s="373"/>
      <c r="U147" s="373"/>
      <c r="V147" s="373"/>
      <c r="W147" s="374"/>
      <c r="X147" s="408"/>
    </row>
    <row r="148" spans="1:24" ht="15.75" customHeight="1" thickBot="1" x14ac:dyDescent="0.5">
      <c r="A148" s="5"/>
      <c r="B148" s="5"/>
      <c r="C148" s="5"/>
      <c r="D148" s="5"/>
      <c r="I148" s="47"/>
      <c r="J148" s="47"/>
      <c r="K148" s="47"/>
      <c r="L148" s="47"/>
      <c r="M148" s="47"/>
      <c r="N148" s="47"/>
      <c r="O148" s="47"/>
      <c r="P148" s="47"/>
      <c r="Q148" s="47"/>
      <c r="R148" s="47"/>
      <c r="S148" s="47"/>
      <c r="T148" s="47"/>
      <c r="U148" s="47"/>
      <c r="V148" s="47"/>
      <c r="W148" s="47"/>
    </row>
    <row r="149" spans="1:24" ht="15.75" customHeight="1" x14ac:dyDescent="0.45">
      <c r="A149" s="403">
        <f>SUM(A143+1)</f>
        <v>3</v>
      </c>
      <c r="B149" s="430" t="str">
        <f>T(Incidents!D5)</f>
        <v>Vehicle Borne Improvised Explosive Device</v>
      </c>
      <c r="C149" s="416"/>
      <c r="D149" s="417"/>
      <c r="E149" s="422" t="s">
        <v>9</v>
      </c>
      <c r="F149" s="423"/>
      <c r="G149" s="422" t="s">
        <v>17</v>
      </c>
      <c r="H149" s="423"/>
      <c r="I149" s="355" t="s">
        <v>10</v>
      </c>
      <c r="J149" s="356"/>
      <c r="K149" s="356"/>
      <c r="L149" s="356"/>
      <c r="M149" s="356"/>
      <c r="N149" s="356"/>
      <c r="O149" s="356"/>
      <c r="P149" s="356"/>
      <c r="Q149" s="357"/>
      <c r="R149" s="355" t="s">
        <v>11</v>
      </c>
      <c r="S149" s="356"/>
      <c r="T149" s="356"/>
      <c r="U149" s="356"/>
      <c r="V149" s="356"/>
      <c r="W149" s="358"/>
      <c r="X149" s="406">
        <f>SUM((((I153*R153)*G153)*E153)/5)</f>
        <v>0</v>
      </c>
    </row>
    <row r="150" spans="1:24" ht="15.75" customHeight="1" x14ac:dyDescent="0.45">
      <c r="A150" s="404"/>
      <c r="B150" s="431"/>
      <c r="C150" s="441"/>
      <c r="D150" s="419"/>
      <c r="E150" s="424"/>
      <c r="F150" s="425"/>
      <c r="G150" s="424"/>
      <c r="H150" s="425"/>
      <c r="I150" s="329" t="s">
        <v>12</v>
      </c>
      <c r="J150" s="330"/>
      <c r="K150" s="331"/>
      <c r="L150" s="329" t="s">
        <v>13</v>
      </c>
      <c r="M150" s="330"/>
      <c r="N150" s="331"/>
      <c r="O150" s="329" t="s">
        <v>14</v>
      </c>
      <c r="P150" s="330"/>
      <c r="Q150" s="331"/>
      <c r="R150" s="329" t="s">
        <v>15</v>
      </c>
      <c r="S150" s="330"/>
      <c r="T150" s="331"/>
      <c r="U150" s="329" t="s">
        <v>16</v>
      </c>
      <c r="V150" s="330"/>
      <c r="W150" s="331"/>
      <c r="X150" s="407"/>
    </row>
    <row r="151" spans="1:24" ht="15.75" customHeight="1" x14ac:dyDescent="0.45">
      <c r="A151" s="404"/>
      <c r="B151" s="431"/>
      <c r="C151" s="441"/>
      <c r="D151" s="419"/>
      <c r="E151" s="412">
        <v>1</v>
      </c>
      <c r="F151" s="413"/>
      <c r="G151" s="412">
        <f>SUM(G145)</f>
        <v>0</v>
      </c>
      <c r="H151" s="413"/>
      <c r="I151" s="332">
        <v>0</v>
      </c>
      <c r="J151" s="333"/>
      <c r="K151" s="334"/>
      <c r="L151" s="332">
        <v>0</v>
      </c>
      <c r="M151" s="333"/>
      <c r="N151" s="334"/>
      <c r="O151" s="332">
        <v>0</v>
      </c>
      <c r="P151" s="333"/>
      <c r="Q151" s="334"/>
      <c r="R151" s="332">
        <v>0</v>
      </c>
      <c r="S151" s="333"/>
      <c r="T151" s="334"/>
      <c r="U151" s="332">
        <v>0</v>
      </c>
      <c r="V151" s="333"/>
      <c r="W151" s="334"/>
      <c r="X151" s="407"/>
    </row>
    <row r="152" spans="1:24" ht="15.75" customHeight="1" x14ac:dyDescent="0.45">
      <c r="A152" s="404"/>
      <c r="B152" s="431"/>
      <c r="C152" s="441"/>
      <c r="D152" s="419"/>
      <c r="E152" s="414"/>
      <c r="F152" s="415"/>
      <c r="G152" s="414"/>
      <c r="H152" s="415"/>
      <c r="I152" s="335"/>
      <c r="J152" s="336"/>
      <c r="K152" s="337"/>
      <c r="L152" s="335"/>
      <c r="M152" s="336"/>
      <c r="N152" s="337"/>
      <c r="O152" s="335"/>
      <c r="P152" s="336"/>
      <c r="Q152" s="337"/>
      <c r="R152" s="335"/>
      <c r="S152" s="336"/>
      <c r="T152" s="337"/>
      <c r="U152" s="335"/>
      <c r="V152" s="336"/>
      <c r="W152" s="337"/>
      <c r="X152" s="407"/>
    </row>
    <row r="153" spans="1:24" ht="15.75" customHeight="1" thickBot="1" x14ac:dyDescent="0.5">
      <c r="A153" s="405"/>
      <c r="B153" s="432"/>
      <c r="C153" s="420"/>
      <c r="D153" s="421"/>
      <c r="E153" s="409">
        <f>SUM(E151)</f>
        <v>1</v>
      </c>
      <c r="F153" s="410"/>
      <c r="G153" s="411">
        <f>SUM(G151)</f>
        <v>0</v>
      </c>
      <c r="H153" s="410"/>
      <c r="I153" s="372">
        <f>SUM((I151+L151+O151)/3)</f>
        <v>0</v>
      </c>
      <c r="J153" s="373"/>
      <c r="K153" s="373"/>
      <c r="L153" s="373"/>
      <c r="M153" s="373"/>
      <c r="N153" s="373"/>
      <c r="O153" s="373"/>
      <c r="P153" s="373"/>
      <c r="Q153" s="382"/>
      <c r="R153" s="372">
        <f>SUM((((R151*3)+U151)/4))</f>
        <v>0</v>
      </c>
      <c r="S153" s="373"/>
      <c r="T153" s="373"/>
      <c r="U153" s="373"/>
      <c r="V153" s="373"/>
      <c r="W153" s="374"/>
      <c r="X153" s="408"/>
    </row>
    <row r="154" spans="1:24" ht="15.75" customHeight="1" thickBot="1" x14ac:dyDescent="0.5">
      <c r="A154" s="5"/>
      <c r="B154" s="5"/>
      <c r="C154" s="5"/>
      <c r="D154" s="5"/>
      <c r="I154" s="47"/>
      <c r="J154" s="47"/>
      <c r="K154" s="47"/>
      <c r="L154" s="47"/>
      <c r="M154" s="47"/>
      <c r="N154" s="47"/>
      <c r="O154" s="47"/>
      <c r="P154" s="47"/>
      <c r="Q154" s="47"/>
      <c r="R154" s="47"/>
      <c r="S154" s="47"/>
      <c r="T154" s="47"/>
      <c r="U154" s="47"/>
      <c r="V154" s="47"/>
      <c r="W154" s="47"/>
    </row>
    <row r="155" spans="1:24" ht="15.75" customHeight="1" x14ac:dyDescent="0.45">
      <c r="A155" s="403">
        <f>SUM(A149+1)</f>
        <v>4</v>
      </c>
      <c r="B155" s="430" t="str">
        <f>T(Incidents!D6)</f>
        <v>Coordinated Complex Attack</v>
      </c>
      <c r="C155" s="416"/>
      <c r="D155" s="417"/>
      <c r="E155" s="422" t="s">
        <v>9</v>
      </c>
      <c r="F155" s="423"/>
      <c r="G155" s="422" t="s">
        <v>17</v>
      </c>
      <c r="H155" s="423"/>
      <c r="I155" s="355" t="s">
        <v>10</v>
      </c>
      <c r="J155" s="356"/>
      <c r="K155" s="356"/>
      <c r="L155" s="356"/>
      <c r="M155" s="356"/>
      <c r="N155" s="356"/>
      <c r="O155" s="356"/>
      <c r="P155" s="356"/>
      <c r="Q155" s="357"/>
      <c r="R155" s="355" t="s">
        <v>11</v>
      </c>
      <c r="S155" s="356"/>
      <c r="T155" s="356"/>
      <c r="U155" s="356"/>
      <c r="V155" s="356"/>
      <c r="W155" s="358"/>
      <c r="X155" s="406">
        <f>SUM((((I159*R159)*G159)*E159)/5)</f>
        <v>0</v>
      </c>
    </row>
    <row r="156" spans="1:24" ht="15.75" customHeight="1" x14ac:dyDescent="0.45">
      <c r="A156" s="404"/>
      <c r="B156" s="431"/>
      <c r="C156" s="441"/>
      <c r="D156" s="419"/>
      <c r="E156" s="424"/>
      <c r="F156" s="425"/>
      <c r="G156" s="424"/>
      <c r="H156" s="425"/>
      <c r="I156" s="329" t="s">
        <v>12</v>
      </c>
      <c r="J156" s="330"/>
      <c r="K156" s="331"/>
      <c r="L156" s="329" t="s">
        <v>13</v>
      </c>
      <c r="M156" s="330"/>
      <c r="N156" s="331"/>
      <c r="O156" s="329" t="s">
        <v>14</v>
      </c>
      <c r="P156" s="330"/>
      <c r="Q156" s="331"/>
      <c r="R156" s="329" t="s">
        <v>15</v>
      </c>
      <c r="S156" s="330"/>
      <c r="T156" s="331"/>
      <c r="U156" s="329" t="s">
        <v>16</v>
      </c>
      <c r="V156" s="330"/>
      <c r="W156" s="331"/>
      <c r="X156" s="407"/>
    </row>
    <row r="157" spans="1:24" ht="15.75" customHeight="1" x14ac:dyDescent="0.45">
      <c r="A157" s="404"/>
      <c r="B157" s="431"/>
      <c r="C157" s="441"/>
      <c r="D157" s="419"/>
      <c r="E157" s="412">
        <v>1</v>
      </c>
      <c r="F157" s="413"/>
      <c r="G157" s="412">
        <f>SUM(G151)</f>
        <v>0</v>
      </c>
      <c r="H157" s="413"/>
      <c r="I157" s="332">
        <v>0</v>
      </c>
      <c r="J157" s="333"/>
      <c r="K157" s="334"/>
      <c r="L157" s="332">
        <v>0</v>
      </c>
      <c r="M157" s="333"/>
      <c r="N157" s="334"/>
      <c r="O157" s="332">
        <v>0</v>
      </c>
      <c r="P157" s="333"/>
      <c r="Q157" s="334"/>
      <c r="R157" s="332">
        <v>0</v>
      </c>
      <c r="S157" s="333"/>
      <c r="T157" s="334"/>
      <c r="U157" s="332">
        <v>0</v>
      </c>
      <c r="V157" s="333"/>
      <c r="W157" s="334"/>
      <c r="X157" s="407"/>
    </row>
    <row r="158" spans="1:24" ht="15.75" customHeight="1" x14ac:dyDescent="0.45">
      <c r="A158" s="404"/>
      <c r="B158" s="431"/>
      <c r="C158" s="441"/>
      <c r="D158" s="419"/>
      <c r="E158" s="414"/>
      <c r="F158" s="415"/>
      <c r="G158" s="414"/>
      <c r="H158" s="415"/>
      <c r="I158" s="335"/>
      <c r="J158" s="336"/>
      <c r="K158" s="337"/>
      <c r="L158" s="335"/>
      <c r="M158" s="336"/>
      <c r="N158" s="337"/>
      <c r="O158" s="335"/>
      <c r="P158" s="336"/>
      <c r="Q158" s="337"/>
      <c r="R158" s="335"/>
      <c r="S158" s="336"/>
      <c r="T158" s="337"/>
      <c r="U158" s="335"/>
      <c r="V158" s="336"/>
      <c r="W158" s="337"/>
      <c r="X158" s="407"/>
    </row>
    <row r="159" spans="1:24" ht="15.75" customHeight="1" thickBot="1" x14ac:dyDescent="0.5">
      <c r="A159" s="405"/>
      <c r="B159" s="432"/>
      <c r="C159" s="420"/>
      <c r="D159" s="421"/>
      <c r="E159" s="409">
        <f>SUM(E157)</f>
        <v>1</v>
      </c>
      <c r="F159" s="410"/>
      <c r="G159" s="411">
        <f>SUM(G157)</f>
        <v>0</v>
      </c>
      <c r="H159" s="410"/>
      <c r="I159" s="372">
        <f>SUM((I157+L157+O157)/3)</f>
        <v>0</v>
      </c>
      <c r="J159" s="373"/>
      <c r="K159" s="373"/>
      <c r="L159" s="373"/>
      <c r="M159" s="373"/>
      <c r="N159" s="373"/>
      <c r="O159" s="373"/>
      <c r="P159" s="373"/>
      <c r="Q159" s="382"/>
      <c r="R159" s="372">
        <f>SUM((((R157*3)+U157)/4))</f>
        <v>0</v>
      </c>
      <c r="S159" s="373"/>
      <c r="T159" s="373"/>
      <c r="U159" s="373"/>
      <c r="V159" s="373"/>
      <c r="W159" s="374"/>
      <c r="X159" s="408"/>
    </row>
    <row r="160" spans="1:24" ht="15.75" customHeight="1" thickBot="1" x14ac:dyDescent="0.5">
      <c r="A160" s="5"/>
      <c r="B160" s="5"/>
      <c r="C160" s="5"/>
      <c r="D160" s="5"/>
      <c r="I160" s="47"/>
      <c r="J160" s="47"/>
      <c r="K160" s="47"/>
      <c r="L160" s="47"/>
      <c r="M160" s="47"/>
      <c r="N160" s="47"/>
      <c r="O160" s="47"/>
      <c r="P160" s="47"/>
      <c r="Q160" s="47"/>
      <c r="R160" s="47"/>
      <c r="S160" s="47"/>
      <c r="T160" s="47"/>
      <c r="U160" s="47"/>
      <c r="V160" s="47"/>
      <c r="W160" s="47"/>
    </row>
    <row r="161" spans="1:24" ht="15.75" customHeight="1" x14ac:dyDescent="0.45">
      <c r="A161" s="403">
        <f>SUM(A155+1)</f>
        <v>5</v>
      </c>
      <c r="B161" s="430" t="str">
        <f>T(Incidents!D7)</f>
        <v>Natural Disaster</v>
      </c>
      <c r="C161" s="416"/>
      <c r="D161" s="417"/>
      <c r="E161" s="422" t="s">
        <v>9</v>
      </c>
      <c r="F161" s="423"/>
      <c r="G161" s="422" t="s">
        <v>17</v>
      </c>
      <c r="H161" s="423"/>
      <c r="I161" s="355" t="s">
        <v>10</v>
      </c>
      <c r="J161" s="356"/>
      <c r="K161" s="356"/>
      <c r="L161" s="356"/>
      <c r="M161" s="356"/>
      <c r="N161" s="356"/>
      <c r="O161" s="356"/>
      <c r="P161" s="356"/>
      <c r="Q161" s="357"/>
      <c r="R161" s="355" t="s">
        <v>11</v>
      </c>
      <c r="S161" s="356"/>
      <c r="T161" s="356"/>
      <c r="U161" s="356"/>
      <c r="V161" s="356"/>
      <c r="W161" s="358"/>
      <c r="X161" s="406">
        <f>SUM((((I165*R165)*G165)*E165)/5)</f>
        <v>0</v>
      </c>
    </row>
    <row r="162" spans="1:24" ht="15.75" customHeight="1" x14ac:dyDescent="0.45">
      <c r="A162" s="404"/>
      <c r="B162" s="431"/>
      <c r="C162" s="441"/>
      <c r="D162" s="419"/>
      <c r="E162" s="424"/>
      <c r="F162" s="425"/>
      <c r="G162" s="424"/>
      <c r="H162" s="425"/>
      <c r="I162" s="329" t="s">
        <v>12</v>
      </c>
      <c r="J162" s="330"/>
      <c r="K162" s="331"/>
      <c r="L162" s="329" t="s">
        <v>13</v>
      </c>
      <c r="M162" s="330"/>
      <c r="N162" s="331"/>
      <c r="O162" s="329" t="s">
        <v>14</v>
      </c>
      <c r="P162" s="330"/>
      <c r="Q162" s="331"/>
      <c r="R162" s="329" t="s">
        <v>15</v>
      </c>
      <c r="S162" s="330"/>
      <c r="T162" s="331"/>
      <c r="U162" s="329" t="s">
        <v>16</v>
      </c>
      <c r="V162" s="330"/>
      <c r="W162" s="331"/>
      <c r="X162" s="407"/>
    </row>
    <row r="163" spans="1:24" ht="15.75" customHeight="1" x14ac:dyDescent="0.45">
      <c r="A163" s="404"/>
      <c r="B163" s="431"/>
      <c r="C163" s="441"/>
      <c r="D163" s="419"/>
      <c r="E163" s="412">
        <v>1</v>
      </c>
      <c r="F163" s="413"/>
      <c r="G163" s="412">
        <f>SUM(G157)</f>
        <v>0</v>
      </c>
      <c r="H163" s="413"/>
      <c r="I163" s="332">
        <v>0</v>
      </c>
      <c r="J163" s="333"/>
      <c r="K163" s="334"/>
      <c r="L163" s="332">
        <v>0</v>
      </c>
      <c r="M163" s="333"/>
      <c r="N163" s="334"/>
      <c r="O163" s="332">
        <v>0</v>
      </c>
      <c r="P163" s="333"/>
      <c r="Q163" s="334"/>
      <c r="R163" s="332">
        <v>0</v>
      </c>
      <c r="S163" s="333"/>
      <c r="T163" s="334"/>
      <c r="U163" s="332">
        <v>0</v>
      </c>
      <c r="V163" s="333"/>
      <c r="W163" s="334"/>
      <c r="X163" s="407"/>
    </row>
    <row r="164" spans="1:24" ht="15.75" customHeight="1" x14ac:dyDescent="0.45">
      <c r="A164" s="404"/>
      <c r="B164" s="431"/>
      <c r="C164" s="441"/>
      <c r="D164" s="419"/>
      <c r="E164" s="414"/>
      <c r="F164" s="415"/>
      <c r="G164" s="414"/>
      <c r="H164" s="415"/>
      <c r="I164" s="335"/>
      <c r="J164" s="336"/>
      <c r="K164" s="337"/>
      <c r="L164" s="335"/>
      <c r="M164" s="336"/>
      <c r="N164" s="337"/>
      <c r="O164" s="335"/>
      <c r="P164" s="336"/>
      <c r="Q164" s="337"/>
      <c r="R164" s="335"/>
      <c r="S164" s="336"/>
      <c r="T164" s="337"/>
      <c r="U164" s="335"/>
      <c r="V164" s="336"/>
      <c r="W164" s="337"/>
      <c r="X164" s="407"/>
    </row>
    <row r="165" spans="1:24" ht="15.75" customHeight="1" thickBot="1" x14ac:dyDescent="0.5">
      <c r="A165" s="405"/>
      <c r="B165" s="432"/>
      <c r="C165" s="420"/>
      <c r="D165" s="421"/>
      <c r="E165" s="409">
        <f>SUM(E163)</f>
        <v>1</v>
      </c>
      <c r="F165" s="410"/>
      <c r="G165" s="411">
        <f>SUM(G163)</f>
        <v>0</v>
      </c>
      <c r="H165" s="410"/>
      <c r="I165" s="372">
        <f>SUM((I163+L163+O163)/3)</f>
        <v>0</v>
      </c>
      <c r="J165" s="373"/>
      <c r="K165" s="373"/>
      <c r="L165" s="373"/>
      <c r="M165" s="373"/>
      <c r="N165" s="373"/>
      <c r="O165" s="373"/>
      <c r="P165" s="373"/>
      <c r="Q165" s="382"/>
      <c r="R165" s="372">
        <f>SUM((((R163*3)+U163)/4))</f>
        <v>0</v>
      </c>
      <c r="S165" s="373"/>
      <c r="T165" s="373"/>
      <c r="U165" s="373"/>
      <c r="V165" s="373"/>
      <c r="W165" s="374"/>
      <c r="X165" s="408"/>
    </row>
    <row r="166" spans="1:24" ht="15.75" customHeight="1" thickBot="1" x14ac:dyDescent="0.5">
      <c r="A166" s="5"/>
      <c r="B166" s="5"/>
      <c r="C166" s="5"/>
      <c r="D166" s="5"/>
      <c r="I166" s="47"/>
      <c r="J166" s="47"/>
      <c r="K166" s="47"/>
      <c r="L166" s="47"/>
      <c r="M166" s="47"/>
      <c r="N166" s="47"/>
      <c r="O166" s="47"/>
      <c r="P166" s="47"/>
      <c r="Q166" s="47"/>
      <c r="R166" s="47"/>
      <c r="S166" s="47"/>
      <c r="T166" s="47"/>
      <c r="U166" s="47"/>
      <c r="V166" s="47"/>
      <c r="W166" s="47"/>
    </row>
    <row r="167" spans="1:24" ht="15.75" customHeight="1" x14ac:dyDescent="0.45">
      <c r="A167" s="403">
        <f>SUM(A161+1)</f>
        <v>6</v>
      </c>
      <c r="B167" s="430" t="str">
        <f>T(Incidents!D8)</f>
        <v>Cyber Attack</v>
      </c>
      <c r="C167" s="416"/>
      <c r="D167" s="417"/>
      <c r="E167" s="422" t="s">
        <v>9</v>
      </c>
      <c r="F167" s="423"/>
      <c r="G167" s="422" t="s">
        <v>17</v>
      </c>
      <c r="H167" s="423"/>
      <c r="I167" s="355" t="s">
        <v>10</v>
      </c>
      <c r="J167" s="356"/>
      <c r="K167" s="356"/>
      <c r="L167" s="356"/>
      <c r="M167" s="356"/>
      <c r="N167" s="356"/>
      <c r="O167" s="356"/>
      <c r="P167" s="356"/>
      <c r="Q167" s="357"/>
      <c r="R167" s="355" t="s">
        <v>11</v>
      </c>
      <c r="S167" s="356"/>
      <c r="T167" s="356"/>
      <c r="U167" s="356"/>
      <c r="V167" s="356"/>
      <c r="W167" s="358"/>
      <c r="X167" s="406">
        <f>SUM((((I171*R171)*G171)*E171)/5)</f>
        <v>0</v>
      </c>
    </row>
    <row r="168" spans="1:24" ht="15.75" customHeight="1" x14ac:dyDescent="0.45">
      <c r="A168" s="404"/>
      <c r="B168" s="431"/>
      <c r="C168" s="441"/>
      <c r="D168" s="419"/>
      <c r="E168" s="424"/>
      <c r="F168" s="425"/>
      <c r="G168" s="424"/>
      <c r="H168" s="425"/>
      <c r="I168" s="329" t="s">
        <v>12</v>
      </c>
      <c r="J168" s="330"/>
      <c r="K168" s="331"/>
      <c r="L168" s="329" t="s">
        <v>13</v>
      </c>
      <c r="M168" s="330"/>
      <c r="N168" s="331"/>
      <c r="O168" s="329" t="s">
        <v>14</v>
      </c>
      <c r="P168" s="330"/>
      <c r="Q168" s="331"/>
      <c r="R168" s="329" t="s">
        <v>15</v>
      </c>
      <c r="S168" s="330"/>
      <c r="T168" s="331"/>
      <c r="U168" s="329" t="s">
        <v>16</v>
      </c>
      <c r="V168" s="330"/>
      <c r="W168" s="331"/>
      <c r="X168" s="407"/>
    </row>
    <row r="169" spans="1:24" ht="15.75" customHeight="1" x14ac:dyDescent="0.45">
      <c r="A169" s="404"/>
      <c r="B169" s="431"/>
      <c r="C169" s="441"/>
      <c r="D169" s="419"/>
      <c r="E169" s="412">
        <v>1</v>
      </c>
      <c r="F169" s="413"/>
      <c r="G169" s="412">
        <f>SUM(G163)</f>
        <v>0</v>
      </c>
      <c r="H169" s="413"/>
      <c r="I169" s="332">
        <v>0</v>
      </c>
      <c r="J169" s="333"/>
      <c r="K169" s="334"/>
      <c r="L169" s="332">
        <v>0</v>
      </c>
      <c r="M169" s="333"/>
      <c r="N169" s="334"/>
      <c r="O169" s="332">
        <v>0</v>
      </c>
      <c r="P169" s="333"/>
      <c r="Q169" s="334"/>
      <c r="R169" s="332">
        <v>0</v>
      </c>
      <c r="S169" s="333"/>
      <c r="T169" s="334"/>
      <c r="U169" s="332">
        <v>0</v>
      </c>
      <c r="V169" s="333"/>
      <c r="W169" s="334"/>
      <c r="X169" s="407"/>
    </row>
    <row r="170" spans="1:24" ht="15.75" customHeight="1" x14ac:dyDescent="0.45">
      <c r="A170" s="404"/>
      <c r="B170" s="431"/>
      <c r="C170" s="441"/>
      <c r="D170" s="419"/>
      <c r="E170" s="414"/>
      <c r="F170" s="415"/>
      <c r="G170" s="414"/>
      <c r="H170" s="415"/>
      <c r="I170" s="335"/>
      <c r="J170" s="336"/>
      <c r="K170" s="337"/>
      <c r="L170" s="335"/>
      <c r="M170" s="336"/>
      <c r="N170" s="337"/>
      <c r="O170" s="335"/>
      <c r="P170" s="336"/>
      <c r="Q170" s="337"/>
      <c r="R170" s="335"/>
      <c r="S170" s="336"/>
      <c r="T170" s="337"/>
      <c r="U170" s="335"/>
      <c r="V170" s="336"/>
      <c r="W170" s="337"/>
      <c r="X170" s="407"/>
    </row>
    <row r="171" spans="1:24" ht="15.75" customHeight="1" thickBot="1" x14ac:dyDescent="0.5">
      <c r="A171" s="405"/>
      <c r="B171" s="432"/>
      <c r="C171" s="420"/>
      <c r="D171" s="421"/>
      <c r="E171" s="409">
        <f>SUM(E169)</f>
        <v>1</v>
      </c>
      <c r="F171" s="410"/>
      <c r="G171" s="411">
        <f>SUM(G169)</f>
        <v>0</v>
      </c>
      <c r="H171" s="410"/>
      <c r="I171" s="372">
        <f>SUM((I169+L169+O169)/3)</f>
        <v>0</v>
      </c>
      <c r="J171" s="373"/>
      <c r="K171" s="373"/>
      <c r="L171" s="373"/>
      <c r="M171" s="373"/>
      <c r="N171" s="373"/>
      <c r="O171" s="373"/>
      <c r="P171" s="373"/>
      <c r="Q171" s="382"/>
      <c r="R171" s="372">
        <f>SUM((((R169*3)+U169)/4))</f>
        <v>0</v>
      </c>
      <c r="S171" s="373"/>
      <c r="T171" s="373"/>
      <c r="U171" s="373"/>
      <c r="V171" s="373"/>
      <c r="W171" s="374"/>
      <c r="X171" s="408"/>
    </row>
    <row r="172" spans="1:24" ht="15.75" customHeight="1" thickBot="1" x14ac:dyDescent="0.5">
      <c r="A172" s="8"/>
      <c r="B172" s="9"/>
      <c r="C172" s="9"/>
      <c r="D172" s="9"/>
      <c r="E172" s="10"/>
      <c r="F172" s="10"/>
      <c r="G172" s="10"/>
      <c r="H172" s="10"/>
      <c r="I172" s="52"/>
      <c r="J172" s="52"/>
      <c r="K172" s="52"/>
      <c r="L172" s="52"/>
      <c r="M172" s="52"/>
      <c r="N172" s="52"/>
      <c r="O172" s="52"/>
      <c r="P172" s="52"/>
      <c r="Q172" s="52"/>
      <c r="R172" s="52"/>
      <c r="S172" s="52"/>
      <c r="T172" s="52"/>
      <c r="U172" s="52"/>
      <c r="V172" s="52"/>
      <c r="W172" s="52"/>
      <c r="X172" s="7"/>
    </row>
    <row r="173" spans="1:24" ht="15.75" customHeight="1" x14ac:dyDescent="0.45">
      <c r="A173" s="403">
        <f>SUM(A167+1)</f>
        <v>7</v>
      </c>
      <c r="B173" s="430" t="str">
        <f>T(Incidents!D9)</f>
        <v>Chemical Attack</v>
      </c>
      <c r="C173" s="416"/>
      <c r="D173" s="417"/>
      <c r="E173" s="422" t="s">
        <v>9</v>
      </c>
      <c r="F173" s="423"/>
      <c r="G173" s="422" t="s">
        <v>17</v>
      </c>
      <c r="H173" s="423"/>
      <c r="I173" s="355" t="s">
        <v>10</v>
      </c>
      <c r="J173" s="356"/>
      <c r="K173" s="356"/>
      <c r="L173" s="356"/>
      <c r="M173" s="356"/>
      <c r="N173" s="356"/>
      <c r="O173" s="356"/>
      <c r="P173" s="356"/>
      <c r="Q173" s="357"/>
      <c r="R173" s="355" t="s">
        <v>11</v>
      </c>
      <c r="S173" s="356"/>
      <c r="T173" s="356"/>
      <c r="U173" s="356"/>
      <c r="V173" s="356"/>
      <c r="W173" s="358"/>
      <c r="X173" s="406">
        <f>SUM((((I177*R177)*G177)*E177)/5)</f>
        <v>0</v>
      </c>
    </row>
    <row r="174" spans="1:24" ht="15.75" customHeight="1" x14ac:dyDescent="0.45">
      <c r="A174" s="404"/>
      <c r="B174" s="431"/>
      <c r="C174" s="441"/>
      <c r="D174" s="419"/>
      <c r="E174" s="424"/>
      <c r="F174" s="425"/>
      <c r="G174" s="424"/>
      <c r="H174" s="425"/>
      <c r="I174" s="329" t="s">
        <v>12</v>
      </c>
      <c r="J174" s="330"/>
      <c r="K174" s="331"/>
      <c r="L174" s="329" t="s">
        <v>13</v>
      </c>
      <c r="M174" s="330"/>
      <c r="N174" s="331"/>
      <c r="O174" s="329" t="s">
        <v>14</v>
      </c>
      <c r="P174" s="330"/>
      <c r="Q174" s="331"/>
      <c r="R174" s="329" t="s">
        <v>15</v>
      </c>
      <c r="S174" s="330"/>
      <c r="T174" s="331"/>
      <c r="U174" s="329" t="s">
        <v>16</v>
      </c>
      <c r="V174" s="330"/>
      <c r="W174" s="331"/>
      <c r="X174" s="407"/>
    </row>
    <row r="175" spans="1:24" ht="15.75" customHeight="1" x14ac:dyDescent="0.45">
      <c r="A175" s="404"/>
      <c r="B175" s="431"/>
      <c r="C175" s="441"/>
      <c r="D175" s="419"/>
      <c r="E175" s="412">
        <v>1</v>
      </c>
      <c r="F175" s="413"/>
      <c r="G175" s="412">
        <f>SUM(G169)</f>
        <v>0</v>
      </c>
      <c r="H175" s="413"/>
      <c r="I175" s="332">
        <v>0</v>
      </c>
      <c r="J175" s="333"/>
      <c r="K175" s="334"/>
      <c r="L175" s="332">
        <v>0</v>
      </c>
      <c r="M175" s="333"/>
      <c r="N175" s="334"/>
      <c r="O175" s="332">
        <v>0</v>
      </c>
      <c r="P175" s="333"/>
      <c r="Q175" s="334"/>
      <c r="R175" s="332">
        <v>0</v>
      </c>
      <c r="S175" s="333"/>
      <c r="T175" s="334"/>
      <c r="U175" s="332">
        <v>0</v>
      </c>
      <c r="V175" s="333"/>
      <c r="W175" s="334"/>
      <c r="X175" s="407"/>
    </row>
    <row r="176" spans="1:24" ht="15.75" customHeight="1" x14ac:dyDescent="0.45">
      <c r="A176" s="404"/>
      <c r="B176" s="431"/>
      <c r="C176" s="441"/>
      <c r="D176" s="419"/>
      <c r="E176" s="414"/>
      <c r="F176" s="415"/>
      <c r="G176" s="414"/>
      <c r="H176" s="415"/>
      <c r="I176" s="335"/>
      <c r="J176" s="336"/>
      <c r="K176" s="337"/>
      <c r="L176" s="335"/>
      <c r="M176" s="336"/>
      <c r="N176" s="337"/>
      <c r="O176" s="335"/>
      <c r="P176" s="336"/>
      <c r="Q176" s="337"/>
      <c r="R176" s="335"/>
      <c r="S176" s="336"/>
      <c r="T176" s="337"/>
      <c r="U176" s="335"/>
      <c r="V176" s="336"/>
      <c r="W176" s="337"/>
      <c r="X176" s="407"/>
    </row>
    <row r="177" spans="1:24" ht="15.75" customHeight="1" thickBot="1" x14ac:dyDescent="0.5">
      <c r="A177" s="405"/>
      <c r="B177" s="432"/>
      <c r="C177" s="420"/>
      <c r="D177" s="421"/>
      <c r="E177" s="409">
        <f>SUM(E175)</f>
        <v>1</v>
      </c>
      <c r="F177" s="410"/>
      <c r="G177" s="411">
        <f>SUM(G175)</f>
        <v>0</v>
      </c>
      <c r="H177" s="410"/>
      <c r="I177" s="372">
        <f>SUM((I175+L175+O175)/3)</f>
        <v>0</v>
      </c>
      <c r="J177" s="373"/>
      <c r="K177" s="373"/>
      <c r="L177" s="373"/>
      <c r="M177" s="373"/>
      <c r="N177" s="373"/>
      <c r="O177" s="373"/>
      <c r="P177" s="373"/>
      <c r="Q177" s="382"/>
      <c r="R177" s="372">
        <f>SUM((((R175*3)+U175)/4))</f>
        <v>0</v>
      </c>
      <c r="S177" s="373"/>
      <c r="T177" s="373"/>
      <c r="U177" s="373"/>
      <c r="V177" s="373"/>
      <c r="W177" s="374"/>
      <c r="X177" s="408"/>
    </row>
    <row r="178" spans="1:24" ht="15.75" customHeight="1" thickBot="1" x14ac:dyDescent="0.5">
      <c r="A178" s="8"/>
      <c r="B178" s="9"/>
      <c r="C178" s="9"/>
      <c r="D178" s="9"/>
      <c r="E178" s="10"/>
      <c r="F178" s="10"/>
      <c r="G178" s="10"/>
      <c r="H178" s="10"/>
      <c r="I178" s="52"/>
      <c r="J178" s="52"/>
      <c r="K178" s="52"/>
      <c r="L178" s="52"/>
      <c r="M178" s="52"/>
      <c r="N178" s="52"/>
      <c r="O178" s="52"/>
      <c r="P178" s="52"/>
      <c r="Q178" s="52"/>
      <c r="R178" s="52"/>
      <c r="S178" s="52"/>
      <c r="T178" s="52"/>
      <c r="U178" s="52"/>
      <c r="V178" s="52"/>
      <c r="W178" s="52"/>
      <c r="X178" s="7"/>
    </row>
    <row r="179" spans="1:24" ht="15.75" customHeight="1" x14ac:dyDescent="0.45">
      <c r="A179" s="403">
        <f>SUM(A173+1)</f>
        <v>8</v>
      </c>
      <c r="B179" s="430" t="str">
        <f>T(Incidents!D10)</f>
        <v xml:space="preserve">Biological Weapon Attack </v>
      </c>
      <c r="C179" s="416"/>
      <c r="D179" s="417"/>
      <c r="E179" s="422" t="s">
        <v>9</v>
      </c>
      <c r="F179" s="423"/>
      <c r="G179" s="422" t="s">
        <v>17</v>
      </c>
      <c r="H179" s="423"/>
      <c r="I179" s="355" t="s">
        <v>10</v>
      </c>
      <c r="J179" s="356"/>
      <c r="K179" s="356"/>
      <c r="L179" s="356"/>
      <c r="M179" s="356"/>
      <c r="N179" s="356"/>
      <c r="O179" s="356"/>
      <c r="P179" s="356"/>
      <c r="Q179" s="357"/>
      <c r="R179" s="355" t="s">
        <v>11</v>
      </c>
      <c r="S179" s="356"/>
      <c r="T179" s="356"/>
      <c r="U179" s="356"/>
      <c r="V179" s="356"/>
      <c r="W179" s="358"/>
      <c r="X179" s="406">
        <f>SUM((((I183*R183)*G183)*E183)/5)</f>
        <v>0</v>
      </c>
    </row>
    <row r="180" spans="1:24" ht="15.75" customHeight="1" x14ac:dyDescent="0.45">
      <c r="A180" s="404"/>
      <c r="B180" s="431"/>
      <c r="C180" s="441"/>
      <c r="D180" s="419"/>
      <c r="E180" s="424"/>
      <c r="F180" s="425"/>
      <c r="G180" s="424"/>
      <c r="H180" s="425"/>
      <c r="I180" s="329" t="s">
        <v>12</v>
      </c>
      <c r="J180" s="330"/>
      <c r="K180" s="331"/>
      <c r="L180" s="329" t="s">
        <v>13</v>
      </c>
      <c r="M180" s="330"/>
      <c r="N180" s="331"/>
      <c r="O180" s="329" t="s">
        <v>14</v>
      </c>
      <c r="P180" s="330"/>
      <c r="Q180" s="331"/>
      <c r="R180" s="329" t="s">
        <v>15</v>
      </c>
      <c r="S180" s="330"/>
      <c r="T180" s="331"/>
      <c r="U180" s="329" t="s">
        <v>16</v>
      </c>
      <c r="V180" s="330"/>
      <c r="W180" s="331"/>
      <c r="X180" s="407"/>
    </row>
    <row r="181" spans="1:24" ht="15.75" customHeight="1" x14ac:dyDescent="0.45">
      <c r="A181" s="404"/>
      <c r="B181" s="431"/>
      <c r="C181" s="441"/>
      <c r="D181" s="419"/>
      <c r="E181" s="412">
        <v>1</v>
      </c>
      <c r="F181" s="413"/>
      <c r="G181" s="412">
        <f>SUM(G175)</f>
        <v>0</v>
      </c>
      <c r="H181" s="413"/>
      <c r="I181" s="332">
        <v>0</v>
      </c>
      <c r="J181" s="333"/>
      <c r="K181" s="334"/>
      <c r="L181" s="332">
        <v>0</v>
      </c>
      <c r="M181" s="333"/>
      <c r="N181" s="334"/>
      <c r="O181" s="332">
        <v>0</v>
      </c>
      <c r="P181" s="333"/>
      <c r="Q181" s="334"/>
      <c r="R181" s="332">
        <v>0</v>
      </c>
      <c r="S181" s="333"/>
      <c r="T181" s="334"/>
      <c r="U181" s="332">
        <v>0</v>
      </c>
      <c r="V181" s="333"/>
      <c r="W181" s="334"/>
      <c r="X181" s="407"/>
    </row>
    <row r="182" spans="1:24" ht="15.75" customHeight="1" x14ac:dyDescent="0.45">
      <c r="A182" s="404"/>
      <c r="B182" s="431"/>
      <c r="C182" s="441"/>
      <c r="D182" s="419"/>
      <c r="E182" s="414"/>
      <c r="F182" s="415"/>
      <c r="G182" s="414"/>
      <c r="H182" s="415"/>
      <c r="I182" s="335"/>
      <c r="J182" s="336"/>
      <c r="K182" s="337"/>
      <c r="L182" s="335"/>
      <c r="M182" s="336"/>
      <c r="N182" s="337"/>
      <c r="O182" s="335"/>
      <c r="P182" s="336"/>
      <c r="Q182" s="337"/>
      <c r="R182" s="335"/>
      <c r="S182" s="336"/>
      <c r="T182" s="337"/>
      <c r="U182" s="335"/>
      <c r="V182" s="336"/>
      <c r="W182" s="337"/>
      <c r="X182" s="407"/>
    </row>
    <row r="183" spans="1:24" ht="15.75" customHeight="1" thickBot="1" x14ac:dyDescent="0.5">
      <c r="A183" s="405"/>
      <c r="B183" s="432"/>
      <c r="C183" s="420"/>
      <c r="D183" s="421"/>
      <c r="E183" s="409">
        <f>SUM(E181)</f>
        <v>1</v>
      </c>
      <c r="F183" s="410"/>
      <c r="G183" s="411">
        <f>SUM(G181)</f>
        <v>0</v>
      </c>
      <c r="H183" s="410"/>
      <c r="I183" s="372">
        <f>SUM((I181+L181+O181)/3)</f>
        <v>0</v>
      </c>
      <c r="J183" s="373"/>
      <c r="K183" s="373"/>
      <c r="L183" s="373"/>
      <c r="M183" s="373"/>
      <c r="N183" s="373"/>
      <c r="O183" s="373"/>
      <c r="P183" s="373"/>
      <c r="Q183" s="382"/>
      <c r="R183" s="372">
        <f>SUM((((R181*3)+U181)/4))</f>
        <v>0</v>
      </c>
      <c r="S183" s="373"/>
      <c r="T183" s="373"/>
      <c r="U183" s="373"/>
      <c r="V183" s="373"/>
      <c r="W183" s="374"/>
      <c r="X183" s="408"/>
    </row>
    <row r="184" spans="1:24" ht="15.75" customHeight="1" thickBot="1" x14ac:dyDescent="0.5">
      <c r="A184" s="8"/>
      <c r="B184" s="9"/>
      <c r="C184" s="9"/>
      <c r="D184" s="9"/>
      <c r="E184" s="10"/>
      <c r="F184" s="10"/>
      <c r="G184" s="10"/>
      <c r="H184" s="10"/>
      <c r="I184" s="52"/>
      <c r="J184" s="52"/>
      <c r="K184" s="52"/>
      <c r="L184" s="52"/>
      <c r="M184" s="52"/>
      <c r="N184" s="52"/>
      <c r="O184" s="52"/>
      <c r="P184" s="52"/>
      <c r="Q184" s="52"/>
      <c r="R184" s="52"/>
      <c r="S184" s="52"/>
      <c r="T184" s="52"/>
      <c r="U184" s="52"/>
      <c r="V184" s="52"/>
      <c r="W184" s="52"/>
      <c r="X184" s="7"/>
    </row>
    <row r="185" spans="1:24" ht="15.75" customHeight="1" x14ac:dyDescent="0.45">
      <c r="A185" s="403">
        <f>SUM(A179+1)</f>
        <v>9</v>
      </c>
      <c r="B185" s="430" t="str">
        <f>T(Incidents!D11)</f>
        <v>Radiological Weapon (RDD)</v>
      </c>
      <c r="C185" s="416"/>
      <c r="D185" s="417"/>
      <c r="E185" s="422" t="s">
        <v>9</v>
      </c>
      <c r="F185" s="423"/>
      <c r="G185" s="422" t="s">
        <v>17</v>
      </c>
      <c r="H185" s="423"/>
      <c r="I185" s="355" t="s">
        <v>10</v>
      </c>
      <c r="J185" s="356"/>
      <c r="K185" s="356"/>
      <c r="L185" s="356"/>
      <c r="M185" s="356"/>
      <c r="N185" s="356"/>
      <c r="O185" s="356"/>
      <c r="P185" s="356"/>
      <c r="Q185" s="357"/>
      <c r="R185" s="355" t="s">
        <v>11</v>
      </c>
      <c r="S185" s="356"/>
      <c r="T185" s="356"/>
      <c r="U185" s="356"/>
      <c r="V185" s="356"/>
      <c r="W185" s="358"/>
      <c r="X185" s="406">
        <f>SUM((((I189*R189)*G189)*E189)/5)</f>
        <v>0</v>
      </c>
    </row>
    <row r="186" spans="1:24" ht="15.75" customHeight="1" x14ac:dyDescent="0.45">
      <c r="A186" s="404"/>
      <c r="B186" s="431"/>
      <c r="C186" s="441"/>
      <c r="D186" s="419"/>
      <c r="E186" s="424"/>
      <c r="F186" s="425"/>
      <c r="G186" s="424"/>
      <c r="H186" s="425"/>
      <c r="I186" s="329" t="s">
        <v>12</v>
      </c>
      <c r="J186" s="330"/>
      <c r="K186" s="331"/>
      <c r="L186" s="329" t="s">
        <v>13</v>
      </c>
      <c r="M186" s="330"/>
      <c r="N186" s="331"/>
      <c r="O186" s="329" t="s">
        <v>14</v>
      </c>
      <c r="P186" s="330"/>
      <c r="Q186" s="331"/>
      <c r="R186" s="329" t="s">
        <v>15</v>
      </c>
      <c r="S186" s="330"/>
      <c r="T186" s="331"/>
      <c r="U186" s="329" t="s">
        <v>16</v>
      </c>
      <c r="V186" s="330"/>
      <c r="W186" s="331"/>
      <c r="X186" s="407"/>
    </row>
    <row r="187" spans="1:24" ht="15.75" customHeight="1" x14ac:dyDescent="0.45">
      <c r="A187" s="404"/>
      <c r="B187" s="431"/>
      <c r="C187" s="441"/>
      <c r="D187" s="419"/>
      <c r="E187" s="412">
        <v>1</v>
      </c>
      <c r="F187" s="413"/>
      <c r="G187" s="412">
        <f>SUM(G181)</f>
        <v>0</v>
      </c>
      <c r="H187" s="413"/>
      <c r="I187" s="332">
        <v>0</v>
      </c>
      <c r="J187" s="333"/>
      <c r="K187" s="334"/>
      <c r="L187" s="332">
        <v>0</v>
      </c>
      <c r="M187" s="333"/>
      <c r="N187" s="334"/>
      <c r="O187" s="332">
        <v>0</v>
      </c>
      <c r="P187" s="333"/>
      <c r="Q187" s="334"/>
      <c r="R187" s="332">
        <v>0</v>
      </c>
      <c r="S187" s="333"/>
      <c r="T187" s="334"/>
      <c r="U187" s="332">
        <v>0</v>
      </c>
      <c r="V187" s="333"/>
      <c r="W187" s="334"/>
      <c r="X187" s="407"/>
    </row>
    <row r="188" spans="1:24" ht="15.75" customHeight="1" x14ac:dyDescent="0.45">
      <c r="A188" s="404"/>
      <c r="B188" s="431"/>
      <c r="C188" s="441"/>
      <c r="D188" s="419"/>
      <c r="E188" s="414"/>
      <c r="F188" s="415"/>
      <c r="G188" s="414"/>
      <c r="H188" s="415"/>
      <c r="I188" s="335"/>
      <c r="J188" s="336"/>
      <c r="K188" s="337"/>
      <c r="L188" s="335"/>
      <c r="M188" s="336"/>
      <c r="N188" s="337"/>
      <c r="O188" s="335"/>
      <c r="P188" s="336"/>
      <c r="Q188" s="337"/>
      <c r="R188" s="335"/>
      <c r="S188" s="336"/>
      <c r="T188" s="337"/>
      <c r="U188" s="335"/>
      <c r="V188" s="336"/>
      <c r="W188" s="337"/>
      <c r="X188" s="407"/>
    </row>
    <row r="189" spans="1:24" ht="15.75" customHeight="1" thickBot="1" x14ac:dyDescent="0.5">
      <c r="A189" s="405"/>
      <c r="B189" s="432"/>
      <c r="C189" s="420"/>
      <c r="D189" s="421"/>
      <c r="E189" s="409">
        <f>SUM(E187)</f>
        <v>1</v>
      </c>
      <c r="F189" s="410"/>
      <c r="G189" s="411">
        <f>SUM(G187)</f>
        <v>0</v>
      </c>
      <c r="H189" s="410"/>
      <c r="I189" s="372">
        <f>SUM((I187+L187+O187)/3)</f>
        <v>0</v>
      </c>
      <c r="J189" s="373"/>
      <c r="K189" s="373"/>
      <c r="L189" s="373"/>
      <c r="M189" s="373"/>
      <c r="N189" s="373"/>
      <c r="O189" s="373"/>
      <c r="P189" s="373"/>
      <c r="Q189" s="382"/>
      <c r="R189" s="372">
        <f>SUM((((R187*3)+U187)/4))</f>
        <v>0</v>
      </c>
      <c r="S189" s="373"/>
      <c r="T189" s="373"/>
      <c r="U189" s="373"/>
      <c r="V189" s="373"/>
      <c r="W189" s="374"/>
      <c r="X189" s="408"/>
    </row>
    <row r="190" spans="1:24" s="19" customFormat="1" ht="15.75" customHeight="1" thickBot="1" x14ac:dyDescent="0.5">
      <c r="A190" s="35"/>
      <c r="B190" s="17"/>
      <c r="C190" s="17"/>
      <c r="D190" s="17"/>
      <c r="E190" s="18"/>
      <c r="F190" s="18"/>
      <c r="G190" s="18"/>
      <c r="H190" s="18"/>
      <c r="I190" s="52"/>
      <c r="J190" s="52"/>
      <c r="K190" s="52"/>
      <c r="L190" s="52"/>
      <c r="M190" s="52"/>
      <c r="N190" s="52"/>
      <c r="O190" s="52"/>
      <c r="P190" s="52"/>
      <c r="Q190" s="52"/>
      <c r="R190" s="52"/>
      <c r="S190" s="52"/>
      <c r="T190" s="52"/>
      <c r="U190" s="52"/>
      <c r="V190" s="52"/>
      <c r="W190" s="52"/>
      <c r="X190" s="16"/>
    </row>
    <row r="191" spans="1:24" s="19" customFormat="1" ht="15.75" customHeight="1" x14ac:dyDescent="0.45">
      <c r="A191" s="403">
        <f>SUM(A185+1)</f>
        <v>10</v>
      </c>
      <c r="B191" s="430" t="str">
        <f>T(Incidents!D12)</f>
        <v>User Defined Incident</v>
      </c>
      <c r="C191" s="416"/>
      <c r="D191" s="417"/>
      <c r="E191" s="422" t="s">
        <v>9</v>
      </c>
      <c r="F191" s="423"/>
      <c r="G191" s="422" t="s">
        <v>17</v>
      </c>
      <c r="H191" s="423"/>
      <c r="I191" s="355" t="s">
        <v>10</v>
      </c>
      <c r="J191" s="356"/>
      <c r="K191" s="356"/>
      <c r="L191" s="356"/>
      <c r="M191" s="356"/>
      <c r="N191" s="356"/>
      <c r="O191" s="356"/>
      <c r="P191" s="356"/>
      <c r="Q191" s="357"/>
      <c r="R191" s="355" t="s">
        <v>11</v>
      </c>
      <c r="S191" s="356"/>
      <c r="T191" s="356"/>
      <c r="U191" s="356"/>
      <c r="V191" s="356"/>
      <c r="W191" s="358"/>
      <c r="X191" s="406">
        <f>SUM((((I195*R195)*G195)*E195)/5)</f>
        <v>0</v>
      </c>
    </row>
    <row r="192" spans="1:24" s="19" customFormat="1" ht="15.75" customHeight="1" x14ac:dyDescent="0.45">
      <c r="A192" s="404"/>
      <c r="B192" s="431"/>
      <c r="C192" s="441"/>
      <c r="D192" s="419"/>
      <c r="E192" s="424"/>
      <c r="F192" s="425"/>
      <c r="G192" s="424"/>
      <c r="H192" s="425"/>
      <c r="I192" s="329" t="s">
        <v>12</v>
      </c>
      <c r="J192" s="330"/>
      <c r="K192" s="331"/>
      <c r="L192" s="329" t="s">
        <v>13</v>
      </c>
      <c r="M192" s="330"/>
      <c r="N192" s="331"/>
      <c r="O192" s="329" t="s">
        <v>14</v>
      </c>
      <c r="P192" s="330"/>
      <c r="Q192" s="331"/>
      <c r="R192" s="329" t="s">
        <v>15</v>
      </c>
      <c r="S192" s="330"/>
      <c r="T192" s="331"/>
      <c r="U192" s="329" t="s">
        <v>16</v>
      </c>
      <c r="V192" s="330"/>
      <c r="W192" s="386"/>
      <c r="X192" s="407"/>
    </row>
    <row r="193" spans="1:24" s="19" customFormat="1" ht="15.75" customHeight="1" x14ac:dyDescent="0.45">
      <c r="A193" s="404"/>
      <c r="B193" s="431"/>
      <c r="C193" s="441"/>
      <c r="D193" s="419"/>
      <c r="E193" s="412">
        <v>1</v>
      </c>
      <c r="F193" s="413"/>
      <c r="G193" s="412">
        <f>SUM(G187)</f>
        <v>0</v>
      </c>
      <c r="H193" s="413"/>
      <c r="I193" s="332">
        <v>0</v>
      </c>
      <c r="J193" s="333"/>
      <c r="K193" s="334"/>
      <c r="L193" s="332">
        <v>0</v>
      </c>
      <c r="M193" s="333"/>
      <c r="N193" s="334"/>
      <c r="O193" s="332">
        <v>0</v>
      </c>
      <c r="P193" s="333"/>
      <c r="Q193" s="334"/>
      <c r="R193" s="332">
        <v>0</v>
      </c>
      <c r="S193" s="333"/>
      <c r="T193" s="334"/>
      <c r="U193" s="332">
        <v>0</v>
      </c>
      <c r="V193" s="333"/>
      <c r="W193" s="334"/>
      <c r="X193" s="407"/>
    </row>
    <row r="194" spans="1:24" s="19" customFormat="1" ht="15.75" customHeight="1" x14ac:dyDescent="0.45">
      <c r="A194" s="404"/>
      <c r="B194" s="431"/>
      <c r="C194" s="441"/>
      <c r="D194" s="419"/>
      <c r="E194" s="414"/>
      <c r="F194" s="415"/>
      <c r="G194" s="414"/>
      <c r="H194" s="415"/>
      <c r="I194" s="335"/>
      <c r="J194" s="336"/>
      <c r="K194" s="337"/>
      <c r="L194" s="335"/>
      <c r="M194" s="336"/>
      <c r="N194" s="337"/>
      <c r="O194" s="335"/>
      <c r="P194" s="336"/>
      <c r="Q194" s="337"/>
      <c r="R194" s="335"/>
      <c r="S194" s="336"/>
      <c r="T194" s="337"/>
      <c r="U194" s="335"/>
      <c r="V194" s="336"/>
      <c r="W194" s="337"/>
      <c r="X194" s="407"/>
    </row>
    <row r="195" spans="1:24" s="19" customFormat="1" ht="15.75" customHeight="1" thickBot="1" x14ac:dyDescent="0.5">
      <c r="A195" s="405"/>
      <c r="B195" s="432"/>
      <c r="C195" s="420"/>
      <c r="D195" s="421"/>
      <c r="E195" s="409">
        <f>SUM(E193)</f>
        <v>1</v>
      </c>
      <c r="F195" s="410"/>
      <c r="G195" s="411">
        <f>SUM(G193)</f>
        <v>0</v>
      </c>
      <c r="H195" s="410"/>
      <c r="I195" s="372">
        <f>SUM((I193+L193+O193)/3)</f>
        <v>0</v>
      </c>
      <c r="J195" s="373"/>
      <c r="K195" s="373"/>
      <c r="L195" s="373"/>
      <c r="M195" s="373"/>
      <c r="N195" s="373"/>
      <c r="O195" s="373"/>
      <c r="P195" s="373"/>
      <c r="Q195" s="382"/>
      <c r="R195" s="372">
        <f>SUM((((R193*3)+U193)/4))</f>
        <v>0</v>
      </c>
      <c r="S195" s="373"/>
      <c r="T195" s="373"/>
      <c r="U195" s="373"/>
      <c r="V195" s="373"/>
      <c r="W195" s="374"/>
      <c r="X195" s="408"/>
    </row>
    <row r="196" spans="1:24" ht="15.75" customHeight="1" thickBot="1" x14ac:dyDescent="0.5"/>
    <row r="197" spans="1:24" ht="15.75" customHeight="1" x14ac:dyDescent="0.45">
      <c r="A197" s="426" t="s">
        <v>24</v>
      </c>
      <c r="B197" s="427"/>
      <c r="C197" s="427"/>
      <c r="D197" s="399">
        <f>SUM(D134+1)</f>
        <v>14</v>
      </c>
      <c r="E197" s="399" t="str">
        <f>T(Assets!C18)</f>
        <v>XX Corporate Office</v>
      </c>
      <c r="F197" s="399"/>
      <c r="G197" s="399"/>
      <c r="H197" s="399"/>
      <c r="I197" s="399"/>
      <c r="J197" s="399"/>
      <c r="K197" s="399"/>
      <c r="L197" s="399"/>
      <c r="M197" s="399"/>
      <c r="N197" s="399"/>
      <c r="O197" s="399"/>
      <c r="P197" s="399"/>
      <c r="Q197" s="399"/>
      <c r="R197" s="399"/>
      <c r="S197" s="399"/>
      <c r="T197" s="399"/>
      <c r="U197" s="399"/>
      <c r="V197" s="399"/>
      <c r="W197" s="399"/>
      <c r="X197" s="400"/>
    </row>
    <row r="198" spans="1:24" ht="15.75" customHeight="1" thickBot="1" x14ac:dyDescent="0.5">
      <c r="A198" s="428"/>
      <c r="B198" s="429"/>
      <c r="C198" s="429"/>
      <c r="D198" s="401"/>
      <c r="E198" s="401"/>
      <c r="F198" s="401"/>
      <c r="G198" s="401"/>
      <c r="H198" s="401"/>
      <c r="I198" s="401"/>
      <c r="J198" s="401"/>
      <c r="K198" s="401"/>
      <c r="L198" s="401"/>
      <c r="M198" s="401"/>
      <c r="N198" s="401"/>
      <c r="O198" s="401"/>
      <c r="P198" s="401"/>
      <c r="Q198" s="401"/>
      <c r="R198" s="401"/>
      <c r="S198" s="401"/>
      <c r="T198" s="401"/>
      <c r="U198" s="401"/>
      <c r="V198" s="401"/>
      <c r="W198" s="401"/>
      <c r="X198" s="402"/>
    </row>
    <row r="199" spans="1:24" ht="15.75" customHeight="1" thickBot="1" x14ac:dyDescent="0.5"/>
    <row r="200" spans="1:24" ht="15.75" customHeight="1" x14ac:dyDescent="0.45">
      <c r="A200" s="403">
        <v>1</v>
      </c>
      <c r="B200" s="416" t="str">
        <f>T(Incidents!D3)</f>
        <v>Armed Assault/Active Shooter</v>
      </c>
      <c r="C200" s="416"/>
      <c r="D200" s="417"/>
      <c r="E200" s="422" t="s">
        <v>9</v>
      </c>
      <c r="F200" s="423"/>
      <c r="G200" s="422" t="s">
        <v>17</v>
      </c>
      <c r="H200" s="423"/>
      <c r="I200" s="355" t="s">
        <v>10</v>
      </c>
      <c r="J200" s="356"/>
      <c r="K200" s="356"/>
      <c r="L200" s="356"/>
      <c r="M200" s="356"/>
      <c r="N200" s="356"/>
      <c r="O200" s="356"/>
      <c r="P200" s="356"/>
      <c r="Q200" s="357"/>
      <c r="R200" s="355" t="s">
        <v>11</v>
      </c>
      <c r="S200" s="356"/>
      <c r="T200" s="356"/>
      <c r="U200" s="356"/>
      <c r="V200" s="356"/>
      <c r="W200" s="358"/>
      <c r="X200" s="406">
        <f>SUM((((I204*R204)*G204)*E204)/5)</f>
        <v>0</v>
      </c>
    </row>
    <row r="201" spans="1:24" ht="15.75" customHeight="1" x14ac:dyDescent="0.45">
      <c r="A201" s="404"/>
      <c r="B201" s="418"/>
      <c r="C201" s="418"/>
      <c r="D201" s="419"/>
      <c r="E201" s="424"/>
      <c r="F201" s="425"/>
      <c r="G201" s="424"/>
      <c r="H201" s="425"/>
      <c r="I201" s="329" t="s">
        <v>12</v>
      </c>
      <c r="J201" s="330"/>
      <c r="K201" s="331"/>
      <c r="L201" s="329" t="s">
        <v>13</v>
      </c>
      <c r="M201" s="330"/>
      <c r="N201" s="331"/>
      <c r="O201" s="329" t="s">
        <v>14</v>
      </c>
      <c r="P201" s="330"/>
      <c r="Q201" s="331"/>
      <c r="R201" s="329" t="s">
        <v>15</v>
      </c>
      <c r="S201" s="330"/>
      <c r="T201" s="331"/>
      <c r="U201" s="329" t="s">
        <v>16</v>
      </c>
      <c r="V201" s="330"/>
      <c r="W201" s="331"/>
      <c r="X201" s="407"/>
    </row>
    <row r="202" spans="1:24" ht="15.75" customHeight="1" x14ac:dyDescent="0.45">
      <c r="A202" s="404"/>
      <c r="B202" s="418"/>
      <c r="C202" s="418"/>
      <c r="D202" s="419"/>
      <c r="E202" s="412">
        <v>1</v>
      </c>
      <c r="F202" s="413"/>
      <c r="G202" s="412">
        <f>SUM(Assets!D18)</f>
        <v>0</v>
      </c>
      <c r="H202" s="413"/>
      <c r="I202" s="332">
        <v>0</v>
      </c>
      <c r="J202" s="333"/>
      <c r="K202" s="334"/>
      <c r="L202" s="332">
        <v>0</v>
      </c>
      <c r="M202" s="333"/>
      <c r="N202" s="334"/>
      <c r="O202" s="332">
        <v>0</v>
      </c>
      <c r="P202" s="333"/>
      <c r="Q202" s="334"/>
      <c r="R202" s="332">
        <v>0</v>
      </c>
      <c r="S202" s="333"/>
      <c r="T202" s="334"/>
      <c r="U202" s="332">
        <v>0</v>
      </c>
      <c r="V202" s="333"/>
      <c r="W202" s="334"/>
      <c r="X202" s="407"/>
    </row>
    <row r="203" spans="1:24" ht="15.75" customHeight="1" x14ac:dyDescent="0.45">
      <c r="A203" s="404"/>
      <c r="B203" s="418"/>
      <c r="C203" s="418"/>
      <c r="D203" s="419"/>
      <c r="E203" s="414"/>
      <c r="F203" s="415"/>
      <c r="G203" s="414"/>
      <c r="H203" s="415"/>
      <c r="I203" s="335"/>
      <c r="J203" s="336"/>
      <c r="K203" s="337"/>
      <c r="L203" s="335"/>
      <c r="M203" s="336"/>
      <c r="N203" s="337"/>
      <c r="O203" s="335"/>
      <c r="P203" s="336"/>
      <c r="Q203" s="337"/>
      <c r="R203" s="335"/>
      <c r="S203" s="336"/>
      <c r="T203" s="337"/>
      <c r="U203" s="335"/>
      <c r="V203" s="336"/>
      <c r="W203" s="337"/>
      <c r="X203" s="407"/>
    </row>
    <row r="204" spans="1:24" ht="15.75" customHeight="1" thickBot="1" x14ac:dyDescent="0.5">
      <c r="A204" s="405"/>
      <c r="B204" s="420"/>
      <c r="C204" s="420"/>
      <c r="D204" s="421"/>
      <c r="E204" s="409">
        <f>SUM(E202)</f>
        <v>1</v>
      </c>
      <c r="F204" s="410"/>
      <c r="G204" s="411">
        <f>SUM(G202)</f>
        <v>0</v>
      </c>
      <c r="H204" s="410"/>
      <c r="I204" s="372">
        <f>SUM((I202+L202+O202)/3)</f>
        <v>0</v>
      </c>
      <c r="J204" s="373"/>
      <c r="K204" s="373"/>
      <c r="L204" s="373"/>
      <c r="M204" s="373"/>
      <c r="N204" s="373"/>
      <c r="O204" s="373"/>
      <c r="P204" s="373"/>
      <c r="Q204" s="382"/>
      <c r="R204" s="372">
        <f>SUM((((R202*3)+U202)/4))</f>
        <v>0</v>
      </c>
      <c r="S204" s="373"/>
      <c r="T204" s="373"/>
      <c r="U204" s="373"/>
      <c r="V204" s="373"/>
      <c r="W204" s="374"/>
      <c r="X204" s="408"/>
    </row>
    <row r="205" spans="1:24" ht="15.75" customHeight="1" thickBot="1" x14ac:dyDescent="0.5">
      <c r="A205" s="5"/>
      <c r="B205" s="5"/>
      <c r="C205" s="5"/>
      <c r="D205" s="5"/>
      <c r="I205" s="47"/>
      <c r="J205" s="47"/>
      <c r="K205" s="47"/>
      <c r="L205" s="47"/>
      <c r="M205" s="47"/>
      <c r="N205" s="47"/>
      <c r="O205" s="47"/>
      <c r="P205" s="47"/>
      <c r="Q205" s="47"/>
      <c r="R205" s="47"/>
      <c r="S205" s="47"/>
      <c r="T205" s="47"/>
      <c r="U205" s="47"/>
      <c r="V205" s="47"/>
      <c r="W205" s="47"/>
    </row>
    <row r="206" spans="1:24" ht="15.75" customHeight="1" x14ac:dyDescent="0.45">
      <c r="A206" s="403">
        <f>SUM(A200+1)</f>
        <v>2</v>
      </c>
      <c r="B206" s="430" t="str">
        <f>T(Incidents!D4)</f>
        <v>Improvised Explosive Device</v>
      </c>
      <c r="C206" s="416"/>
      <c r="D206" s="417"/>
      <c r="E206" s="422" t="s">
        <v>9</v>
      </c>
      <c r="F206" s="423"/>
      <c r="G206" s="422" t="s">
        <v>17</v>
      </c>
      <c r="H206" s="423"/>
      <c r="I206" s="355" t="s">
        <v>10</v>
      </c>
      <c r="J206" s="356"/>
      <c r="K206" s="356"/>
      <c r="L206" s="356"/>
      <c r="M206" s="356"/>
      <c r="N206" s="356"/>
      <c r="O206" s="356"/>
      <c r="P206" s="356"/>
      <c r="Q206" s="357"/>
      <c r="R206" s="355" t="s">
        <v>11</v>
      </c>
      <c r="S206" s="356"/>
      <c r="T206" s="356"/>
      <c r="U206" s="356"/>
      <c r="V206" s="356"/>
      <c r="W206" s="358"/>
      <c r="X206" s="406">
        <f>SUM((((I210*R210)*G210)*E210)/5)</f>
        <v>0</v>
      </c>
    </row>
    <row r="207" spans="1:24" ht="15.75" customHeight="1" x14ac:dyDescent="0.45">
      <c r="A207" s="404"/>
      <c r="B207" s="431"/>
      <c r="C207" s="418"/>
      <c r="D207" s="419"/>
      <c r="E207" s="424"/>
      <c r="F207" s="425"/>
      <c r="G207" s="424"/>
      <c r="H207" s="425"/>
      <c r="I207" s="329" t="s">
        <v>12</v>
      </c>
      <c r="J207" s="330"/>
      <c r="K207" s="331"/>
      <c r="L207" s="329" t="s">
        <v>13</v>
      </c>
      <c r="M207" s="330"/>
      <c r="N207" s="331"/>
      <c r="O207" s="329" t="s">
        <v>14</v>
      </c>
      <c r="P207" s="330"/>
      <c r="Q207" s="331"/>
      <c r="R207" s="329" t="s">
        <v>15</v>
      </c>
      <c r="S207" s="330"/>
      <c r="T207" s="331"/>
      <c r="U207" s="329" t="s">
        <v>16</v>
      </c>
      <c r="V207" s="330"/>
      <c r="W207" s="331"/>
      <c r="X207" s="407"/>
    </row>
    <row r="208" spans="1:24" ht="15.75" customHeight="1" x14ac:dyDescent="0.45">
      <c r="A208" s="404"/>
      <c r="B208" s="431"/>
      <c r="C208" s="418"/>
      <c r="D208" s="419"/>
      <c r="E208" s="412">
        <v>1</v>
      </c>
      <c r="F208" s="413"/>
      <c r="G208" s="412">
        <f>SUM(G202)</f>
        <v>0</v>
      </c>
      <c r="H208" s="413"/>
      <c r="I208" s="332">
        <v>0</v>
      </c>
      <c r="J208" s="333"/>
      <c r="K208" s="334"/>
      <c r="L208" s="332">
        <v>0</v>
      </c>
      <c r="M208" s="333"/>
      <c r="N208" s="334"/>
      <c r="O208" s="332">
        <v>0</v>
      </c>
      <c r="P208" s="333"/>
      <c r="Q208" s="334"/>
      <c r="R208" s="332">
        <v>0</v>
      </c>
      <c r="S208" s="333"/>
      <c r="T208" s="334"/>
      <c r="U208" s="332">
        <v>0</v>
      </c>
      <c r="V208" s="333"/>
      <c r="W208" s="334"/>
      <c r="X208" s="407"/>
    </row>
    <row r="209" spans="1:24" ht="15.75" customHeight="1" x14ac:dyDescent="0.45">
      <c r="A209" s="404"/>
      <c r="B209" s="431"/>
      <c r="C209" s="418"/>
      <c r="D209" s="419"/>
      <c r="E209" s="414"/>
      <c r="F209" s="415"/>
      <c r="G209" s="414"/>
      <c r="H209" s="415"/>
      <c r="I209" s="335"/>
      <c r="J209" s="336"/>
      <c r="K209" s="337"/>
      <c r="L209" s="335"/>
      <c r="M209" s="336"/>
      <c r="N209" s="337"/>
      <c r="O209" s="335"/>
      <c r="P209" s="336"/>
      <c r="Q209" s="337"/>
      <c r="R209" s="335"/>
      <c r="S209" s="336"/>
      <c r="T209" s="337"/>
      <c r="U209" s="335"/>
      <c r="V209" s="336"/>
      <c r="W209" s="337"/>
      <c r="X209" s="407"/>
    </row>
    <row r="210" spans="1:24" ht="15.75" customHeight="1" thickBot="1" x14ac:dyDescent="0.5">
      <c r="A210" s="405"/>
      <c r="B210" s="432"/>
      <c r="C210" s="420"/>
      <c r="D210" s="421"/>
      <c r="E210" s="409">
        <f>SUM(E208)</f>
        <v>1</v>
      </c>
      <c r="F210" s="410"/>
      <c r="G210" s="411">
        <f>SUM(G208)</f>
        <v>0</v>
      </c>
      <c r="H210" s="410"/>
      <c r="I210" s="372">
        <f>SUM((I208+L208+O208)/3)</f>
        <v>0</v>
      </c>
      <c r="J210" s="373"/>
      <c r="K210" s="373"/>
      <c r="L210" s="373"/>
      <c r="M210" s="373"/>
      <c r="N210" s="373"/>
      <c r="O210" s="373"/>
      <c r="P210" s="373"/>
      <c r="Q210" s="382"/>
      <c r="R210" s="372">
        <f>SUM((((R208*3)+U208)/4))</f>
        <v>0</v>
      </c>
      <c r="S210" s="373"/>
      <c r="T210" s="373"/>
      <c r="U210" s="373"/>
      <c r="V210" s="373"/>
      <c r="W210" s="374"/>
      <c r="X210" s="408"/>
    </row>
    <row r="211" spans="1:24" ht="15.75" customHeight="1" thickBot="1" x14ac:dyDescent="0.5">
      <c r="A211" s="5"/>
      <c r="B211" s="5"/>
      <c r="C211" s="5"/>
      <c r="D211" s="5"/>
      <c r="I211" s="47"/>
      <c r="J211" s="47"/>
      <c r="K211" s="47"/>
      <c r="L211" s="47"/>
      <c r="M211" s="47"/>
      <c r="N211" s="47"/>
      <c r="O211" s="47"/>
      <c r="P211" s="47"/>
      <c r="Q211" s="47"/>
      <c r="R211" s="47"/>
      <c r="S211" s="47"/>
      <c r="T211" s="47"/>
      <c r="U211" s="47"/>
      <c r="V211" s="47"/>
      <c r="W211" s="47"/>
    </row>
    <row r="212" spans="1:24" ht="15.75" customHeight="1" x14ac:dyDescent="0.45">
      <c r="A212" s="403">
        <f>SUM(A206+1)</f>
        <v>3</v>
      </c>
      <c r="B212" s="430" t="str">
        <f>T(Incidents!D5)</f>
        <v>Vehicle Borne Improvised Explosive Device</v>
      </c>
      <c r="C212" s="416"/>
      <c r="D212" s="417"/>
      <c r="E212" s="422" t="s">
        <v>9</v>
      </c>
      <c r="F212" s="423"/>
      <c r="G212" s="422" t="s">
        <v>17</v>
      </c>
      <c r="H212" s="423"/>
      <c r="I212" s="355" t="s">
        <v>10</v>
      </c>
      <c r="J212" s="356"/>
      <c r="K212" s="356"/>
      <c r="L212" s="356"/>
      <c r="M212" s="356"/>
      <c r="N212" s="356"/>
      <c r="O212" s="356"/>
      <c r="P212" s="356"/>
      <c r="Q212" s="357"/>
      <c r="R212" s="355" t="s">
        <v>11</v>
      </c>
      <c r="S212" s="356"/>
      <c r="T212" s="356"/>
      <c r="U212" s="356"/>
      <c r="V212" s="356"/>
      <c r="W212" s="358"/>
      <c r="X212" s="406">
        <f>SUM((((I216*R216)*G216)*E216)/5)</f>
        <v>0</v>
      </c>
    </row>
    <row r="213" spans="1:24" ht="15.75" customHeight="1" x14ac:dyDescent="0.45">
      <c r="A213" s="404"/>
      <c r="B213" s="431"/>
      <c r="C213" s="418"/>
      <c r="D213" s="419"/>
      <c r="E213" s="424"/>
      <c r="F213" s="425"/>
      <c r="G213" s="424"/>
      <c r="H213" s="425"/>
      <c r="I213" s="329" t="s">
        <v>12</v>
      </c>
      <c r="J213" s="330"/>
      <c r="K213" s="331"/>
      <c r="L213" s="329" t="s">
        <v>13</v>
      </c>
      <c r="M213" s="330"/>
      <c r="N213" s="331"/>
      <c r="O213" s="329" t="s">
        <v>14</v>
      </c>
      <c r="P213" s="330"/>
      <c r="Q213" s="331"/>
      <c r="R213" s="329" t="s">
        <v>15</v>
      </c>
      <c r="S213" s="330"/>
      <c r="T213" s="331"/>
      <c r="U213" s="329" t="s">
        <v>16</v>
      </c>
      <c r="V213" s="330"/>
      <c r="W213" s="331"/>
      <c r="X213" s="407"/>
    </row>
    <row r="214" spans="1:24" ht="15.75" customHeight="1" x14ac:dyDescent="0.45">
      <c r="A214" s="404"/>
      <c r="B214" s="431"/>
      <c r="C214" s="418"/>
      <c r="D214" s="419"/>
      <c r="E214" s="412">
        <v>1</v>
      </c>
      <c r="F214" s="413"/>
      <c r="G214" s="412">
        <f>SUM(G208)</f>
        <v>0</v>
      </c>
      <c r="H214" s="413"/>
      <c r="I214" s="332">
        <v>0</v>
      </c>
      <c r="J214" s="333"/>
      <c r="K214" s="334"/>
      <c r="L214" s="332">
        <v>0</v>
      </c>
      <c r="M214" s="333"/>
      <c r="N214" s="334"/>
      <c r="O214" s="332">
        <v>0</v>
      </c>
      <c r="P214" s="333"/>
      <c r="Q214" s="334"/>
      <c r="R214" s="332">
        <v>0</v>
      </c>
      <c r="S214" s="333"/>
      <c r="T214" s="334"/>
      <c r="U214" s="332">
        <v>0</v>
      </c>
      <c r="V214" s="333"/>
      <c r="W214" s="334"/>
      <c r="X214" s="407"/>
    </row>
    <row r="215" spans="1:24" ht="15.75" customHeight="1" x14ac:dyDescent="0.45">
      <c r="A215" s="404"/>
      <c r="B215" s="431"/>
      <c r="C215" s="418"/>
      <c r="D215" s="419"/>
      <c r="E215" s="414"/>
      <c r="F215" s="415"/>
      <c r="G215" s="414"/>
      <c r="H215" s="415"/>
      <c r="I215" s="335"/>
      <c r="J215" s="336"/>
      <c r="K215" s="337"/>
      <c r="L215" s="335"/>
      <c r="M215" s="336"/>
      <c r="N215" s="337"/>
      <c r="O215" s="335"/>
      <c r="P215" s="336"/>
      <c r="Q215" s="337"/>
      <c r="R215" s="335"/>
      <c r="S215" s="336"/>
      <c r="T215" s="337"/>
      <c r="U215" s="335"/>
      <c r="V215" s="336"/>
      <c r="W215" s="337"/>
      <c r="X215" s="407"/>
    </row>
    <row r="216" spans="1:24" ht="15.75" customHeight="1" thickBot="1" x14ac:dyDescent="0.5">
      <c r="A216" s="405"/>
      <c r="B216" s="432"/>
      <c r="C216" s="420"/>
      <c r="D216" s="421"/>
      <c r="E216" s="409">
        <f>SUM(E214)</f>
        <v>1</v>
      </c>
      <c r="F216" s="410"/>
      <c r="G216" s="411">
        <f>SUM(G214)</f>
        <v>0</v>
      </c>
      <c r="H216" s="410"/>
      <c r="I216" s="372">
        <f>SUM((I214+L214+O214)/3)</f>
        <v>0</v>
      </c>
      <c r="J216" s="373"/>
      <c r="K216" s="373"/>
      <c r="L216" s="373"/>
      <c r="M216" s="373"/>
      <c r="N216" s="373"/>
      <c r="O216" s="373"/>
      <c r="P216" s="373"/>
      <c r="Q216" s="382"/>
      <c r="R216" s="372">
        <f>SUM((((R214*3)+U214)/4))</f>
        <v>0</v>
      </c>
      <c r="S216" s="373"/>
      <c r="T216" s="373"/>
      <c r="U216" s="373"/>
      <c r="V216" s="373"/>
      <c r="W216" s="374"/>
      <c r="X216" s="408"/>
    </row>
    <row r="217" spans="1:24" ht="15.75" customHeight="1" thickBot="1" x14ac:dyDescent="0.5">
      <c r="A217" s="5"/>
      <c r="B217" s="5"/>
      <c r="C217" s="5"/>
      <c r="D217" s="5"/>
      <c r="I217" s="47"/>
      <c r="J217" s="47"/>
      <c r="K217" s="47"/>
      <c r="L217" s="47"/>
      <c r="M217" s="47"/>
      <c r="N217" s="47"/>
      <c r="O217" s="47"/>
      <c r="P217" s="47"/>
      <c r="Q217" s="47"/>
      <c r="R217" s="47"/>
      <c r="S217" s="47"/>
      <c r="T217" s="47"/>
      <c r="U217" s="47"/>
      <c r="V217" s="47"/>
      <c r="W217" s="47"/>
    </row>
    <row r="218" spans="1:24" ht="15.75" customHeight="1" x14ac:dyDescent="0.45">
      <c r="A218" s="403">
        <f>SUM(A212+1)</f>
        <v>4</v>
      </c>
      <c r="B218" s="430" t="str">
        <f>T(Incidents!D6)</f>
        <v>Coordinated Complex Attack</v>
      </c>
      <c r="C218" s="416"/>
      <c r="D218" s="417"/>
      <c r="E218" s="422" t="s">
        <v>9</v>
      </c>
      <c r="F218" s="423"/>
      <c r="G218" s="422" t="s">
        <v>17</v>
      </c>
      <c r="H218" s="423"/>
      <c r="I218" s="355" t="s">
        <v>10</v>
      </c>
      <c r="J218" s="356"/>
      <c r="K218" s="356"/>
      <c r="L218" s="356"/>
      <c r="M218" s="356"/>
      <c r="N218" s="356"/>
      <c r="O218" s="356"/>
      <c r="P218" s="356"/>
      <c r="Q218" s="357"/>
      <c r="R218" s="355" t="s">
        <v>11</v>
      </c>
      <c r="S218" s="356"/>
      <c r="T218" s="356"/>
      <c r="U218" s="356"/>
      <c r="V218" s="356"/>
      <c r="W218" s="358"/>
      <c r="X218" s="406">
        <f>SUM((((I222*R222)*G222)*E222)/5)</f>
        <v>0</v>
      </c>
    </row>
    <row r="219" spans="1:24" ht="15.75" customHeight="1" x14ac:dyDescent="0.45">
      <c r="A219" s="404"/>
      <c r="B219" s="431"/>
      <c r="C219" s="418"/>
      <c r="D219" s="419"/>
      <c r="E219" s="424"/>
      <c r="F219" s="425"/>
      <c r="G219" s="424"/>
      <c r="H219" s="425"/>
      <c r="I219" s="329" t="s">
        <v>12</v>
      </c>
      <c r="J219" s="330"/>
      <c r="K219" s="331"/>
      <c r="L219" s="329" t="s">
        <v>13</v>
      </c>
      <c r="M219" s="330"/>
      <c r="N219" s="331"/>
      <c r="O219" s="329" t="s">
        <v>14</v>
      </c>
      <c r="P219" s="330"/>
      <c r="Q219" s="331"/>
      <c r="R219" s="329" t="s">
        <v>15</v>
      </c>
      <c r="S219" s="330"/>
      <c r="T219" s="331"/>
      <c r="U219" s="329" t="s">
        <v>16</v>
      </c>
      <c r="V219" s="330"/>
      <c r="W219" s="331"/>
      <c r="X219" s="407"/>
    </row>
    <row r="220" spans="1:24" ht="15.75" customHeight="1" x14ac:dyDescent="0.45">
      <c r="A220" s="404"/>
      <c r="B220" s="431"/>
      <c r="C220" s="418"/>
      <c r="D220" s="419"/>
      <c r="E220" s="412">
        <v>1</v>
      </c>
      <c r="F220" s="413"/>
      <c r="G220" s="412">
        <f>SUM(G214)</f>
        <v>0</v>
      </c>
      <c r="H220" s="413"/>
      <c r="I220" s="332">
        <v>0</v>
      </c>
      <c r="J220" s="333"/>
      <c r="K220" s="334"/>
      <c r="L220" s="332">
        <v>0</v>
      </c>
      <c r="M220" s="333"/>
      <c r="N220" s="334"/>
      <c r="O220" s="332">
        <v>0</v>
      </c>
      <c r="P220" s="333"/>
      <c r="Q220" s="334"/>
      <c r="R220" s="332">
        <v>0</v>
      </c>
      <c r="S220" s="333"/>
      <c r="T220" s="334"/>
      <c r="U220" s="332">
        <v>0</v>
      </c>
      <c r="V220" s="333"/>
      <c r="W220" s="334"/>
      <c r="X220" s="407"/>
    </row>
    <row r="221" spans="1:24" ht="15.75" customHeight="1" x14ac:dyDescent="0.45">
      <c r="A221" s="404"/>
      <c r="B221" s="431"/>
      <c r="C221" s="418"/>
      <c r="D221" s="419"/>
      <c r="E221" s="414"/>
      <c r="F221" s="415"/>
      <c r="G221" s="414"/>
      <c r="H221" s="415"/>
      <c r="I221" s="335"/>
      <c r="J221" s="336"/>
      <c r="K221" s="337"/>
      <c r="L221" s="335"/>
      <c r="M221" s="336"/>
      <c r="N221" s="337"/>
      <c r="O221" s="335"/>
      <c r="P221" s="336"/>
      <c r="Q221" s="337"/>
      <c r="R221" s="335"/>
      <c r="S221" s="336"/>
      <c r="T221" s="337"/>
      <c r="U221" s="335"/>
      <c r="V221" s="336"/>
      <c r="W221" s="337"/>
      <c r="X221" s="407"/>
    </row>
    <row r="222" spans="1:24" ht="15.75" customHeight="1" thickBot="1" x14ac:dyDescent="0.5">
      <c r="A222" s="405"/>
      <c r="B222" s="432"/>
      <c r="C222" s="420"/>
      <c r="D222" s="421"/>
      <c r="E222" s="409">
        <f>SUM(E220)</f>
        <v>1</v>
      </c>
      <c r="F222" s="410"/>
      <c r="G222" s="411">
        <f>SUM(G220)</f>
        <v>0</v>
      </c>
      <c r="H222" s="410"/>
      <c r="I222" s="372">
        <f>SUM((I220+L220+O220)/3)</f>
        <v>0</v>
      </c>
      <c r="J222" s="373"/>
      <c r="K222" s="373"/>
      <c r="L222" s="373"/>
      <c r="M222" s="373"/>
      <c r="N222" s="373"/>
      <c r="O222" s="373"/>
      <c r="P222" s="373"/>
      <c r="Q222" s="382"/>
      <c r="R222" s="372">
        <f>SUM((((R220*3)+U220)/4))</f>
        <v>0</v>
      </c>
      <c r="S222" s="373"/>
      <c r="T222" s="373"/>
      <c r="U222" s="373"/>
      <c r="V222" s="373"/>
      <c r="W222" s="374"/>
      <c r="X222" s="408"/>
    </row>
    <row r="223" spans="1:24" ht="15.75" customHeight="1" thickBot="1" x14ac:dyDescent="0.5">
      <c r="A223" s="5"/>
      <c r="B223" s="5"/>
      <c r="C223" s="5"/>
      <c r="D223" s="5"/>
      <c r="I223" s="47"/>
      <c r="J223" s="47"/>
      <c r="K223" s="47"/>
      <c r="L223" s="47"/>
      <c r="M223" s="47"/>
      <c r="N223" s="47"/>
      <c r="O223" s="47"/>
      <c r="P223" s="47"/>
      <c r="Q223" s="47"/>
      <c r="R223" s="47"/>
      <c r="S223" s="47"/>
      <c r="T223" s="47"/>
      <c r="U223" s="47"/>
      <c r="V223" s="47"/>
      <c r="W223" s="47"/>
    </row>
    <row r="224" spans="1:24" ht="15.75" customHeight="1" x14ac:dyDescent="0.45">
      <c r="A224" s="403">
        <f>SUM(A218+1)</f>
        <v>5</v>
      </c>
      <c r="B224" s="430" t="str">
        <f>T(Incidents!D7)</f>
        <v>Natural Disaster</v>
      </c>
      <c r="C224" s="416"/>
      <c r="D224" s="417"/>
      <c r="E224" s="422" t="s">
        <v>9</v>
      </c>
      <c r="F224" s="423"/>
      <c r="G224" s="422" t="s">
        <v>17</v>
      </c>
      <c r="H224" s="423"/>
      <c r="I224" s="355" t="s">
        <v>10</v>
      </c>
      <c r="J224" s="356"/>
      <c r="K224" s="356"/>
      <c r="L224" s="356"/>
      <c r="M224" s="356"/>
      <c r="N224" s="356"/>
      <c r="O224" s="356"/>
      <c r="P224" s="356"/>
      <c r="Q224" s="357"/>
      <c r="R224" s="355" t="s">
        <v>11</v>
      </c>
      <c r="S224" s="356"/>
      <c r="T224" s="356"/>
      <c r="U224" s="356"/>
      <c r="V224" s="356"/>
      <c r="W224" s="358"/>
      <c r="X224" s="406">
        <f>SUM((((I228*R228)*G228)*E228)/5)</f>
        <v>0</v>
      </c>
    </row>
    <row r="225" spans="1:24" ht="15.75" customHeight="1" x14ac:dyDescent="0.45">
      <c r="A225" s="404"/>
      <c r="B225" s="431"/>
      <c r="C225" s="418"/>
      <c r="D225" s="419"/>
      <c r="E225" s="424"/>
      <c r="F225" s="425"/>
      <c r="G225" s="424"/>
      <c r="H225" s="425"/>
      <c r="I225" s="329" t="s">
        <v>12</v>
      </c>
      <c r="J225" s="330"/>
      <c r="K225" s="331"/>
      <c r="L225" s="329" t="s">
        <v>13</v>
      </c>
      <c r="M225" s="330"/>
      <c r="N225" s="331"/>
      <c r="O225" s="329" t="s">
        <v>14</v>
      </c>
      <c r="P225" s="330"/>
      <c r="Q225" s="331"/>
      <c r="R225" s="329" t="s">
        <v>15</v>
      </c>
      <c r="S225" s="330"/>
      <c r="T225" s="331"/>
      <c r="U225" s="329" t="s">
        <v>16</v>
      </c>
      <c r="V225" s="330"/>
      <c r="W225" s="331"/>
      <c r="X225" s="407"/>
    </row>
    <row r="226" spans="1:24" ht="15.75" customHeight="1" x14ac:dyDescent="0.45">
      <c r="A226" s="404"/>
      <c r="B226" s="431"/>
      <c r="C226" s="418"/>
      <c r="D226" s="419"/>
      <c r="E226" s="412">
        <v>1</v>
      </c>
      <c r="F226" s="413"/>
      <c r="G226" s="412">
        <f>SUM(G220)</f>
        <v>0</v>
      </c>
      <c r="H226" s="413"/>
      <c r="I226" s="332">
        <v>0</v>
      </c>
      <c r="J226" s="333"/>
      <c r="K226" s="334"/>
      <c r="L226" s="332">
        <v>0</v>
      </c>
      <c r="M226" s="333"/>
      <c r="N226" s="334"/>
      <c r="O226" s="332">
        <v>0</v>
      </c>
      <c r="P226" s="333"/>
      <c r="Q226" s="334"/>
      <c r="R226" s="332">
        <v>0</v>
      </c>
      <c r="S226" s="333"/>
      <c r="T226" s="334"/>
      <c r="U226" s="332">
        <v>0</v>
      </c>
      <c r="V226" s="333"/>
      <c r="W226" s="334"/>
      <c r="X226" s="407"/>
    </row>
    <row r="227" spans="1:24" ht="15.75" customHeight="1" x14ac:dyDescent="0.45">
      <c r="A227" s="404"/>
      <c r="B227" s="431"/>
      <c r="C227" s="418"/>
      <c r="D227" s="419"/>
      <c r="E227" s="414"/>
      <c r="F227" s="415"/>
      <c r="G227" s="414"/>
      <c r="H227" s="415"/>
      <c r="I227" s="335"/>
      <c r="J227" s="336"/>
      <c r="K227" s="337"/>
      <c r="L227" s="335"/>
      <c r="M227" s="336"/>
      <c r="N227" s="337"/>
      <c r="O227" s="335"/>
      <c r="P227" s="336"/>
      <c r="Q227" s="337"/>
      <c r="R227" s="335"/>
      <c r="S227" s="336"/>
      <c r="T227" s="337"/>
      <c r="U227" s="335"/>
      <c r="V227" s="336"/>
      <c r="W227" s="337"/>
      <c r="X227" s="407"/>
    </row>
    <row r="228" spans="1:24" ht="15.75" customHeight="1" thickBot="1" x14ac:dyDescent="0.5">
      <c r="A228" s="405"/>
      <c r="B228" s="432"/>
      <c r="C228" s="420"/>
      <c r="D228" s="421"/>
      <c r="E228" s="409">
        <f>SUM(E226)</f>
        <v>1</v>
      </c>
      <c r="F228" s="410"/>
      <c r="G228" s="411">
        <f>SUM(G226)</f>
        <v>0</v>
      </c>
      <c r="H228" s="410"/>
      <c r="I228" s="372">
        <f>SUM((I226+L226+O226)/3)</f>
        <v>0</v>
      </c>
      <c r="J228" s="373"/>
      <c r="K228" s="373"/>
      <c r="L228" s="373"/>
      <c r="M228" s="373"/>
      <c r="N228" s="373"/>
      <c r="O228" s="373"/>
      <c r="P228" s="373"/>
      <c r="Q228" s="382"/>
      <c r="R228" s="372">
        <f>SUM((((R226*3)+U226)/4))</f>
        <v>0</v>
      </c>
      <c r="S228" s="373"/>
      <c r="T228" s="373"/>
      <c r="U228" s="373"/>
      <c r="V228" s="373"/>
      <c r="W228" s="374"/>
      <c r="X228" s="408"/>
    </row>
    <row r="229" spans="1:24" ht="15.75" customHeight="1" thickBot="1" x14ac:dyDescent="0.5">
      <c r="A229" s="5"/>
      <c r="B229" s="5"/>
      <c r="C229" s="5"/>
      <c r="D229" s="5"/>
      <c r="I229" s="47"/>
      <c r="J229" s="47"/>
      <c r="K229" s="47"/>
      <c r="L229" s="47"/>
      <c r="M229" s="47"/>
      <c r="N229" s="47"/>
      <c r="O229" s="47"/>
      <c r="P229" s="47"/>
      <c r="Q229" s="47"/>
      <c r="R229" s="47"/>
      <c r="S229" s="47"/>
      <c r="T229" s="47"/>
      <c r="U229" s="47"/>
      <c r="V229" s="47"/>
      <c r="W229" s="47"/>
    </row>
    <row r="230" spans="1:24" ht="15.75" customHeight="1" x14ac:dyDescent="0.45">
      <c r="A230" s="403">
        <f>SUM(A224+1)</f>
        <v>6</v>
      </c>
      <c r="B230" s="430" t="str">
        <f>T(Incidents!D8)</f>
        <v>Cyber Attack</v>
      </c>
      <c r="C230" s="416"/>
      <c r="D230" s="417"/>
      <c r="E230" s="422" t="s">
        <v>9</v>
      </c>
      <c r="F230" s="423"/>
      <c r="G230" s="422" t="s">
        <v>17</v>
      </c>
      <c r="H230" s="423"/>
      <c r="I230" s="355" t="s">
        <v>10</v>
      </c>
      <c r="J230" s="356"/>
      <c r="K230" s="356"/>
      <c r="L230" s="356"/>
      <c r="M230" s="356"/>
      <c r="N230" s="356"/>
      <c r="O230" s="356"/>
      <c r="P230" s="356"/>
      <c r="Q230" s="357"/>
      <c r="R230" s="355" t="s">
        <v>11</v>
      </c>
      <c r="S230" s="356"/>
      <c r="T230" s="356"/>
      <c r="U230" s="356"/>
      <c r="V230" s="356"/>
      <c r="W230" s="358"/>
      <c r="X230" s="406">
        <f>SUM((((I234*R234)*G234)*E234)/5)</f>
        <v>0</v>
      </c>
    </row>
    <row r="231" spans="1:24" ht="15.75" customHeight="1" x14ac:dyDescent="0.45">
      <c r="A231" s="404"/>
      <c r="B231" s="431"/>
      <c r="C231" s="418"/>
      <c r="D231" s="419"/>
      <c r="E231" s="424"/>
      <c r="F231" s="425"/>
      <c r="G231" s="424"/>
      <c r="H231" s="425"/>
      <c r="I231" s="329" t="s">
        <v>12</v>
      </c>
      <c r="J231" s="330"/>
      <c r="K231" s="331"/>
      <c r="L231" s="329" t="s">
        <v>13</v>
      </c>
      <c r="M231" s="330"/>
      <c r="N231" s="331"/>
      <c r="O231" s="329" t="s">
        <v>14</v>
      </c>
      <c r="P231" s="330"/>
      <c r="Q231" s="331"/>
      <c r="R231" s="329" t="s">
        <v>15</v>
      </c>
      <c r="S231" s="330"/>
      <c r="T231" s="331"/>
      <c r="U231" s="329" t="s">
        <v>16</v>
      </c>
      <c r="V231" s="330"/>
      <c r="W231" s="331"/>
      <c r="X231" s="407"/>
    </row>
    <row r="232" spans="1:24" ht="15.75" customHeight="1" x14ac:dyDescent="0.45">
      <c r="A232" s="404"/>
      <c r="B232" s="431"/>
      <c r="C232" s="418"/>
      <c r="D232" s="419"/>
      <c r="E232" s="412">
        <v>1</v>
      </c>
      <c r="F232" s="413"/>
      <c r="G232" s="412">
        <f>SUM(G226)</f>
        <v>0</v>
      </c>
      <c r="H232" s="413"/>
      <c r="I232" s="332">
        <v>0</v>
      </c>
      <c r="J232" s="333"/>
      <c r="K232" s="334"/>
      <c r="L232" s="332">
        <v>0</v>
      </c>
      <c r="M232" s="333"/>
      <c r="N232" s="334"/>
      <c r="O232" s="332">
        <v>0</v>
      </c>
      <c r="P232" s="333"/>
      <c r="Q232" s="334"/>
      <c r="R232" s="332">
        <v>0</v>
      </c>
      <c r="S232" s="333"/>
      <c r="T232" s="334"/>
      <c r="U232" s="332">
        <v>0</v>
      </c>
      <c r="V232" s="333"/>
      <c r="W232" s="334"/>
      <c r="X232" s="407"/>
    </row>
    <row r="233" spans="1:24" ht="15.75" customHeight="1" x14ac:dyDescent="0.45">
      <c r="A233" s="404"/>
      <c r="B233" s="431"/>
      <c r="C233" s="418"/>
      <c r="D233" s="419"/>
      <c r="E233" s="414"/>
      <c r="F233" s="415"/>
      <c r="G233" s="414"/>
      <c r="H233" s="415"/>
      <c r="I233" s="335"/>
      <c r="J233" s="336"/>
      <c r="K233" s="337"/>
      <c r="L233" s="335"/>
      <c r="M233" s="336"/>
      <c r="N233" s="337"/>
      <c r="O233" s="335"/>
      <c r="P233" s="336"/>
      <c r="Q233" s="337"/>
      <c r="R233" s="335"/>
      <c r="S233" s="336"/>
      <c r="T233" s="337"/>
      <c r="U233" s="335"/>
      <c r="V233" s="336"/>
      <c r="W233" s="337"/>
      <c r="X233" s="407"/>
    </row>
    <row r="234" spans="1:24" ht="15.75" customHeight="1" thickBot="1" x14ac:dyDescent="0.5">
      <c r="A234" s="405"/>
      <c r="B234" s="432"/>
      <c r="C234" s="420"/>
      <c r="D234" s="421"/>
      <c r="E234" s="409">
        <f>SUM(E232)</f>
        <v>1</v>
      </c>
      <c r="F234" s="410"/>
      <c r="G234" s="411">
        <f>SUM(G232)</f>
        <v>0</v>
      </c>
      <c r="H234" s="410"/>
      <c r="I234" s="372">
        <f>SUM((I232+L232+O232)/3)</f>
        <v>0</v>
      </c>
      <c r="J234" s="373"/>
      <c r="K234" s="373"/>
      <c r="L234" s="373"/>
      <c r="M234" s="373"/>
      <c r="N234" s="373"/>
      <c r="O234" s="373"/>
      <c r="P234" s="373"/>
      <c r="Q234" s="382"/>
      <c r="R234" s="372">
        <f>SUM((((R232*3)+U232)/4))</f>
        <v>0</v>
      </c>
      <c r="S234" s="373"/>
      <c r="T234" s="373"/>
      <c r="U234" s="373"/>
      <c r="V234" s="373"/>
      <c r="W234" s="374"/>
      <c r="X234" s="408"/>
    </row>
    <row r="235" spans="1:24" ht="15.75" customHeight="1" thickBot="1" x14ac:dyDescent="0.5">
      <c r="A235" s="8"/>
      <c r="B235" s="9"/>
      <c r="C235" s="9"/>
      <c r="D235" s="9"/>
      <c r="E235" s="10"/>
      <c r="F235" s="10"/>
      <c r="G235" s="10"/>
      <c r="H235" s="10"/>
      <c r="I235" s="52"/>
      <c r="J235" s="52"/>
      <c r="K235" s="52"/>
      <c r="L235" s="52"/>
      <c r="M235" s="52"/>
      <c r="N235" s="52"/>
      <c r="O235" s="52"/>
      <c r="P235" s="52"/>
      <c r="Q235" s="52"/>
      <c r="R235" s="52"/>
      <c r="S235" s="52"/>
      <c r="T235" s="52"/>
      <c r="U235" s="52"/>
      <c r="V235" s="52"/>
      <c r="W235" s="52"/>
      <c r="X235" s="7"/>
    </row>
    <row r="236" spans="1:24" ht="15.75" customHeight="1" x14ac:dyDescent="0.45">
      <c r="A236" s="403">
        <f>SUM(A230+1)</f>
        <v>7</v>
      </c>
      <c r="B236" s="430" t="str">
        <f>T(Incidents!D9)</f>
        <v>Chemical Attack</v>
      </c>
      <c r="C236" s="416"/>
      <c r="D236" s="417"/>
      <c r="E236" s="422" t="s">
        <v>9</v>
      </c>
      <c r="F236" s="423"/>
      <c r="G236" s="422" t="s">
        <v>17</v>
      </c>
      <c r="H236" s="423"/>
      <c r="I236" s="355" t="s">
        <v>10</v>
      </c>
      <c r="J236" s="356"/>
      <c r="K236" s="356"/>
      <c r="L236" s="356"/>
      <c r="M236" s="356"/>
      <c r="N236" s="356"/>
      <c r="O236" s="356"/>
      <c r="P236" s="356"/>
      <c r="Q236" s="357"/>
      <c r="R236" s="355" t="s">
        <v>11</v>
      </c>
      <c r="S236" s="356"/>
      <c r="T236" s="356"/>
      <c r="U236" s="356"/>
      <c r="V236" s="356"/>
      <c r="W236" s="358"/>
      <c r="X236" s="406">
        <f>SUM((((I240*R240)*G240)*E240)/5)</f>
        <v>0</v>
      </c>
    </row>
    <row r="237" spans="1:24" ht="15.75" customHeight="1" x14ac:dyDescent="0.45">
      <c r="A237" s="404"/>
      <c r="B237" s="431"/>
      <c r="C237" s="418"/>
      <c r="D237" s="419"/>
      <c r="E237" s="424"/>
      <c r="F237" s="425"/>
      <c r="G237" s="424"/>
      <c r="H237" s="425"/>
      <c r="I237" s="329" t="s">
        <v>12</v>
      </c>
      <c r="J237" s="330"/>
      <c r="K237" s="331"/>
      <c r="L237" s="329" t="s">
        <v>13</v>
      </c>
      <c r="M237" s="330"/>
      <c r="N237" s="331"/>
      <c r="O237" s="329" t="s">
        <v>14</v>
      </c>
      <c r="P237" s="330"/>
      <c r="Q237" s="331"/>
      <c r="R237" s="329" t="s">
        <v>15</v>
      </c>
      <c r="S237" s="330"/>
      <c r="T237" s="331"/>
      <c r="U237" s="329" t="s">
        <v>16</v>
      </c>
      <c r="V237" s="330"/>
      <c r="W237" s="331"/>
      <c r="X237" s="407"/>
    </row>
    <row r="238" spans="1:24" ht="15.75" customHeight="1" x14ac:dyDescent="0.45">
      <c r="A238" s="404"/>
      <c r="B238" s="431"/>
      <c r="C238" s="418"/>
      <c r="D238" s="419"/>
      <c r="E238" s="412">
        <v>1</v>
      </c>
      <c r="F238" s="413"/>
      <c r="G238" s="412">
        <f>SUM(G232)</f>
        <v>0</v>
      </c>
      <c r="H238" s="413"/>
      <c r="I238" s="332">
        <v>0</v>
      </c>
      <c r="J238" s="333"/>
      <c r="K238" s="334"/>
      <c r="L238" s="332">
        <v>0</v>
      </c>
      <c r="M238" s="333"/>
      <c r="N238" s="334"/>
      <c r="O238" s="332">
        <v>0</v>
      </c>
      <c r="P238" s="333"/>
      <c r="Q238" s="334"/>
      <c r="R238" s="332">
        <v>0</v>
      </c>
      <c r="S238" s="333"/>
      <c r="T238" s="334"/>
      <c r="U238" s="332">
        <v>0</v>
      </c>
      <c r="V238" s="333"/>
      <c r="W238" s="334"/>
      <c r="X238" s="407"/>
    </row>
    <row r="239" spans="1:24" ht="15.75" customHeight="1" x14ac:dyDescent="0.45">
      <c r="A239" s="404"/>
      <c r="B239" s="431"/>
      <c r="C239" s="418"/>
      <c r="D239" s="419"/>
      <c r="E239" s="414"/>
      <c r="F239" s="415"/>
      <c r="G239" s="414"/>
      <c r="H239" s="415"/>
      <c r="I239" s="335"/>
      <c r="J239" s="336"/>
      <c r="K239" s="337"/>
      <c r="L239" s="335"/>
      <c r="M239" s="336"/>
      <c r="N239" s="337"/>
      <c r="O239" s="335"/>
      <c r="P239" s="336"/>
      <c r="Q239" s="337"/>
      <c r="R239" s="335"/>
      <c r="S239" s="336"/>
      <c r="T239" s="337"/>
      <c r="U239" s="335"/>
      <c r="V239" s="336"/>
      <c r="W239" s="337"/>
      <c r="X239" s="407"/>
    </row>
    <row r="240" spans="1:24" ht="15.75" customHeight="1" thickBot="1" x14ac:dyDescent="0.5">
      <c r="A240" s="405"/>
      <c r="B240" s="432"/>
      <c r="C240" s="420"/>
      <c r="D240" s="421"/>
      <c r="E240" s="409">
        <f>SUM(E238)</f>
        <v>1</v>
      </c>
      <c r="F240" s="410"/>
      <c r="G240" s="411">
        <f>SUM(G238)</f>
        <v>0</v>
      </c>
      <c r="H240" s="410"/>
      <c r="I240" s="372">
        <f>SUM((I238+L238+O238)/3)</f>
        <v>0</v>
      </c>
      <c r="J240" s="373"/>
      <c r="K240" s="373"/>
      <c r="L240" s="373"/>
      <c r="M240" s="373"/>
      <c r="N240" s="373"/>
      <c r="O240" s="373"/>
      <c r="P240" s="373"/>
      <c r="Q240" s="382"/>
      <c r="R240" s="372">
        <f>SUM((((R238*3)+U238)/4))</f>
        <v>0</v>
      </c>
      <c r="S240" s="373"/>
      <c r="T240" s="373"/>
      <c r="U240" s="373"/>
      <c r="V240" s="373"/>
      <c r="W240" s="374"/>
      <c r="X240" s="408"/>
    </row>
    <row r="241" spans="1:24" ht="15.75" customHeight="1" thickBot="1" x14ac:dyDescent="0.5">
      <c r="A241" s="8"/>
      <c r="B241" s="9"/>
      <c r="C241" s="9"/>
      <c r="D241" s="9"/>
      <c r="E241" s="10"/>
      <c r="F241" s="10"/>
      <c r="G241" s="10"/>
      <c r="H241" s="10"/>
      <c r="I241" s="52"/>
      <c r="J241" s="52"/>
      <c r="K241" s="52"/>
      <c r="L241" s="52"/>
      <c r="M241" s="52"/>
      <c r="N241" s="52"/>
      <c r="O241" s="52"/>
      <c r="P241" s="52"/>
      <c r="Q241" s="52"/>
      <c r="R241" s="52"/>
      <c r="S241" s="52"/>
      <c r="T241" s="52"/>
      <c r="U241" s="52"/>
      <c r="V241" s="52"/>
      <c r="W241" s="52"/>
      <c r="X241" s="7"/>
    </row>
    <row r="242" spans="1:24" ht="15.75" customHeight="1" x14ac:dyDescent="0.45">
      <c r="A242" s="403">
        <f>SUM(A236+1)</f>
        <v>8</v>
      </c>
      <c r="B242" s="430" t="str">
        <f>T(Incidents!D10)</f>
        <v xml:space="preserve">Biological Weapon Attack </v>
      </c>
      <c r="C242" s="416"/>
      <c r="D242" s="417"/>
      <c r="E242" s="422" t="s">
        <v>9</v>
      </c>
      <c r="F242" s="423"/>
      <c r="G242" s="422" t="s">
        <v>17</v>
      </c>
      <c r="H242" s="423"/>
      <c r="I242" s="355" t="s">
        <v>10</v>
      </c>
      <c r="J242" s="356"/>
      <c r="K242" s="356"/>
      <c r="L242" s="356"/>
      <c r="M242" s="356"/>
      <c r="N242" s="356"/>
      <c r="O242" s="356"/>
      <c r="P242" s="356"/>
      <c r="Q242" s="357"/>
      <c r="R242" s="355" t="s">
        <v>11</v>
      </c>
      <c r="S242" s="356"/>
      <c r="T242" s="356"/>
      <c r="U242" s="356"/>
      <c r="V242" s="356"/>
      <c r="W242" s="358"/>
      <c r="X242" s="406">
        <f>SUM((((I246*R246)*G246)*E246)/5)</f>
        <v>0</v>
      </c>
    </row>
    <row r="243" spans="1:24" ht="15.75" customHeight="1" x14ac:dyDescent="0.45">
      <c r="A243" s="404"/>
      <c r="B243" s="431"/>
      <c r="C243" s="418"/>
      <c r="D243" s="419"/>
      <c r="E243" s="424"/>
      <c r="F243" s="425"/>
      <c r="G243" s="424"/>
      <c r="H243" s="425"/>
      <c r="I243" s="329" t="s">
        <v>12</v>
      </c>
      <c r="J243" s="330"/>
      <c r="K243" s="331"/>
      <c r="L243" s="329" t="s">
        <v>13</v>
      </c>
      <c r="M243" s="330"/>
      <c r="N243" s="331"/>
      <c r="O243" s="329" t="s">
        <v>14</v>
      </c>
      <c r="P243" s="330"/>
      <c r="Q243" s="331"/>
      <c r="R243" s="329" t="s">
        <v>15</v>
      </c>
      <c r="S243" s="330"/>
      <c r="T243" s="331"/>
      <c r="U243" s="329" t="s">
        <v>16</v>
      </c>
      <c r="V243" s="330"/>
      <c r="W243" s="331"/>
      <c r="X243" s="407"/>
    </row>
    <row r="244" spans="1:24" ht="15.75" customHeight="1" x14ac:dyDescent="0.45">
      <c r="A244" s="404"/>
      <c r="B244" s="431"/>
      <c r="C244" s="418"/>
      <c r="D244" s="419"/>
      <c r="E244" s="412">
        <v>1</v>
      </c>
      <c r="F244" s="413"/>
      <c r="G244" s="412">
        <f>SUM(G238)</f>
        <v>0</v>
      </c>
      <c r="H244" s="413"/>
      <c r="I244" s="332">
        <v>0</v>
      </c>
      <c r="J244" s="333"/>
      <c r="K244" s="334"/>
      <c r="L244" s="332">
        <v>0</v>
      </c>
      <c r="M244" s="333"/>
      <c r="N244" s="334"/>
      <c r="O244" s="332">
        <v>0</v>
      </c>
      <c r="P244" s="333"/>
      <c r="Q244" s="334"/>
      <c r="R244" s="332">
        <v>0</v>
      </c>
      <c r="S244" s="333"/>
      <c r="T244" s="334"/>
      <c r="U244" s="332">
        <v>0</v>
      </c>
      <c r="V244" s="333"/>
      <c r="W244" s="334"/>
      <c r="X244" s="407"/>
    </row>
    <row r="245" spans="1:24" ht="15.75" customHeight="1" x14ac:dyDescent="0.45">
      <c r="A245" s="404"/>
      <c r="B245" s="431"/>
      <c r="C245" s="418"/>
      <c r="D245" s="419"/>
      <c r="E245" s="414"/>
      <c r="F245" s="415"/>
      <c r="G245" s="414"/>
      <c r="H245" s="415"/>
      <c r="I245" s="335"/>
      <c r="J245" s="336"/>
      <c r="K245" s="337"/>
      <c r="L245" s="335"/>
      <c r="M245" s="336"/>
      <c r="N245" s="337"/>
      <c r="O245" s="335"/>
      <c r="P245" s="336"/>
      <c r="Q245" s="337"/>
      <c r="R245" s="335"/>
      <c r="S245" s="336"/>
      <c r="T245" s="337"/>
      <c r="U245" s="335"/>
      <c r="V245" s="336"/>
      <c r="W245" s="337"/>
      <c r="X245" s="407"/>
    </row>
    <row r="246" spans="1:24" ht="15.75" customHeight="1" thickBot="1" x14ac:dyDescent="0.5">
      <c r="A246" s="405"/>
      <c r="B246" s="432"/>
      <c r="C246" s="420"/>
      <c r="D246" s="421"/>
      <c r="E246" s="409">
        <f>SUM(E244)</f>
        <v>1</v>
      </c>
      <c r="F246" s="410"/>
      <c r="G246" s="411">
        <f>SUM(G244)</f>
        <v>0</v>
      </c>
      <c r="H246" s="410"/>
      <c r="I246" s="372">
        <f>SUM((I244+L244+O244)/3)</f>
        <v>0</v>
      </c>
      <c r="J246" s="373"/>
      <c r="K246" s="373"/>
      <c r="L246" s="373"/>
      <c r="M246" s="373"/>
      <c r="N246" s="373"/>
      <c r="O246" s="373"/>
      <c r="P246" s="373"/>
      <c r="Q246" s="382"/>
      <c r="R246" s="372">
        <f>SUM((((R244*3)+U244)/4))</f>
        <v>0</v>
      </c>
      <c r="S246" s="373"/>
      <c r="T246" s="373"/>
      <c r="U246" s="373"/>
      <c r="V246" s="373"/>
      <c r="W246" s="374"/>
      <c r="X246" s="408"/>
    </row>
    <row r="247" spans="1:24" ht="15.75" customHeight="1" thickBot="1" x14ac:dyDescent="0.5">
      <c r="A247" s="8"/>
      <c r="B247" s="9"/>
      <c r="C247" s="9"/>
      <c r="D247" s="9"/>
      <c r="E247" s="10"/>
      <c r="F247" s="10"/>
      <c r="G247" s="10"/>
      <c r="H247" s="10"/>
      <c r="I247" s="52"/>
      <c r="J247" s="52"/>
      <c r="K247" s="52"/>
      <c r="L247" s="52"/>
      <c r="M247" s="52"/>
      <c r="N247" s="52"/>
      <c r="O247" s="52"/>
      <c r="P247" s="52"/>
      <c r="Q247" s="52"/>
      <c r="R247" s="52"/>
      <c r="S247" s="52"/>
      <c r="T247" s="52"/>
      <c r="U247" s="52"/>
      <c r="V247" s="52"/>
      <c r="W247" s="52"/>
      <c r="X247" s="7"/>
    </row>
    <row r="248" spans="1:24" ht="15.75" customHeight="1" x14ac:dyDescent="0.45">
      <c r="A248" s="403">
        <f>SUM(A242+1)</f>
        <v>9</v>
      </c>
      <c r="B248" s="430" t="str">
        <f>T(Incidents!D11)</f>
        <v>Radiological Weapon (RDD)</v>
      </c>
      <c r="C248" s="416"/>
      <c r="D248" s="417"/>
      <c r="E248" s="422" t="s">
        <v>9</v>
      </c>
      <c r="F248" s="423"/>
      <c r="G248" s="422" t="s">
        <v>17</v>
      </c>
      <c r="H248" s="423"/>
      <c r="I248" s="355" t="s">
        <v>10</v>
      </c>
      <c r="J248" s="356"/>
      <c r="K248" s="356"/>
      <c r="L248" s="356"/>
      <c r="M248" s="356"/>
      <c r="N248" s="356"/>
      <c r="O248" s="356"/>
      <c r="P248" s="356"/>
      <c r="Q248" s="357"/>
      <c r="R248" s="355" t="s">
        <v>11</v>
      </c>
      <c r="S248" s="356"/>
      <c r="T248" s="356"/>
      <c r="U248" s="356"/>
      <c r="V248" s="356"/>
      <c r="W248" s="358"/>
      <c r="X248" s="406">
        <f>SUM((((I252*R252)*G252)*E252)/5)</f>
        <v>0</v>
      </c>
    </row>
    <row r="249" spans="1:24" ht="15.75" customHeight="1" x14ac:dyDescent="0.45">
      <c r="A249" s="404"/>
      <c r="B249" s="431"/>
      <c r="C249" s="418"/>
      <c r="D249" s="419"/>
      <c r="E249" s="424"/>
      <c r="F249" s="425"/>
      <c r="G249" s="424"/>
      <c r="H249" s="425"/>
      <c r="I249" s="329" t="s">
        <v>12</v>
      </c>
      <c r="J249" s="330"/>
      <c r="K249" s="331"/>
      <c r="L249" s="329" t="s">
        <v>13</v>
      </c>
      <c r="M249" s="330"/>
      <c r="N249" s="331"/>
      <c r="O249" s="329" t="s">
        <v>14</v>
      </c>
      <c r="P249" s="330"/>
      <c r="Q249" s="331"/>
      <c r="R249" s="329" t="s">
        <v>15</v>
      </c>
      <c r="S249" s="330"/>
      <c r="T249" s="331"/>
      <c r="U249" s="329" t="s">
        <v>16</v>
      </c>
      <c r="V249" s="330"/>
      <c r="W249" s="331"/>
      <c r="X249" s="407"/>
    </row>
    <row r="250" spans="1:24" ht="15.75" customHeight="1" x14ac:dyDescent="0.45">
      <c r="A250" s="404"/>
      <c r="B250" s="431"/>
      <c r="C250" s="418"/>
      <c r="D250" s="419"/>
      <c r="E250" s="412">
        <v>1</v>
      </c>
      <c r="F250" s="413"/>
      <c r="G250" s="412">
        <f>SUM(G244)</f>
        <v>0</v>
      </c>
      <c r="H250" s="413"/>
      <c r="I250" s="332">
        <v>0</v>
      </c>
      <c r="J250" s="333"/>
      <c r="K250" s="334"/>
      <c r="L250" s="332">
        <v>0</v>
      </c>
      <c r="M250" s="333"/>
      <c r="N250" s="334"/>
      <c r="O250" s="332">
        <v>0</v>
      </c>
      <c r="P250" s="333"/>
      <c r="Q250" s="334"/>
      <c r="R250" s="332">
        <v>0</v>
      </c>
      <c r="S250" s="333"/>
      <c r="T250" s="334"/>
      <c r="U250" s="332">
        <v>0</v>
      </c>
      <c r="V250" s="333"/>
      <c r="W250" s="334"/>
      <c r="X250" s="407"/>
    </row>
    <row r="251" spans="1:24" ht="15.75" customHeight="1" x14ac:dyDescent="0.45">
      <c r="A251" s="404"/>
      <c r="B251" s="431"/>
      <c r="C251" s="418"/>
      <c r="D251" s="419"/>
      <c r="E251" s="414"/>
      <c r="F251" s="415"/>
      <c r="G251" s="414"/>
      <c r="H251" s="415"/>
      <c r="I251" s="335"/>
      <c r="J251" s="336"/>
      <c r="K251" s="337"/>
      <c r="L251" s="335"/>
      <c r="M251" s="336"/>
      <c r="N251" s="337"/>
      <c r="O251" s="335"/>
      <c r="P251" s="336"/>
      <c r="Q251" s="337"/>
      <c r="R251" s="335"/>
      <c r="S251" s="336"/>
      <c r="T251" s="337"/>
      <c r="U251" s="335"/>
      <c r="V251" s="336"/>
      <c r="W251" s="337"/>
      <c r="X251" s="407"/>
    </row>
    <row r="252" spans="1:24" ht="15.75" customHeight="1" thickBot="1" x14ac:dyDescent="0.5">
      <c r="A252" s="405"/>
      <c r="B252" s="432"/>
      <c r="C252" s="420"/>
      <c r="D252" s="421"/>
      <c r="E252" s="409">
        <f>SUM(E250)</f>
        <v>1</v>
      </c>
      <c r="F252" s="410"/>
      <c r="G252" s="411">
        <f>SUM(G250)</f>
        <v>0</v>
      </c>
      <c r="H252" s="410"/>
      <c r="I252" s="372">
        <f>SUM((I250+L250+O250)/3)</f>
        <v>0</v>
      </c>
      <c r="J252" s="373"/>
      <c r="K252" s="373"/>
      <c r="L252" s="373"/>
      <c r="M252" s="373"/>
      <c r="N252" s="373"/>
      <c r="O252" s="373"/>
      <c r="P252" s="373"/>
      <c r="Q252" s="382"/>
      <c r="R252" s="372">
        <f>SUM((((R250*3)+U250)/4))</f>
        <v>0</v>
      </c>
      <c r="S252" s="373"/>
      <c r="T252" s="373"/>
      <c r="U252" s="373"/>
      <c r="V252" s="373"/>
      <c r="W252" s="374"/>
      <c r="X252" s="408"/>
    </row>
    <row r="253" spans="1:24" s="19" customFormat="1" ht="15.75" customHeight="1" thickBot="1" x14ac:dyDescent="0.5">
      <c r="A253" s="35"/>
      <c r="B253" s="17"/>
      <c r="C253" s="17"/>
      <c r="D253" s="17"/>
      <c r="E253" s="18"/>
      <c r="F253" s="18"/>
      <c r="G253" s="18"/>
      <c r="H253" s="18"/>
      <c r="I253" s="52"/>
      <c r="J253" s="52"/>
      <c r="K253" s="52"/>
      <c r="L253" s="52"/>
      <c r="M253" s="52"/>
      <c r="N253" s="52"/>
      <c r="O253" s="52"/>
      <c r="P253" s="52"/>
      <c r="Q253" s="52"/>
      <c r="R253" s="52"/>
      <c r="S253" s="52"/>
      <c r="T253" s="52"/>
      <c r="U253" s="52"/>
      <c r="V253" s="52"/>
      <c r="W253" s="52"/>
      <c r="X253" s="16"/>
    </row>
    <row r="254" spans="1:24" s="19" customFormat="1" ht="15.75" customHeight="1" x14ac:dyDescent="0.45">
      <c r="A254" s="403">
        <f>SUM(A248+1)</f>
        <v>10</v>
      </c>
      <c r="B254" s="430" t="str">
        <f>T(Incidents!D12)</f>
        <v>User Defined Incident</v>
      </c>
      <c r="C254" s="416"/>
      <c r="D254" s="417"/>
      <c r="E254" s="422" t="s">
        <v>9</v>
      </c>
      <c r="F254" s="423"/>
      <c r="G254" s="422" t="s">
        <v>17</v>
      </c>
      <c r="H254" s="423"/>
      <c r="I254" s="355" t="s">
        <v>10</v>
      </c>
      <c r="J254" s="356"/>
      <c r="K254" s="356"/>
      <c r="L254" s="356"/>
      <c r="M254" s="356"/>
      <c r="N254" s="356"/>
      <c r="O254" s="356"/>
      <c r="P254" s="356"/>
      <c r="Q254" s="357"/>
      <c r="R254" s="355" t="s">
        <v>11</v>
      </c>
      <c r="S254" s="356"/>
      <c r="T254" s="356"/>
      <c r="U254" s="356"/>
      <c r="V254" s="356"/>
      <c r="W254" s="358"/>
      <c r="X254" s="406">
        <f>SUM((((I258*R258)*G258)*E258)/5)</f>
        <v>0</v>
      </c>
    </row>
    <row r="255" spans="1:24" s="19" customFormat="1" ht="15.75" customHeight="1" x14ac:dyDescent="0.45">
      <c r="A255" s="404"/>
      <c r="B255" s="431"/>
      <c r="C255" s="418"/>
      <c r="D255" s="419"/>
      <c r="E255" s="424"/>
      <c r="F255" s="425"/>
      <c r="G255" s="424"/>
      <c r="H255" s="425"/>
      <c r="I255" s="329" t="s">
        <v>12</v>
      </c>
      <c r="J255" s="330"/>
      <c r="K255" s="331"/>
      <c r="L255" s="329" t="s">
        <v>13</v>
      </c>
      <c r="M255" s="330"/>
      <c r="N255" s="331"/>
      <c r="O255" s="329" t="s">
        <v>14</v>
      </c>
      <c r="P255" s="330"/>
      <c r="Q255" s="331"/>
      <c r="R255" s="329" t="s">
        <v>15</v>
      </c>
      <c r="S255" s="330"/>
      <c r="T255" s="331"/>
      <c r="U255" s="329" t="s">
        <v>16</v>
      </c>
      <c r="V255" s="330"/>
      <c r="W255" s="331"/>
      <c r="X255" s="407"/>
    </row>
    <row r="256" spans="1:24" s="19" customFormat="1" ht="15.75" customHeight="1" x14ac:dyDescent="0.45">
      <c r="A256" s="404"/>
      <c r="B256" s="431"/>
      <c r="C256" s="418"/>
      <c r="D256" s="419"/>
      <c r="E256" s="412">
        <v>1</v>
      </c>
      <c r="F256" s="413"/>
      <c r="G256" s="412">
        <f>SUM(G250)</f>
        <v>0</v>
      </c>
      <c r="H256" s="413"/>
      <c r="I256" s="332">
        <v>0</v>
      </c>
      <c r="J256" s="333"/>
      <c r="K256" s="334"/>
      <c r="L256" s="332">
        <v>0</v>
      </c>
      <c r="M256" s="333"/>
      <c r="N256" s="334"/>
      <c r="O256" s="332">
        <v>0</v>
      </c>
      <c r="P256" s="333"/>
      <c r="Q256" s="334"/>
      <c r="R256" s="332">
        <v>0</v>
      </c>
      <c r="S256" s="333"/>
      <c r="T256" s="334"/>
      <c r="U256" s="332">
        <v>0</v>
      </c>
      <c r="V256" s="333"/>
      <c r="W256" s="334"/>
      <c r="X256" s="407"/>
    </row>
    <row r="257" spans="1:24" s="19" customFormat="1" ht="15.75" customHeight="1" x14ac:dyDescent="0.45">
      <c r="A257" s="404"/>
      <c r="B257" s="431"/>
      <c r="C257" s="418"/>
      <c r="D257" s="419"/>
      <c r="E257" s="414"/>
      <c r="F257" s="415"/>
      <c r="G257" s="414"/>
      <c r="H257" s="415"/>
      <c r="I257" s="335"/>
      <c r="J257" s="336"/>
      <c r="K257" s="337"/>
      <c r="L257" s="335"/>
      <c r="M257" s="336"/>
      <c r="N257" s="337"/>
      <c r="O257" s="335"/>
      <c r="P257" s="336"/>
      <c r="Q257" s="337"/>
      <c r="R257" s="335"/>
      <c r="S257" s="336"/>
      <c r="T257" s="337"/>
      <c r="U257" s="335"/>
      <c r="V257" s="336"/>
      <c r="W257" s="337"/>
      <c r="X257" s="407"/>
    </row>
    <row r="258" spans="1:24" s="19" customFormat="1" ht="15.75" customHeight="1" thickBot="1" x14ac:dyDescent="0.5">
      <c r="A258" s="405"/>
      <c r="B258" s="432"/>
      <c r="C258" s="420"/>
      <c r="D258" s="421"/>
      <c r="E258" s="409">
        <f>SUM(E256)</f>
        <v>1</v>
      </c>
      <c r="F258" s="410"/>
      <c r="G258" s="411">
        <f>SUM(G256)</f>
        <v>0</v>
      </c>
      <c r="H258" s="410"/>
      <c r="I258" s="372">
        <f>SUM((I256+L256+O256)/3)</f>
        <v>0</v>
      </c>
      <c r="J258" s="373"/>
      <c r="K258" s="373"/>
      <c r="L258" s="373"/>
      <c r="M258" s="373"/>
      <c r="N258" s="373"/>
      <c r="O258" s="373"/>
      <c r="P258" s="373"/>
      <c r="Q258" s="382"/>
      <c r="R258" s="372">
        <f>SUM((((R256*3)+U256)/4))</f>
        <v>0</v>
      </c>
      <c r="S258" s="373"/>
      <c r="T258" s="373"/>
      <c r="U258" s="373"/>
      <c r="V258" s="373"/>
      <c r="W258" s="374"/>
      <c r="X258" s="408"/>
    </row>
    <row r="259" spans="1:24" ht="15.75" customHeight="1" thickBot="1" x14ac:dyDescent="0.5"/>
    <row r="260" spans="1:24" ht="15.75" customHeight="1" x14ac:dyDescent="0.45">
      <c r="A260" s="426" t="s">
        <v>24</v>
      </c>
      <c r="B260" s="427"/>
      <c r="C260" s="427"/>
      <c r="D260" s="399">
        <f>SUM(D197+1)</f>
        <v>15</v>
      </c>
      <c r="E260" s="399" t="str">
        <f>T(Assets!C19)</f>
        <v/>
      </c>
      <c r="F260" s="399"/>
      <c r="G260" s="399"/>
      <c r="H260" s="399"/>
      <c r="I260" s="399"/>
      <c r="J260" s="399"/>
      <c r="K260" s="399"/>
      <c r="L260" s="399"/>
      <c r="M260" s="399"/>
      <c r="N260" s="399"/>
      <c r="O260" s="399"/>
      <c r="P260" s="399"/>
      <c r="Q260" s="399"/>
      <c r="R260" s="399"/>
      <c r="S260" s="399"/>
      <c r="T260" s="399"/>
      <c r="U260" s="399"/>
      <c r="V260" s="399"/>
      <c r="W260" s="399"/>
      <c r="X260" s="400"/>
    </row>
    <row r="261" spans="1:24" ht="15.75" customHeight="1" thickBot="1" x14ac:dyDescent="0.5">
      <c r="A261" s="428"/>
      <c r="B261" s="429"/>
      <c r="C261" s="429"/>
      <c r="D261" s="401"/>
      <c r="E261" s="401"/>
      <c r="F261" s="401"/>
      <c r="G261" s="401"/>
      <c r="H261" s="401"/>
      <c r="I261" s="401"/>
      <c r="J261" s="401"/>
      <c r="K261" s="401"/>
      <c r="L261" s="401"/>
      <c r="M261" s="401"/>
      <c r="N261" s="401"/>
      <c r="O261" s="401"/>
      <c r="P261" s="401"/>
      <c r="Q261" s="401"/>
      <c r="R261" s="401"/>
      <c r="S261" s="401"/>
      <c r="T261" s="401"/>
      <c r="U261" s="401"/>
      <c r="V261" s="401"/>
      <c r="W261" s="401"/>
      <c r="X261" s="402"/>
    </row>
    <row r="262" spans="1:24" ht="15.75" customHeight="1" thickBot="1" x14ac:dyDescent="0.5"/>
    <row r="263" spans="1:24" ht="15.75" customHeight="1" x14ac:dyDescent="0.45">
      <c r="A263" s="403">
        <v>1</v>
      </c>
      <c r="B263" s="416" t="str">
        <f>T(Incidents!D3)</f>
        <v>Armed Assault/Active Shooter</v>
      </c>
      <c r="C263" s="416"/>
      <c r="D263" s="417"/>
      <c r="E263" s="422" t="s">
        <v>9</v>
      </c>
      <c r="F263" s="423"/>
      <c r="G263" s="422" t="s">
        <v>17</v>
      </c>
      <c r="H263" s="423"/>
      <c r="I263" s="433" t="s">
        <v>10</v>
      </c>
      <c r="J263" s="434"/>
      <c r="K263" s="434"/>
      <c r="L263" s="434"/>
      <c r="M263" s="434"/>
      <c r="N263" s="434"/>
      <c r="O263" s="434"/>
      <c r="P263" s="434"/>
      <c r="Q263" s="435"/>
      <c r="R263" s="433" t="s">
        <v>11</v>
      </c>
      <c r="S263" s="434"/>
      <c r="T263" s="434"/>
      <c r="U263" s="434"/>
      <c r="V263" s="434"/>
      <c r="W263" s="436"/>
      <c r="X263" s="406">
        <f>SUM((((I267*R267)*G267)*E267)/5)</f>
        <v>0</v>
      </c>
    </row>
    <row r="264" spans="1:24" ht="15.75" customHeight="1" x14ac:dyDescent="0.45">
      <c r="A264" s="404"/>
      <c r="B264" s="418"/>
      <c r="C264" s="418"/>
      <c r="D264" s="419"/>
      <c r="E264" s="424"/>
      <c r="F264" s="425"/>
      <c r="G264" s="424"/>
      <c r="H264" s="425"/>
      <c r="I264" s="437" t="s">
        <v>12</v>
      </c>
      <c r="J264" s="438"/>
      <c r="K264" s="439"/>
      <c r="L264" s="437" t="s">
        <v>13</v>
      </c>
      <c r="M264" s="438"/>
      <c r="N264" s="439"/>
      <c r="O264" s="437" t="s">
        <v>14</v>
      </c>
      <c r="P264" s="438"/>
      <c r="Q264" s="439"/>
      <c r="R264" s="437" t="s">
        <v>15</v>
      </c>
      <c r="S264" s="438"/>
      <c r="T264" s="439"/>
      <c r="U264" s="437" t="s">
        <v>16</v>
      </c>
      <c r="V264" s="438"/>
      <c r="W264" s="442"/>
      <c r="X264" s="407"/>
    </row>
    <row r="265" spans="1:24" ht="15.75" customHeight="1" x14ac:dyDescent="0.45">
      <c r="A265" s="404"/>
      <c r="B265" s="418"/>
      <c r="C265" s="418"/>
      <c r="D265" s="419"/>
      <c r="E265" s="412">
        <v>1</v>
      </c>
      <c r="F265" s="413"/>
      <c r="G265" s="412">
        <f>SUM(Assets!D19)</f>
        <v>0</v>
      </c>
      <c r="H265" s="413"/>
      <c r="I265" s="332">
        <v>0</v>
      </c>
      <c r="J265" s="443"/>
      <c r="K265" s="334"/>
      <c r="L265" s="332">
        <v>0</v>
      </c>
      <c r="M265" s="443"/>
      <c r="N265" s="334"/>
      <c r="O265" s="332">
        <v>0</v>
      </c>
      <c r="P265" s="443"/>
      <c r="Q265" s="334"/>
      <c r="R265" s="332">
        <v>0</v>
      </c>
      <c r="S265" s="443"/>
      <c r="T265" s="334"/>
      <c r="U265" s="332">
        <v>0</v>
      </c>
      <c r="V265" s="443"/>
      <c r="W265" s="444"/>
      <c r="X265" s="407"/>
    </row>
    <row r="266" spans="1:24" ht="15.75" customHeight="1" x14ac:dyDescent="0.45">
      <c r="A266" s="404"/>
      <c r="B266" s="418"/>
      <c r="C266" s="418"/>
      <c r="D266" s="419"/>
      <c r="E266" s="414"/>
      <c r="F266" s="415"/>
      <c r="G266" s="414"/>
      <c r="H266" s="415"/>
      <c r="I266" s="335"/>
      <c r="J266" s="336"/>
      <c r="K266" s="337"/>
      <c r="L266" s="335"/>
      <c r="M266" s="336"/>
      <c r="N266" s="337"/>
      <c r="O266" s="335"/>
      <c r="P266" s="336"/>
      <c r="Q266" s="337"/>
      <c r="R266" s="335"/>
      <c r="S266" s="336"/>
      <c r="T266" s="337"/>
      <c r="U266" s="335"/>
      <c r="V266" s="336"/>
      <c r="W266" s="445"/>
      <c r="X266" s="407"/>
    </row>
    <row r="267" spans="1:24" ht="15.75" customHeight="1" thickBot="1" x14ac:dyDescent="0.5">
      <c r="A267" s="405"/>
      <c r="B267" s="420"/>
      <c r="C267" s="420"/>
      <c r="D267" s="421"/>
      <c r="E267" s="409">
        <f>SUM(E265)</f>
        <v>1</v>
      </c>
      <c r="F267" s="410"/>
      <c r="G267" s="411">
        <f>SUM(G265)</f>
        <v>0</v>
      </c>
      <c r="H267" s="410"/>
      <c r="I267" s="411">
        <f>SUM((I265+L265+O265)/3)</f>
        <v>0</v>
      </c>
      <c r="J267" s="409"/>
      <c r="K267" s="409"/>
      <c r="L267" s="409"/>
      <c r="M267" s="409"/>
      <c r="N267" s="409"/>
      <c r="O267" s="409"/>
      <c r="P267" s="409"/>
      <c r="Q267" s="410"/>
      <c r="R267" s="411">
        <f>SUM((((R265*3)+U265)/4))</f>
        <v>0</v>
      </c>
      <c r="S267" s="409"/>
      <c r="T267" s="409"/>
      <c r="U267" s="409"/>
      <c r="V267" s="409"/>
      <c r="W267" s="440"/>
      <c r="X267" s="408"/>
    </row>
    <row r="268" spans="1:24" ht="15.75" customHeight="1" thickBot="1" x14ac:dyDescent="0.5">
      <c r="A268" s="5"/>
      <c r="B268" s="5"/>
      <c r="C268" s="5"/>
      <c r="D268" s="5"/>
    </row>
    <row r="269" spans="1:24" ht="15.75" customHeight="1" x14ac:dyDescent="0.45">
      <c r="A269" s="403">
        <f>SUM(A263+1)</f>
        <v>2</v>
      </c>
      <c r="B269" s="430" t="str">
        <f>T(Incidents!D4)</f>
        <v>Improvised Explosive Device</v>
      </c>
      <c r="C269" s="416"/>
      <c r="D269" s="417"/>
      <c r="E269" s="422" t="s">
        <v>9</v>
      </c>
      <c r="F269" s="423"/>
      <c r="G269" s="422" t="s">
        <v>17</v>
      </c>
      <c r="H269" s="423"/>
      <c r="I269" s="433" t="s">
        <v>10</v>
      </c>
      <c r="J269" s="434"/>
      <c r="K269" s="434"/>
      <c r="L269" s="434"/>
      <c r="M269" s="434"/>
      <c r="N269" s="434"/>
      <c r="O269" s="434"/>
      <c r="P269" s="434"/>
      <c r="Q269" s="435"/>
      <c r="R269" s="433" t="s">
        <v>11</v>
      </c>
      <c r="S269" s="434"/>
      <c r="T269" s="434"/>
      <c r="U269" s="434"/>
      <c r="V269" s="434"/>
      <c r="W269" s="436"/>
      <c r="X269" s="406">
        <f>SUM((((I273*R273)*G273)*E273)/5)</f>
        <v>0</v>
      </c>
    </row>
    <row r="270" spans="1:24" ht="15.75" customHeight="1" x14ac:dyDescent="0.45">
      <c r="A270" s="404"/>
      <c r="B270" s="431"/>
      <c r="C270" s="418"/>
      <c r="D270" s="419"/>
      <c r="E270" s="424"/>
      <c r="F270" s="425"/>
      <c r="G270" s="424"/>
      <c r="H270" s="425"/>
      <c r="I270" s="437" t="s">
        <v>12</v>
      </c>
      <c r="J270" s="438"/>
      <c r="K270" s="439"/>
      <c r="L270" s="437" t="s">
        <v>13</v>
      </c>
      <c r="M270" s="438"/>
      <c r="N270" s="439"/>
      <c r="O270" s="437" t="s">
        <v>14</v>
      </c>
      <c r="P270" s="438"/>
      <c r="Q270" s="439"/>
      <c r="R270" s="437" t="s">
        <v>15</v>
      </c>
      <c r="S270" s="438"/>
      <c r="T270" s="439"/>
      <c r="U270" s="437" t="s">
        <v>16</v>
      </c>
      <c r="V270" s="438"/>
      <c r="W270" s="442"/>
      <c r="X270" s="407"/>
    </row>
    <row r="271" spans="1:24" ht="15.75" customHeight="1" x14ac:dyDescent="0.45">
      <c r="A271" s="404"/>
      <c r="B271" s="431"/>
      <c r="C271" s="418"/>
      <c r="D271" s="419"/>
      <c r="E271" s="412">
        <v>1</v>
      </c>
      <c r="F271" s="413"/>
      <c r="G271" s="412">
        <f>SUM(G265)</f>
        <v>0</v>
      </c>
      <c r="H271" s="413"/>
      <c r="I271" s="332">
        <v>0</v>
      </c>
      <c r="J271" s="443"/>
      <c r="K271" s="334"/>
      <c r="L271" s="332">
        <v>0</v>
      </c>
      <c r="M271" s="443"/>
      <c r="N271" s="334"/>
      <c r="O271" s="332">
        <v>0</v>
      </c>
      <c r="P271" s="443"/>
      <c r="Q271" s="334"/>
      <c r="R271" s="332">
        <v>0</v>
      </c>
      <c r="S271" s="443"/>
      <c r="T271" s="334"/>
      <c r="U271" s="332">
        <v>0</v>
      </c>
      <c r="V271" s="443"/>
      <c r="W271" s="444"/>
      <c r="X271" s="407"/>
    </row>
    <row r="272" spans="1:24" ht="15.75" customHeight="1" x14ac:dyDescent="0.45">
      <c r="A272" s="404"/>
      <c r="B272" s="431"/>
      <c r="C272" s="418"/>
      <c r="D272" s="419"/>
      <c r="E272" s="414"/>
      <c r="F272" s="415"/>
      <c r="G272" s="414"/>
      <c r="H272" s="415"/>
      <c r="I272" s="335"/>
      <c r="J272" s="336"/>
      <c r="K272" s="337"/>
      <c r="L272" s="335"/>
      <c r="M272" s="336"/>
      <c r="N272" s="337"/>
      <c r="O272" s="335"/>
      <c r="P272" s="336"/>
      <c r="Q272" s="337"/>
      <c r="R272" s="335"/>
      <c r="S272" s="336"/>
      <c r="T272" s="337"/>
      <c r="U272" s="335"/>
      <c r="V272" s="336"/>
      <c r="W272" s="445"/>
      <c r="X272" s="407"/>
    </row>
    <row r="273" spans="1:24" ht="15.75" customHeight="1" thickBot="1" x14ac:dyDescent="0.5">
      <c r="A273" s="405"/>
      <c r="B273" s="432"/>
      <c r="C273" s="420"/>
      <c r="D273" s="421"/>
      <c r="E273" s="409">
        <f>SUM(E271)</f>
        <v>1</v>
      </c>
      <c r="F273" s="410"/>
      <c r="G273" s="411">
        <f>SUM(G271)</f>
        <v>0</v>
      </c>
      <c r="H273" s="410"/>
      <c r="I273" s="411">
        <f>SUM((I271+L271+O271)/3)</f>
        <v>0</v>
      </c>
      <c r="J273" s="409"/>
      <c r="K273" s="409"/>
      <c r="L273" s="409"/>
      <c r="M273" s="409"/>
      <c r="N273" s="409"/>
      <c r="O273" s="409"/>
      <c r="P273" s="409"/>
      <c r="Q273" s="410"/>
      <c r="R273" s="411">
        <f>SUM((((R271*3)+U271)/4))</f>
        <v>0</v>
      </c>
      <c r="S273" s="409"/>
      <c r="T273" s="409"/>
      <c r="U273" s="409"/>
      <c r="V273" s="409"/>
      <c r="W273" s="440"/>
      <c r="X273" s="408"/>
    </row>
    <row r="274" spans="1:24" ht="15.75" customHeight="1" thickBot="1" x14ac:dyDescent="0.5">
      <c r="A274" s="5"/>
      <c r="B274" s="5"/>
      <c r="C274" s="5"/>
      <c r="D274" s="5"/>
    </row>
    <row r="275" spans="1:24" ht="15.75" customHeight="1" x14ac:dyDescent="0.45">
      <c r="A275" s="403">
        <f>SUM(A269+1)</f>
        <v>3</v>
      </c>
      <c r="B275" s="430" t="str">
        <f>T(Incidents!D5)</f>
        <v>Vehicle Borne Improvised Explosive Device</v>
      </c>
      <c r="C275" s="416"/>
      <c r="D275" s="417"/>
      <c r="E275" s="422" t="s">
        <v>9</v>
      </c>
      <c r="F275" s="423"/>
      <c r="G275" s="422" t="s">
        <v>17</v>
      </c>
      <c r="H275" s="423"/>
      <c r="I275" s="433" t="s">
        <v>10</v>
      </c>
      <c r="J275" s="434"/>
      <c r="K275" s="434"/>
      <c r="L275" s="434"/>
      <c r="M275" s="434"/>
      <c r="N275" s="434"/>
      <c r="O275" s="434"/>
      <c r="P275" s="434"/>
      <c r="Q275" s="435"/>
      <c r="R275" s="433" t="s">
        <v>11</v>
      </c>
      <c r="S275" s="434"/>
      <c r="T275" s="434"/>
      <c r="U275" s="434"/>
      <c r="V275" s="434"/>
      <c r="W275" s="436"/>
      <c r="X275" s="406">
        <f>SUM((((I279*R279)*G279)*E279)/5)</f>
        <v>0</v>
      </c>
    </row>
    <row r="276" spans="1:24" ht="15.75" customHeight="1" x14ac:dyDescent="0.45">
      <c r="A276" s="404"/>
      <c r="B276" s="431"/>
      <c r="C276" s="418"/>
      <c r="D276" s="419"/>
      <c r="E276" s="424"/>
      <c r="F276" s="425"/>
      <c r="G276" s="424"/>
      <c r="H276" s="425"/>
      <c r="I276" s="437" t="s">
        <v>12</v>
      </c>
      <c r="J276" s="438"/>
      <c r="K276" s="439"/>
      <c r="L276" s="437" t="s">
        <v>13</v>
      </c>
      <c r="M276" s="438"/>
      <c r="N276" s="439"/>
      <c r="O276" s="437" t="s">
        <v>14</v>
      </c>
      <c r="P276" s="438"/>
      <c r="Q276" s="439"/>
      <c r="R276" s="437" t="s">
        <v>15</v>
      </c>
      <c r="S276" s="438"/>
      <c r="T276" s="439"/>
      <c r="U276" s="437" t="s">
        <v>16</v>
      </c>
      <c r="V276" s="438"/>
      <c r="W276" s="442"/>
      <c r="X276" s="407"/>
    </row>
    <row r="277" spans="1:24" ht="15.75" customHeight="1" x14ac:dyDescent="0.45">
      <c r="A277" s="404"/>
      <c r="B277" s="431"/>
      <c r="C277" s="418"/>
      <c r="D277" s="419"/>
      <c r="E277" s="412">
        <v>1</v>
      </c>
      <c r="F277" s="413"/>
      <c r="G277" s="412">
        <f>SUM(G271)</f>
        <v>0</v>
      </c>
      <c r="H277" s="413"/>
      <c r="I277" s="332">
        <v>0</v>
      </c>
      <c r="J277" s="443"/>
      <c r="K277" s="334"/>
      <c r="L277" s="332">
        <v>0</v>
      </c>
      <c r="M277" s="443"/>
      <c r="N277" s="334"/>
      <c r="O277" s="332">
        <v>0</v>
      </c>
      <c r="P277" s="443"/>
      <c r="Q277" s="334"/>
      <c r="R277" s="332">
        <v>0</v>
      </c>
      <c r="S277" s="443"/>
      <c r="T277" s="334"/>
      <c r="U277" s="332">
        <v>0</v>
      </c>
      <c r="V277" s="443"/>
      <c r="W277" s="444"/>
      <c r="X277" s="407"/>
    </row>
    <row r="278" spans="1:24" ht="15.75" customHeight="1" x14ac:dyDescent="0.45">
      <c r="A278" s="404"/>
      <c r="B278" s="431"/>
      <c r="C278" s="418"/>
      <c r="D278" s="419"/>
      <c r="E278" s="414"/>
      <c r="F278" s="415"/>
      <c r="G278" s="414"/>
      <c r="H278" s="415"/>
      <c r="I278" s="335"/>
      <c r="J278" s="336"/>
      <c r="K278" s="337"/>
      <c r="L278" s="335"/>
      <c r="M278" s="336"/>
      <c r="N278" s="337"/>
      <c r="O278" s="335"/>
      <c r="P278" s="336"/>
      <c r="Q278" s="337"/>
      <c r="R278" s="335"/>
      <c r="S278" s="336"/>
      <c r="T278" s="337"/>
      <c r="U278" s="335"/>
      <c r="V278" s="336"/>
      <c r="W278" s="445"/>
      <c r="X278" s="407"/>
    </row>
    <row r="279" spans="1:24" ht="15.75" customHeight="1" thickBot="1" x14ac:dyDescent="0.5">
      <c r="A279" s="405"/>
      <c r="B279" s="432"/>
      <c r="C279" s="420"/>
      <c r="D279" s="421"/>
      <c r="E279" s="409">
        <f>SUM(E277)</f>
        <v>1</v>
      </c>
      <c r="F279" s="410"/>
      <c r="G279" s="411">
        <f>SUM(G277)</f>
        <v>0</v>
      </c>
      <c r="H279" s="410"/>
      <c r="I279" s="411">
        <f>SUM((I277+L277+O277)/3)</f>
        <v>0</v>
      </c>
      <c r="J279" s="409"/>
      <c r="K279" s="409"/>
      <c r="L279" s="409"/>
      <c r="M279" s="409"/>
      <c r="N279" s="409"/>
      <c r="O279" s="409"/>
      <c r="P279" s="409"/>
      <c r="Q279" s="410"/>
      <c r="R279" s="411">
        <f>SUM((((R277*3)+U277)/4))</f>
        <v>0</v>
      </c>
      <c r="S279" s="409"/>
      <c r="T279" s="409"/>
      <c r="U279" s="409"/>
      <c r="V279" s="409"/>
      <c r="W279" s="440"/>
      <c r="X279" s="408"/>
    </row>
    <row r="280" spans="1:24" ht="15.75" customHeight="1" thickBot="1" x14ac:dyDescent="0.5">
      <c r="A280" s="5"/>
      <c r="B280" s="5"/>
      <c r="C280" s="5"/>
      <c r="D280" s="5"/>
    </row>
    <row r="281" spans="1:24" ht="15.75" customHeight="1" x14ac:dyDescent="0.45">
      <c r="A281" s="403">
        <f>SUM(A275+1)</f>
        <v>4</v>
      </c>
      <c r="B281" s="430" t="str">
        <f>T(Incidents!D6)</f>
        <v>Coordinated Complex Attack</v>
      </c>
      <c r="C281" s="416"/>
      <c r="D281" s="417"/>
      <c r="E281" s="422" t="s">
        <v>9</v>
      </c>
      <c r="F281" s="423"/>
      <c r="G281" s="422" t="s">
        <v>17</v>
      </c>
      <c r="H281" s="423"/>
      <c r="I281" s="433" t="s">
        <v>10</v>
      </c>
      <c r="J281" s="434"/>
      <c r="K281" s="434"/>
      <c r="L281" s="434"/>
      <c r="M281" s="434"/>
      <c r="N281" s="434"/>
      <c r="O281" s="434"/>
      <c r="P281" s="434"/>
      <c r="Q281" s="435"/>
      <c r="R281" s="433" t="s">
        <v>11</v>
      </c>
      <c r="S281" s="434"/>
      <c r="T281" s="434"/>
      <c r="U281" s="434"/>
      <c r="V281" s="434"/>
      <c r="W281" s="436"/>
      <c r="X281" s="406">
        <f>SUM((((I285*R285)*G285)*E285)/5)</f>
        <v>0</v>
      </c>
    </row>
    <row r="282" spans="1:24" ht="15.75" customHeight="1" x14ac:dyDescent="0.45">
      <c r="A282" s="404"/>
      <c r="B282" s="431"/>
      <c r="C282" s="418"/>
      <c r="D282" s="419"/>
      <c r="E282" s="424"/>
      <c r="F282" s="425"/>
      <c r="G282" s="424"/>
      <c r="H282" s="425"/>
      <c r="I282" s="437" t="s">
        <v>12</v>
      </c>
      <c r="J282" s="438"/>
      <c r="K282" s="439"/>
      <c r="L282" s="437" t="s">
        <v>13</v>
      </c>
      <c r="M282" s="438"/>
      <c r="N282" s="439"/>
      <c r="O282" s="437" t="s">
        <v>14</v>
      </c>
      <c r="P282" s="438"/>
      <c r="Q282" s="439"/>
      <c r="R282" s="437" t="s">
        <v>15</v>
      </c>
      <c r="S282" s="438"/>
      <c r="T282" s="439"/>
      <c r="U282" s="437" t="s">
        <v>16</v>
      </c>
      <c r="V282" s="438"/>
      <c r="W282" s="442"/>
      <c r="X282" s="407"/>
    </row>
    <row r="283" spans="1:24" ht="15.75" customHeight="1" x14ac:dyDescent="0.45">
      <c r="A283" s="404"/>
      <c r="B283" s="431"/>
      <c r="C283" s="418"/>
      <c r="D283" s="419"/>
      <c r="E283" s="412">
        <v>1</v>
      </c>
      <c r="F283" s="413"/>
      <c r="G283" s="412">
        <f>SUM(G277)</f>
        <v>0</v>
      </c>
      <c r="H283" s="413"/>
      <c r="I283" s="332">
        <v>0</v>
      </c>
      <c r="J283" s="443"/>
      <c r="K283" s="334"/>
      <c r="L283" s="332">
        <v>0</v>
      </c>
      <c r="M283" s="443"/>
      <c r="N283" s="334"/>
      <c r="O283" s="332">
        <v>0</v>
      </c>
      <c r="P283" s="443"/>
      <c r="Q283" s="334"/>
      <c r="R283" s="332">
        <v>0</v>
      </c>
      <c r="S283" s="443"/>
      <c r="T283" s="334"/>
      <c r="U283" s="332">
        <v>0</v>
      </c>
      <c r="V283" s="443"/>
      <c r="W283" s="444"/>
      <c r="X283" s="407"/>
    </row>
    <row r="284" spans="1:24" ht="15.75" customHeight="1" x14ac:dyDescent="0.45">
      <c r="A284" s="404"/>
      <c r="B284" s="431"/>
      <c r="C284" s="418"/>
      <c r="D284" s="419"/>
      <c r="E284" s="414"/>
      <c r="F284" s="415"/>
      <c r="G284" s="414"/>
      <c r="H284" s="415"/>
      <c r="I284" s="335"/>
      <c r="J284" s="336"/>
      <c r="K284" s="337"/>
      <c r="L284" s="335"/>
      <c r="M284" s="336"/>
      <c r="N284" s="337"/>
      <c r="O284" s="335"/>
      <c r="P284" s="336"/>
      <c r="Q284" s="337"/>
      <c r="R284" s="335"/>
      <c r="S284" s="336"/>
      <c r="T284" s="337"/>
      <c r="U284" s="335"/>
      <c r="V284" s="336"/>
      <c r="W284" s="445"/>
      <c r="X284" s="407"/>
    </row>
    <row r="285" spans="1:24" ht="15.75" customHeight="1" thickBot="1" x14ac:dyDescent="0.5">
      <c r="A285" s="405"/>
      <c r="B285" s="432"/>
      <c r="C285" s="420"/>
      <c r="D285" s="421"/>
      <c r="E285" s="409">
        <f>SUM(E283)</f>
        <v>1</v>
      </c>
      <c r="F285" s="410"/>
      <c r="G285" s="411">
        <f>SUM(G283)</f>
        <v>0</v>
      </c>
      <c r="H285" s="410"/>
      <c r="I285" s="411">
        <f>SUM((I283+L283+O283)/3)</f>
        <v>0</v>
      </c>
      <c r="J285" s="409"/>
      <c r="K285" s="409"/>
      <c r="L285" s="409"/>
      <c r="M285" s="409"/>
      <c r="N285" s="409"/>
      <c r="O285" s="409"/>
      <c r="P285" s="409"/>
      <c r="Q285" s="410"/>
      <c r="R285" s="411">
        <f>SUM((((R283*3)+U283)/4))</f>
        <v>0</v>
      </c>
      <c r="S285" s="409"/>
      <c r="T285" s="409"/>
      <c r="U285" s="409"/>
      <c r="V285" s="409"/>
      <c r="W285" s="440"/>
      <c r="X285" s="408"/>
    </row>
    <row r="286" spans="1:24" ht="15.75" customHeight="1" thickBot="1" x14ac:dyDescent="0.5">
      <c r="A286" s="5"/>
      <c r="B286" s="5"/>
      <c r="C286" s="5"/>
      <c r="D286" s="5"/>
    </row>
    <row r="287" spans="1:24" ht="15.75" customHeight="1" x14ac:dyDescent="0.45">
      <c r="A287" s="403">
        <f>SUM(A281+1)</f>
        <v>5</v>
      </c>
      <c r="B287" s="430" t="str">
        <f>T(Incidents!D7)</f>
        <v>Natural Disaster</v>
      </c>
      <c r="C287" s="416"/>
      <c r="D287" s="417"/>
      <c r="E287" s="422" t="s">
        <v>9</v>
      </c>
      <c r="F287" s="423"/>
      <c r="G287" s="422" t="s">
        <v>17</v>
      </c>
      <c r="H287" s="423"/>
      <c r="I287" s="433" t="s">
        <v>10</v>
      </c>
      <c r="J287" s="434"/>
      <c r="K287" s="434"/>
      <c r="L287" s="434"/>
      <c r="M287" s="434"/>
      <c r="N287" s="434"/>
      <c r="O287" s="434"/>
      <c r="P287" s="434"/>
      <c r="Q287" s="435"/>
      <c r="R287" s="433" t="s">
        <v>11</v>
      </c>
      <c r="S287" s="434"/>
      <c r="T287" s="434"/>
      <c r="U287" s="434"/>
      <c r="V287" s="434"/>
      <c r="W287" s="436"/>
      <c r="X287" s="406">
        <f>SUM((((I291*R291)*G291)*E291)/5)</f>
        <v>0</v>
      </c>
    </row>
    <row r="288" spans="1:24" ht="15.75" customHeight="1" x14ac:dyDescent="0.45">
      <c r="A288" s="404"/>
      <c r="B288" s="431"/>
      <c r="C288" s="418"/>
      <c r="D288" s="419"/>
      <c r="E288" s="424"/>
      <c r="F288" s="425"/>
      <c r="G288" s="424"/>
      <c r="H288" s="425"/>
      <c r="I288" s="437" t="s">
        <v>12</v>
      </c>
      <c r="J288" s="438"/>
      <c r="K288" s="439"/>
      <c r="L288" s="437" t="s">
        <v>13</v>
      </c>
      <c r="M288" s="438"/>
      <c r="N288" s="439"/>
      <c r="O288" s="437" t="s">
        <v>14</v>
      </c>
      <c r="P288" s="438"/>
      <c r="Q288" s="439"/>
      <c r="R288" s="437" t="s">
        <v>15</v>
      </c>
      <c r="S288" s="438"/>
      <c r="T288" s="439"/>
      <c r="U288" s="437" t="s">
        <v>16</v>
      </c>
      <c r="V288" s="438"/>
      <c r="W288" s="442"/>
      <c r="X288" s="407"/>
    </row>
    <row r="289" spans="1:24" ht="15.75" customHeight="1" x14ac:dyDescent="0.45">
      <c r="A289" s="404"/>
      <c r="B289" s="431"/>
      <c r="C289" s="418"/>
      <c r="D289" s="419"/>
      <c r="E289" s="412">
        <v>1</v>
      </c>
      <c r="F289" s="413"/>
      <c r="G289" s="412">
        <f>SUM(G283)</f>
        <v>0</v>
      </c>
      <c r="H289" s="413"/>
      <c r="I289" s="332">
        <v>0</v>
      </c>
      <c r="J289" s="443"/>
      <c r="K289" s="334"/>
      <c r="L289" s="332">
        <v>0</v>
      </c>
      <c r="M289" s="443"/>
      <c r="N289" s="334"/>
      <c r="O289" s="332">
        <v>0</v>
      </c>
      <c r="P289" s="443"/>
      <c r="Q289" s="334"/>
      <c r="R289" s="332">
        <v>0</v>
      </c>
      <c r="S289" s="443"/>
      <c r="T289" s="334"/>
      <c r="U289" s="332">
        <v>0</v>
      </c>
      <c r="V289" s="443"/>
      <c r="W289" s="444"/>
      <c r="X289" s="407"/>
    </row>
    <row r="290" spans="1:24" ht="15.75" customHeight="1" x14ac:dyDescent="0.45">
      <c r="A290" s="404"/>
      <c r="B290" s="431"/>
      <c r="C290" s="418"/>
      <c r="D290" s="419"/>
      <c r="E290" s="414"/>
      <c r="F290" s="415"/>
      <c r="G290" s="414"/>
      <c r="H290" s="415"/>
      <c r="I290" s="335"/>
      <c r="J290" s="336"/>
      <c r="K290" s="337"/>
      <c r="L290" s="335"/>
      <c r="M290" s="336"/>
      <c r="N290" s="337"/>
      <c r="O290" s="335"/>
      <c r="P290" s="336"/>
      <c r="Q290" s="337"/>
      <c r="R290" s="335"/>
      <c r="S290" s="336"/>
      <c r="T290" s="337"/>
      <c r="U290" s="335"/>
      <c r="V290" s="336"/>
      <c r="W290" s="445"/>
      <c r="X290" s="407"/>
    </row>
    <row r="291" spans="1:24" ht="15.75" customHeight="1" thickBot="1" x14ac:dyDescent="0.5">
      <c r="A291" s="405"/>
      <c r="B291" s="432"/>
      <c r="C291" s="420"/>
      <c r="D291" s="421"/>
      <c r="E291" s="409">
        <f>SUM(E289)</f>
        <v>1</v>
      </c>
      <c r="F291" s="410"/>
      <c r="G291" s="411">
        <f>SUM(G289)</f>
        <v>0</v>
      </c>
      <c r="H291" s="410"/>
      <c r="I291" s="411">
        <f>SUM((I289+L289+O289)/3)</f>
        <v>0</v>
      </c>
      <c r="J291" s="409"/>
      <c r="K291" s="409"/>
      <c r="L291" s="409"/>
      <c r="M291" s="409"/>
      <c r="N291" s="409"/>
      <c r="O291" s="409"/>
      <c r="P291" s="409"/>
      <c r="Q291" s="410"/>
      <c r="R291" s="411">
        <f>SUM((((R289*3)+U289)/4))</f>
        <v>0</v>
      </c>
      <c r="S291" s="409"/>
      <c r="T291" s="409"/>
      <c r="U291" s="409"/>
      <c r="V291" s="409"/>
      <c r="W291" s="440"/>
      <c r="X291" s="408"/>
    </row>
    <row r="292" spans="1:24" ht="15.75" customHeight="1" thickBot="1" x14ac:dyDescent="0.5">
      <c r="A292" s="5"/>
      <c r="B292" s="5"/>
      <c r="C292" s="5"/>
      <c r="D292" s="5"/>
    </row>
    <row r="293" spans="1:24" ht="15.75" customHeight="1" x14ac:dyDescent="0.45">
      <c r="A293" s="403">
        <f>SUM(A287+1)</f>
        <v>6</v>
      </c>
      <c r="B293" s="430" t="str">
        <f>T(Incidents!D8)</f>
        <v>Cyber Attack</v>
      </c>
      <c r="C293" s="416"/>
      <c r="D293" s="417"/>
      <c r="E293" s="422" t="s">
        <v>9</v>
      </c>
      <c r="F293" s="423"/>
      <c r="G293" s="422" t="s">
        <v>17</v>
      </c>
      <c r="H293" s="423"/>
      <c r="I293" s="433" t="s">
        <v>10</v>
      </c>
      <c r="J293" s="434"/>
      <c r="K293" s="434"/>
      <c r="L293" s="434"/>
      <c r="M293" s="434"/>
      <c r="N293" s="434"/>
      <c r="O293" s="434"/>
      <c r="P293" s="434"/>
      <c r="Q293" s="435"/>
      <c r="R293" s="433" t="s">
        <v>11</v>
      </c>
      <c r="S293" s="434"/>
      <c r="T293" s="434"/>
      <c r="U293" s="434"/>
      <c r="V293" s="434"/>
      <c r="W293" s="436"/>
      <c r="X293" s="406">
        <f>SUM((((I297*R297)*G297)*E297)/5)</f>
        <v>0</v>
      </c>
    </row>
    <row r="294" spans="1:24" ht="15.75" customHeight="1" x14ac:dyDescent="0.45">
      <c r="A294" s="404"/>
      <c r="B294" s="431"/>
      <c r="C294" s="418"/>
      <c r="D294" s="419"/>
      <c r="E294" s="424"/>
      <c r="F294" s="425"/>
      <c r="G294" s="424"/>
      <c r="H294" s="425"/>
      <c r="I294" s="437" t="s">
        <v>12</v>
      </c>
      <c r="J294" s="438"/>
      <c r="K294" s="439"/>
      <c r="L294" s="437" t="s">
        <v>13</v>
      </c>
      <c r="M294" s="438"/>
      <c r="N294" s="439"/>
      <c r="O294" s="437" t="s">
        <v>14</v>
      </c>
      <c r="P294" s="438"/>
      <c r="Q294" s="439"/>
      <c r="R294" s="437" t="s">
        <v>15</v>
      </c>
      <c r="S294" s="438"/>
      <c r="T294" s="439"/>
      <c r="U294" s="437" t="s">
        <v>16</v>
      </c>
      <c r="V294" s="438"/>
      <c r="W294" s="442"/>
      <c r="X294" s="407"/>
    </row>
    <row r="295" spans="1:24" ht="15.75" customHeight="1" x14ac:dyDescent="0.45">
      <c r="A295" s="404"/>
      <c r="B295" s="431"/>
      <c r="C295" s="418"/>
      <c r="D295" s="419"/>
      <c r="E295" s="412">
        <v>1</v>
      </c>
      <c r="F295" s="413"/>
      <c r="G295" s="412">
        <f>SUM(G289)</f>
        <v>0</v>
      </c>
      <c r="H295" s="413"/>
      <c r="I295" s="332">
        <v>0</v>
      </c>
      <c r="J295" s="443"/>
      <c r="K295" s="334"/>
      <c r="L295" s="332">
        <v>0</v>
      </c>
      <c r="M295" s="443"/>
      <c r="N295" s="334"/>
      <c r="O295" s="332">
        <v>0</v>
      </c>
      <c r="P295" s="443"/>
      <c r="Q295" s="334"/>
      <c r="R295" s="332">
        <v>0</v>
      </c>
      <c r="S295" s="443"/>
      <c r="T295" s="334"/>
      <c r="U295" s="332">
        <v>0</v>
      </c>
      <c r="V295" s="443"/>
      <c r="W295" s="444"/>
      <c r="X295" s="407"/>
    </row>
    <row r="296" spans="1:24" ht="15.75" customHeight="1" x14ac:dyDescent="0.45">
      <c r="A296" s="404"/>
      <c r="B296" s="431"/>
      <c r="C296" s="418"/>
      <c r="D296" s="419"/>
      <c r="E296" s="414"/>
      <c r="F296" s="415"/>
      <c r="G296" s="414"/>
      <c r="H296" s="415"/>
      <c r="I296" s="335"/>
      <c r="J296" s="336"/>
      <c r="K296" s="337"/>
      <c r="L296" s="335"/>
      <c r="M296" s="336"/>
      <c r="N296" s="337"/>
      <c r="O296" s="335"/>
      <c r="P296" s="336"/>
      <c r="Q296" s="337"/>
      <c r="R296" s="335"/>
      <c r="S296" s="336"/>
      <c r="T296" s="337"/>
      <c r="U296" s="335"/>
      <c r="V296" s="336"/>
      <c r="W296" s="445"/>
      <c r="X296" s="407"/>
    </row>
    <row r="297" spans="1:24" ht="15.75" customHeight="1" thickBot="1" x14ac:dyDescent="0.5">
      <c r="A297" s="405"/>
      <c r="B297" s="432"/>
      <c r="C297" s="420"/>
      <c r="D297" s="421"/>
      <c r="E297" s="409">
        <f>SUM(E295)</f>
        <v>1</v>
      </c>
      <c r="F297" s="410"/>
      <c r="G297" s="411">
        <f>SUM(G295)</f>
        <v>0</v>
      </c>
      <c r="H297" s="410"/>
      <c r="I297" s="411">
        <f>SUM((I295+L295+O295)/3)</f>
        <v>0</v>
      </c>
      <c r="J297" s="409"/>
      <c r="K297" s="409"/>
      <c r="L297" s="409"/>
      <c r="M297" s="409"/>
      <c r="N297" s="409"/>
      <c r="O297" s="409"/>
      <c r="P297" s="409"/>
      <c r="Q297" s="410"/>
      <c r="R297" s="411">
        <f>SUM((((R295*3)+U295)/4))</f>
        <v>0</v>
      </c>
      <c r="S297" s="409"/>
      <c r="T297" s="409"/>
      <c r="U297" s="409"/>
      <c r="V297" s="409"/>
      <c r="W297" s="440"/>
      <c r="X297" s="408"/>
    </row>
    <row r="298" spans="1:24" ht="15.75" customHeight="1" thickBot="1" x14ac:dyDescent="0.5">
      <c r="A298" s="8"/>
      <c r="B298" s="9"/>
      <c r="C298" s="9"/>
      <c r="D298" s="9"/>
      <c r="E298" s="10"/>
      <c r="F298" s="10"/>
      <c r="G298" s="10"/>
      <c r="H298" s="10"/>
      <c r="I298" s="10"/>
      <c r="J298" s="10"/>
      <c r="K298" s="10"/>
      <c r="L298" s="10"/>
      <c r="M298" s="10"/>
      <c r="N298" s="10"/>
      <c r="O298" s="10"/>
      <c r="P298" s="10"/>
      <c r="Q298" s="10"/>
      <c r="R298" s="10"/>
      <c r="S298" s="10"/>
      <c r="T298" s="10"/>
      <c r="U298" s="10"/>
      <c r="V298" s="10"/>
      <c r="W298" s="10"/>
      <c r="X298" s="7"/>
    </row>
    <row r="299" spans="1:24" ht="15.75" customHeight="1" x14ac:dyDescent="0.45">
      <c r="A299" s="403">
        <f>SUM(A293+1)</f>
        <v>7</v>
      </c>
      <c r="B299" s="430" t="str">
        <f>T(Incidents!D9)</f>
        <v>Chemical Attack</v>
      </c>
      <c r="C299" s="416"/>
      <c r="D299" s="417"/>
      <c r="E299" s="422" t="s">
        <v>9</v>
      </c>
      <c r="F299" s="423"/>
      <c r="G299" s="422" t="s">
        <v>17</v>
      </c>
      <c r="H299" s="423"/>
      <c r="I299" s="433" t="s">
        <v>10</v>
      </c>
      <c r="J299" s="434"/>
      <c r="K299" s="434"/>
      <c r="L299" s="434"/>
      <c r="M299" s="434"/>
      <c r="N299" s="434"/>
      <c r="O299" s="434"/>
      <c r="P299" s="434"/>
      <c r="Q299" s="435"/>
      <c r="R299" s="433" t="s">
        <v>11</v>
      </c>
      <c r="S299" s="434"/>
      <c r="T299" s="434"/>
      <c r="U299" s="434"/>
      <c r="V299" s="434"/>
      <c r="W299" s="436"/>
      <c r="X299" s="406">
        <f>SUM((((I303*R303)*G303)*E303)/5)</f>
        <v>0</v>
      </c>
    </row>
    <row r="300" spans="1:24" ht="15.75" customHeight="1" x14ac:dyDescent="0.45">
      <c r="A300" s="404"/>
      <c r="B300" s="431"/>
      <c r="C300" s="418"/>
      <c r="D300" s="419"/>
      <c r="E300" s="424"/>
      <c r="F300" s="425"/>
      <c r="G300" s="424"/>
      <c r="H300" s="425"/>
      <c r="I300" s="437" t="s">
        <v>12</v>
      </c>
      <c r="J300" s="438"/>
      <c r="K300" s="439"/>
      <c r="L300" s="437" t="s">
        <v>13</v>
      </c>
      <c r="M300" s="438"/>
      <c r="N300" s="439"/>
      <c r="O300" s="437" t="s">
        <v>14</v>
      </c>
      <c r="P300" s="438"/>
      <c r="Q300" s="439"/>
      <c r="R300" s="437" t="s">
        <v>15</v>
      </c>
      <c r="S300" s="438"/>
      <c r="T300" s="439"/>
      <c r="U300" s="437" t="s">
        <v>16</v>
      </c>
      <c r="V300" s="438"/>
      <c r="W300" s="442"/>
      <c r="X300" s="407"/>
    </row>
    <row r="301" spans="1:24" ht="15.75" customHeight="1" x14ac:dyDescent="0.45">
      <c r="A301" s="404"/>
      <c r="B301" s="431"/>
      <c r="C301" s="418"/>
      <c r="D301" s="419"/>
      <c r="E301" s="412">
        <v>1</v>
      </c>
      <c r="F301" s="413"/>
      <c r="G301" s="412">
        <f>SUM(G295)</f>
        <v>0</v>
      </c>
      <c r="H301" s="413"/>
      <c r="I301" s="332">
        <v>0</v>
      </c>
      <c r="J301" s="443"/>
      <c r="K301" s="334"/>
      <c r="L301" s="332">
        <v>0</v>
      </c>
      <c r="M301" s="443"/>
      <c r="N301" s="334"/>
      <c r="O301" s="332">
        <v>0</v>
      </c>
      <c r="P301" s="443"/>
      <c r="Q301" s="334"/>
      <c r="R301" s="332">
        <v>0</v>
      </c>
      <c r="S301" s="443"/>
      <c r="T301" s="334"/>
      <c r="U301" s="332">
        <v>0</v>
      </c>
      <c r="V301" s="443"/>
      <c r="W301" s="444"/>
      <c r="X301" s="407"/>
    </row>
    <row r="302" spans="1:24" ht="15.75" customHeight="1" x14ac:dyDescent="0.45">
      <c r="A302" s="404"/>
      <c r="B302" s="431"/>
      <c r="C302" s="418"/>
      <c r="D302" s="419"/>
      <c r="E302" s="414"/>
      <c r="F302" s="415"/>
      <c r="G302" s="414"/>
      <c r="H302" s="415"/>
      <c r="I302" s="335"/>
      <c r="J302" s="336"/>
      <c r="K302" s="337"/>
      <c r="L302" s="335"/>
      <c r="M302" s="336"/>
      <c r="N302" s="337"/>
      <c r="O302" s="335"/>
      <c r="P302" s="336"/>
      <c r="Q302" s="337"/>
      <c r="R302" s="335"/>
      <c r="S302" s="336"/>
      <c r="T302" s="337"/>
      <c r="U302" s="335"/>
      <c r="V302" s="336"/>
      <c r="W302" s="445"/>
      <c r="X302" s="407"/>
    </row>
    <row r="303" spans="1:24" ht="15.75" customHeight="1" thickBot="1" x14ac:dyDescent="0.5">
      <c r="A303" s="405"/>
      <c r="B303" s="432"/>
      <c r="C303" s="420"/>
      <c r="D303" s="421"/>
      <c r="E303" s="409">
        <f>SUM(E301)</f>
        <v>1</v>
      </c>
      <c r="F303" s="410"/>
      <c r="G303" s="411">
        <f>SUM(G301)</f>
        <v>0</v>
      </c>
      <c r="H303" s="410"/>
      <c r="I303" s="411">
        <f>SUM((I301+L301+O301)/3)</f>
        <v>0</v>
      </c>
      <c r="J303" s="409"/>
      <c r="K303" s="409"/>
      <c r="L303" s="409"/>
      <c r="M303" s="409"/>
      <c r="N303" s="409"/>
      <c r="O303" s="409"/>
      <c r="P303" s="409"/>
      <c r="Q303" s="410"/>
      <c r="R303" s="411">
        <f>SUM((((R301*3)+U301)/4))</f>
        <v>0</v>
      </c>
      <c r="S303" s="409"/>
      <c r="T303" s="409"/>
      <c r="U303" s="409"/>
      <c r="V303" s="409"/>
      <c r="W303" s="440"/>
      <c r="X303" s="408"/>
    </row>
    <row r="304" spans="1:24" ht="15.75" customHeight="1" thickBot="1" x14ac:dyDescent="0.5">
      <c r="A304" s="8"/>
      <c r="B304" s="9"/>
      <c r="C304" s="9"/>
      <c r="D304" s="9"/>
      <c r="E304" s="10"/>
      <c r="F304" s="10"/>
      <c r="G304" s="10"/>
      <c r="H304" s="10"/>
      <c r="I304" s="10"/>
      <c r="J304" s="10"/>
      <c r="K304" s="10"/>
      <c r="L304" s="10"/>
      <c r="M304" s="10"/>
      <c r="N304" s="10"/>
      <c r="O304" s="10"/>
      <c r="P304" s="10"/>
      <c r="Q304" s="10"/>
      <c r="R304" s="10"/>
      <c r="S304" s="10"/>
      <c r="T304" s="10"/>
      <c r="U304" s="10"/>
      <c r="V304" s="10"/>
      <c r="W304" s="10"/>
      <c r="X304" s="7"/>
    </row>
    <row r="305" spans="1:24" ht="15.75" customHeight="1" x14ac:dyDescent="0.45">
      <c r="A305" s="403">
        <f>SUM(A299+1)</f>
        <v>8</v>
      </c>
      <c r="B305" s="430" t="str">
        <f>T(Incidents!D10)</f>
        <v xml:space="preserve">Biological Weapon Attack </v>
      </c>
      <c r="C305" s="416"/>
      <c r="D305" s="417"/>
      <c r="E305" s="422" t="s">
        <v>9</v>
      </c>
      <c r="F305" s="423"/>
      <c r="G305" s="422" t="s">
        <v>17</v>
      </c>
      <c r="H305" s="423"/>
      <c r="I305" s="433" t="s">
        <v>10</v>
      </c>
      <c r="J305" s="434"/>
      <c r="K305" s="434"/>
      <c r="L305" s="434"/>
      <c r="M305" s="434"/>
      <c r="N305" s="434"/>
      <c r="O305" s="434"/>
      <c r="P305" s="434"/>
      <c r="Q305" s="435"/>
      <c r="R305" s="433" t="s">
        <v>11</v>
      </c>
      <c r="S305" s="434"/>
      <c r="T305" s="434"/>
      <c r="U305" s="434"/>
      <c r="V305" s="434"/>
      <c r="W305" s="436"/>
      <c r="X305" s="406">
        <f>SUM((((I309*R309)*G309)*E309)/5)</f>
        <v>0</v>
      </c>
    </row>
    <row r="306" spans="1:24" ht="15.75" customHeight="1" x14ac:dyDescent="0.45">
      <c r="A306" s="404"/>
      <c r="B306" s="431"/>
      <c r="C306" s="418"/>
      <c r="D306" s="419"/>
      <c r="E306" s="424"/>
      <c r="F306" s="425"/>
      <c r="G306" s="424"/>
      <c r="H306" s="425"/>
      <c r="I306" s="437" t="s">
        <v>12</v>
      </c>
      <c r="J306" s="438"/>
      <c r="K306" s="439"/>
      <c r="L306" s="437" t="s">
        <v>13</v>
      </c>
      <c r="M306" s="438"/>
      <c r="N306" s="439"/>
      <c r="O306" s="437" t="s">
        <v>14</v>
      </c>
      <c r="P306" s="438"/>
      <c r="Q306" s="439"/>
      <c r="R306" s="437" t="s">
        <v>15</v>
      </c>
      <c r="S306" s="438"/>
      <c r="T306" s="439"/>
      <c r="U306" s="437" t="s">
        <v>16</v>
      </c>
      <c r="V306" s="438"/>
      <c r="W306" s="442"/>
      <c r="X306" s="407"/>
    </row>
    <row r="307" spans="1:24" ht="15.75" customHeight="1" x14ac:dyDescent="0.45">
      <c r="A307" s="404"/>
      <c r="B307" s="431"/>
      <c r="C307" s="418"/>
      <c r="D307" s="419"/>
      <c r="E307" s="412">
        <v>1</v>
      </c>
      <c r="F307" s="413"/>
      <c r="G307" s="412">
        <f>SUM(G301)</f>
        <v>0</v>
      </c>
      <c r="H307" s="413"/>
      <c r="I307" s="332">
        <v>0</v>
      </c>
      <c r="J307" s="443"/>
      <c r="K307" s="334"/>
      <c r="L307" s="332">
        <v>0</v>
      </c>
      <c r="M307" s="443"/>
      <c r="N307" s="334"/>
      <c r="O307" s="332">
        <v>0</v>
      </c>
      <c r="P307" s="443"/>
      <c r="Q307" s="334"/>
      <c r="R307" s="332">
        <v>0</v>
      </c>
      <c r="S307" s="443"/>
      <c r="T307" s="334"/>
      <c r="U307" s="332">
        <v>0</v>
      </c>
      <c r="V307" s="443"/>
      <c r="W307" s="444"/>
      <c r="X307" s="407"/>
    </row>
    <row r="308" spans="1:24" ht="15.75" customHeight="1" x14ac:dyDescent="0.45">
      <c r="A308" s="404"/>
      <c r="B308" s="431"/>
      <c r="C308" s="418"/>
      <c r="D308" s="419"/>
      <c r="E308" s="414"/>
      <c r="F308" s="415"/>
      <c r="G308" s="414"/>
      <c r="H308" s="415"/>
      <c r="I308" s="335"/>
      <c r="J308" s="336"/>
      <c r="K308" s="337"/>
      <c r="L308" s="335"/>
      <c r="M308" s="336"/>
      <c r="N308" s="337"/>
      <c r="O308" s="335"/>
      <c r="P308" s="336"/>
      <c r="Q308" s="337"/>
      <c r="R308" s="335"/>
      <c r="S308" s="336"/>
      <c r="T308" s="337"/>
      <c r="U308" s="335"/>
      <c r="V308" s="336"/>
      <c r="W308" s="445"/>
      <c r="X308" s="407"/>
    </row>
    <row r="309" spans="1:24" ht="15.75" customHeight="1" thickBot="1" x14ac:dyDescent="0.5">
      <c r="A309" s="405"/>
      <c r="B309" s="432"/>
      <c r="C309" s="420"/>
      <c r="D309" s="421"/>
      <c r="E309" s="409">
        <f>SUM(E307)</f>
        <v>1</v>
      </c>
      <c r="F309" s="410"/>
      <c r="G309" s="411">
        <f>SUM(G307)</f>
        <v>0</v>
      </c>
      <c r="H309" s="410"/>
      <c r="I309" s="411">
        <f>SUM((I307+L307+O307)/3)</f>
        <v>0</v>
      </c>
      <c r="J309" s="409"/>
      <c r="K309" s="409"/>
      <c r="L309" s="409"/>
      <c r="M309" s="409"/>
      <c r="N309" s="409"/>
      <c r="O309" s="409"/>
      <c r="P309" s="409"/>
      <c r="Q309" s="410"/>
      <c r="R309" s="411">
        <f>SUM((((R307*3)+U307)/4))</f>
        <v>0</v>
      </c>
      <c r="S309" s="409"/>
      <c r="T309" s="409"/>
      <c r="U309" s="409"/>
      <c r="V309" s="409"/>
      <c r="W309" s="440"/>
      <c r="X309" s="408"/>
    </row>
    <row r="310" spans="1:24" ht="15.75" customHeight="1" thickBot="1" x14ac:dyDescent="0.5">
      <c r="A310" s="8"/>
      <c r="B310" s="9"/>
      <c r="C310" s="9"/>
      <c r="D310" s="9"/>
      <c r="E310" s="10"/>
      <c r="F310" s="10"/>
      <c r="G310" s="10"/>
      <c r="H310" s="10"/>
      <c r="I310" s="10"/>
      <c r="J310" s="10"/>
      <c r="K310" s="10"/>
      <c r="L310" s="10"/>
      <c r="M310" s="10"/>
      <c r="N310" s="10"/>
      <c r="O310" s="10"/>
      <c r="P310" s="10"/>
      <c r="Q310" s="10"/>
      <c r="R310" s="10"/>
      <c r="S310" s="10"/>
      <c r="T310" s="10"/>
      <c r="U310" s="10"/>
      <c r="V310" s="10"/>
      <c r="W310" s="10"/>
      <c r="X310" s="7"/>
    </row>
    <row r="311" spans="1:24" ht="15.75" customHeight="1" x14ac:dyDescent="0.45">
      <c r="A311" s="403">
        <f>SUM(A305+1)</f>
        <v>9</v>
      </c>
      <c r="B311" s="430" t="str">
        <f>T(Incidents!D11)</f>
        <v>Radiological Weapon (RDD)</v>
      </c>
      <c r="C311" s="416"/>
      <c r="D311" s="417"/>
      <c r="E311" s="422" t="s">
        <v>9</v>
      </c>
      <c r="F311" s="423"/>
      <c r="G311" s="422" t="s">
        <v>17</v>
      </c>
      <c r="H311" s="423"/>
      <c r="I311" s="433" t="s">
        <v>10</v>
      </c>
      <c r="J311" s="434"/>
      <c r="K311" s="434"/>
      <c r="L311" s="434"/>
      <c r="M311" s="434"/>
      <c r="N311" s="434"/>
      <c r="O311" s="434"/>
      <c r="P311" s="434"/>
      <c r="Q311" s="435"/>
      <c r="R311" s="433" t="s">
        <v>11</v>
      </c>
      <c r="S311" s="434"/>
      <c r="T311" s="434"/>
      <c r="U311" s="434"/>
      <c r="V311" s="434"/>
      <c r="W311" s="436"/>
      <c r="X311" s="406">
        <f>SUM((((I315*R315)*G315)*E315)/5)</f>
        <v>0</v>
      </c>
    </row>
    <row r="312" spans="1:24" ht="15.75" customHeight="1" x14ac:dyDescent="0.45">
      <c r="A312" s="404"/>
      <c r="B312" s="431"/>
      <c r="C312" s="418"/>
      <c r="D312" s="419"/>
      <c r="E312" s="424"/>
      <c r="F312" s="425"/>
      <c r="G312" s="424"/>
      <c r="H312" s="425"/>
      <c r="I312" s="437" t="s">
        <v>12</v>
      </c>
      <c r="J312" s="438"/>
      <c r="K312" s="439"/>
      <c r="L312" s="437" t="s">
        <v>13</v>
      </c>
      <c r="M312" s="438"/>
      <c r="N312" s="439"/>
      <c r="O312" s="437" t="s">
        <v>14</v>
      </c>
      <c r="P312" s="438"/>
      <c r="Q312" s="439"/>
      <c r="R312" s="437" t="s">
        <v>15</v>
      </c>
      <c r="S312" s="438"/>
      <c r="T312" s="439"/>
      <c r="U312" s="437" t="s">
        <v>16</v>
      </c>
      <c r="V312" s="438"/>
      <c r="W312" s="442"/>
      <c r="X312" s="407"/>
    </row>
    <row r="313" spans="1:24" ht="15.75" customHeight="1" x14ac:dyDescent="0.45">
      <c r="A313" s="404"/>
      <c r="B313" s="431"/>
      <c r="C313" s="418"/>
      <c r="D313" s="419"/>
      <c r="E313" s="412">
        <v>1</v>
      </c>
      <c r="F313" s="413"/>
      <c r="G313" s="412">
        <f>SUM(G307)</f>
        <v>0</v>
      </c>
      <c r="H313" s="413"/>
      <c r="I313" s="332">
        <v>0</v>
      </c>
      <c r="J313" s="443"/>
      <c r="K313" s="334"/>
      <c r="L313" s="332">
        <v>0</v>
      </c>
      <c r="M313" s="443"/>
      <c r="N313" s="334"/>
      <c r="O313" s="332">
        <v>0</v>
      </c>
      <c r="P313" s="443"/>
      <c r="Q313" s="334"/>
      <c r="R313" s="332">
        <v>0</v>
      </c>
      <c r="S313" s="443"/>
      <c r="T313" s="334"/>
      <c r="U313" s="332">
        <v>0</v>
      </c>
      <c r="V313" s="443"/>
      <c r="W313" s="444"/>
      <c r="X313" s="407"/>
    </row>
    <row r="314" spans="1:24" ht="15.75" customHeight="1" x14ac:dyDescent="0.45">
      <c r="A314" s="404"/>
      <c r="B314" s="431"/>
      <c r="C314" s="418"/>
      <c r="D314" s="419"/>
      <c r="E314" s="414"/>
      <c r="F314" s="415"/>
      <c r="G314" s="414"/>
      <c r="H314" s="415"/>
      <c r="I314" s="335"/>
      <c r="J314" s="336"/>
      <c r="K314" s="337"/>
      <c r="L314" s="335"/>
      <c r="M314" s="336"/>
      <c r="N314" s="337"/>
      <c r="O314" s="335"/>
      <c r="P314" s="336"/>
      <c r="Q314" s="337"/>
      <c r="R314" s="335"/>
      <c r="S314" s="336"/>
      <c r="T314" s="337"/>
      <c r="U314" s="335"/>
      <c r="V314" s="336"/>
      <c r="W314" s="445"/>
      <c r="X314" s="407"/>
    </row>
    <row r="315" spans="1:24" ht="15.75" customHeight="1" thickBot="1" x14ac:dyDescent="0.5">
      <c r="A315" s="405"/>
      <c r="B315" s="432"/>
      <c r="C315" s="420"/>
      <c r="D315" s="421"/>
      <c r="E315" s="409">
        <f>SUM(E313)</f>
        <v>1</v>
      </c>
      <c r="F315" s="410"/>
      <c r="G315" s="411">
        <f>SUM(G313)</f>
        <v>0</v>
      </c>
      <c r="H315" s="410"/>
      <c r="I315" s="411">
        <f>SUM((I313+L313+O313)/3)</f>
        <v>0</v>
      </c>
      <c r="J315" s="409"/>
      <c r="K315" s="409"/>
      <c r="L315" s="409"/>
      <c r="M315" s="409"/>
      <c r="N315" s="409"/>
      <c r="O315" s="409"/>
      <c r="P315" s="409"/>
      <c r="Q315" s="410"/>
      <c r="R315" s="411">
        <f>SUM((((R313*3)+U313)/4))</f>
        <v>0</v>
      </c>
      <c r="S315" s="409"/>
      <c r="T315" s="409"/>
      <c r="U315" s="409"/>
      <c r="V315" s="409"/>
      <c r="W315" s="440"/>
      <c r="X315" s="408"/>
    </row>
    <row r="316" spans="1:24" ht="15.75" customHeight="1" thickBot="1" x14ac:dyDescent="0.5">
      <c r="A316" s="35"/>
      <c r="B316" s="17"/>
      <c r="C316" s="17"/>
      <c r="D316" s="17"/>
      <c r="E316" s="18"/>
      <c r="F316" s="18"/>
      <c r="G316" s="18"/>
      <c r="H316" s="18"/>
      <c r="I316" s="18"/>
      <c r="J316" s="18"/>
      <c r="K316" s="18"/>
      <c r="L316" s="18"/>
      <c r="M316" s="18"/>
      <c r="N316" s="18"/>
      <c r="O316" s="18"/>
      <c r="P316" s="18"/>
      <c r="Q316" s="18"/>
      <c r="R316" s="18"/>
      <c r="S316" s="18"/>
      <c r="T316" s="18"/>
      <c r="U316" s="18"/>
      <c r="V316" s="18"/>
      <c r="W316" s="18"/>
      <c r="X316" s="16"/>
    </row>
    <row r="317" spans="1:24" ht="15.75" customHeight="1" x14ac:dyDescent="0.45">
      <c r="A317" s="403">
        <f>SUM(A311+1)</f>
        <v>10</v>
      </c>
      <c r="B317" s="430" t="str">
        <f>T(Incidents!D12)</f>
        <v>User Defined Incident</v>
      </c>
      <c r="C317" s="416"/>
      <c r="D317" s="417"/>
      <c r="E317" s="422" t="s">
        <v>9</v>
      </c>
      <c r="F317" s="423"/>
      <c r="G317" s="422" t="s">
        <v>17</v>
      </c>
      <c r="H317" s="423"/>
      <c r="I317" s="433" t="s">
        <v>10</v>
      </c>
      <c r="J317" s="434"/>
      <c r="K317" s="434"/>
      <c r="L317" s="434"/>
      <c r="M317" s="434"/>
      <c r="N317" s="434"/>
      <c r="O317" s="434"/>
      <c r="P317" s="434"/>
      <c r="Q317" s="435"/>
      <c r="R317" s="433" t="s">
        <v>11</v>
      </c>
      <c r="S317" s="434"/>
      <c r="T317" s="434"/>
      <c r="U317" s="434"/>
      <c r="V317" s="434"/>
      <c r="W317" s="436"/>
      <c r="X317" s="406">
        <f>SUM((((I321*R321)*G321)*E321)/5)</f>
        <v>0</v>
      </c>
    </row>
    <row r="318" spans="1:24" ht="15.75" customHeight="1" x14ac:dyDescent="0.45">
      <c r="A318" s="404"/>
      <c r="B318" s="431"/>
      <c r="C318" s="418"/>
      <c r="D318" s="419"/>
      <c r="E318" s="424"/>
      <c r="F318" s="425"/>
      <c r="G318" s="424"/>
      <c r="H318" s="425"/>
      <c r="I318" s="437" t="s">
        <v>12</v>
      </c>
      <c r="J318" s="438"/>
      <c r="K318" s="439"/>
      <c r="L318" s="437" t="s">
        <v>13</v>
      </c>
      <c r="M318" s="438"/>
      <c r="N318" s="439"/>
      <c r="O318" s="437" t="s">
        <v>14</v>
      </c>
      <c r="P318" s="438"/>
      <c r="Q318" s="439"/>
      <c r="R318" s="437" t="s">
        <v>15</v>
      </c>
      <c r="S318" s="438"/>
      <c r="T318" s="439"/>
      <c r="U318" s="437" t="s">
        <v>16</v>
      </c>
      <c r="V318" s="438"/>
      <c r="W318" s="442"/>
      <c r="X318" s="407"/>
    </row>
    <row r="319" spans="1:24" ht="15.75" customHeight="1" x14ac:dyDescent="0.45">
      <c r="A319" s="404"/>
      <c r="B319" s="431"/>
      <c r="C319" s="418"/>
      <c r="D319" s="419"/>
      <c r="E319" s="412">
        <v>1</v>
      </c>
      <c r="F319" s="413"/>
      <c r="G319" s="412">
        <f>SUM(G313)</f>
        <v>0</v>
      </c>
      <c r="H319" s="413"/>
      <c r="I319" s="332">
        <v>0</v>
      </c>
      <c r="J319" s="443"/>
      <c r="K319" s="334"/>
      <c r="L319" s="332">
        <v>0</v>
      </c>
      <c r="M319" s="443"/>
      <c r="N319" s="334"/>
      <c r="O319" s="332">
        <v>0</v>
      </c>
      <c r="P319" s="443"/>
      <c r="Q319" s="334"/>
      <c r="R319" s="332">
        <v>0</v>
      </c>
      <c r="S319" s="443"/>
      <c r="T319" s="334"/>
      <c r="U319" s="332">
        <v>0</v>
      </c>
      <c r="V319" s="443"/>
      <c r="W319" s="444"/>
      <c r="X319" s="407"/>
    </row>
    <row r="320" spans="1:24" ht="15.75" customHeight="1" x14ac:dyDescent="0.45">
      <c r="A320" s="404"/>
      <c r="B320" s="431"/>
      <c r="C320" s="418"/>
      <c r="D320" s="419"/>
      <c r="E320" s="414"/>
      <c r="F320" s="415"/>
      <c r="G320" s="414"/>
      <c r="H320" s="415"/>
      <c r="I320" s="335"/>
      <c r="J320" s="336"/>
      <c r="K320" s="337"/>
      <c r="L320" s="335"/>
      <c r="M320" s="336"/>
      <c r="N320" s="337"/>
      <c r="O320" s="335"/>
      <c r="P320" s="336"/>
      <c r="Q320" s="337"/>
      <c r="R320" s="335"/>
      <c r="S320" s="336"/>
      <c r="T320" s="337"/>
      <c r="U320" s="335"/>
      <c r="V320" s="336"/>
      <c r="W320" s="445"/>
      <c r="X320" s="407"/>
    </row>
    <row r="321" spans="1:24" ht="15.75" customHeight="1" thickBot="1" x14ac:dyDescent="0.5">
      <c r="A321" s="405"/>
      <c r="B321" s="432"/>
      <c r="C321" s="420"/>
      <c r="D321" s="421"/>
      <c r="E321" s="409">
        <f>SUM(E319)</f>
        <v>1</v>
      </c>
      <c r="F321" s="410"/>
      <c r="G321" s="411">
        <f>SUM(G319)</f>
        <v>0</v>
      </c>
      <c r="H321" s="410"/>
      <c r="I321" s="411">
        <f>SUM((I319+L319+O319)/3)</f>
        <v>0</v>
      </c>
      <c r="J321" s="409"/>
      <c r="K321" s="409"/>
      <c r="L321" s="409"/>
      <c r="M321" s="409"/>
      <c r="N321" s="409"/>
      <c r="O321" s="409"/>
      <c r="P321" s="409"/>
      <c r="Q321" s="410"/>
      <c r="R321" s="411">
        <f>SUM((((R319*3)+U319)/4))</f>
        <v>0</v>
      </c>
      <c r="S321" s="409"/>
      <c r="T321" s="409"/>
      <c r="U321" s="409"/>
      <c r="V321" s="409"/>
      <c r="W321" s="440"/>
      <c r="X321" s="408"/>
    </row>
    <row r="322" spans="1:24" ht="15.75" customHeight="1" thickBot="1" x14ac:dyDescent="0.5"/>
    <row r="323" spans="1:24" ht="15.75" customHeight="1" thickBot="1" x14ac:dyDescent="0.55000000000000004">
      <c r="A323" s="396" t="s">
        <v>8</v>
      </c>
      <c r="B323" s="397"/>
      <c r="C323" s="397"/>
      <c r="D323" s="397"/>
      <c r="E323" s="397"/>
      <c r="F323" s="397"/>
      <c r="G323" s="397"/>
      <c r="H323" s="397"/>
      <c r="I323" s="397"/>
      <c r="J323" s="397"/>
      <c r="K323" s="397"/>
      <c r="L323" s="397"/>
      <c r="M323" s="397"/>
      <c r="N323" s="397"/>
      <c r="O323" s="397"/>
      <c r="P323" s="397"/>
      <c r="Q323" s="397"/>
      <c r="R323" s="397"/>
      <c r="S323" s="397"/>
      <c r="T323" s="397"/>
      <c r="U323" s="397"/>
      <c r="V323" s="397"/>
      <c r="W323" s="397"/>
      <c r="X323" s="398"/>
    </row>
    <row r="324" spans="1:24" ht="15.75" customHeight="1" thickBot="1" x14ac:dyDescent="0.5"/>
    <row r="325" spans="1:24" ht="15.75" customHeight="1" x14ac:dyDescent="0.45">
      <c r="A325" s="387" t="s">
        <v>7</v>
      </c>
      <c r="B325" s="388"/>
      <c r="C325" s="388"/>
      <c r="D325" s="388"/>
      <c r="E325" s="388"/>
      <c r="F325" s="388"/>
      <c r="G325" s="388"/>
      <c r="H325" s="388"/>
      <c r="I325" s="388"/>
      <c r="J325" s="388"/>
      <c r="K325" s="388"/>
      <c r="L325" s="388"/>
      <c r="M325" s="388"/>
      <c r="N325" s="388"/>
      <c r="O325" s="388"/>
      <c r="P325" s="388"/>
      <c r="Q325" s="388"/>
      <c r="R325" s="388"/>
      <c r="S325" s="388"/>
      <c r="T325" s="388"/>
      <c r="U325" s="388"/>
      <c r="V325" s="388"/>
      <c r="W325" s="388"/>
      <c r="X325" s="389"/>
    </row>
    <row r="326" spans="1:24" ht="15.75" customHeight="1" x14ac:dyDescent="0.45">
      <c r="A326" s="390"/>
      <c r="B326" s="391"/>
      <c r="C326" s="391"/>
      <c r="D326" s="391"/>
      <c r="E326" s="391"/>
      <c r="F326" s="391"/>
      <c r="G326" s="391"/>
      <c r="H326" s="391"/>
      <c r="I326" s="391"/>
      <c r="J326" s="391"/>
      <c r="K326" s="391"/>
      <c r="L326" s="391"/>
      <c r="M326" s="391"/>
      <c r="N326" s="391"/>
      <c r="O326" s="391"/>
      <c r="P326" s="391"/>
      <c r="Q326" s="391"/>
      <c r="R326" s="391"/>
      <c r="S326" s="391"/>
      <c r="T326" s="391"/>
      <c r="U326" s="391"/>
      <c r="V326" s="391"/>
      <c r="W326" s="391"/>
      <c r="X326" s="392"/>
    </row>
    <row r="327" spans="1:24" ht="15.75" customHeight="1" x14ac:dyDescent="0.45">
      <c r="A327" s="390"/>
      <c r="B327" s="391"/>
      <c r="C327" s="391"/>
      <c r="D327" s="391"/>
      <c r="E327" s="391"/>
      <c r="F327" s="391"/>
      <c r="G327" s="391"/>
      <c r="H327" s="391"/>
      <c r="I327" s="391"/>
      <c r="J327" s="391"/>
      <c r="K327" s="391"/>
      <c r="L327" s="391"/>
      <c r="M327" s="391"/>
      <c r="N327" s="391"/>
      <c r="O327" s="391"/>
      <c r="P327" s="391"/>
      <c r="Q327" s="391"/>
      <c r="R327" s="391"/>
      <c r="S327" s="391"/>
      <c r="T327" s="391"/>
      <c r="U327" s="391"/>
      <c r="V327" s="391"/>
      <c r="W327" s="391"/>
      <c r="X327" s="392"/>
    </row>
    <row r="328" spans="1:24" ht="15.75" customHeight="1" thickBot="1" x14ac:dyDescent="0.5">
      <c r="A328" s="393"/>
      <c r="B328" s="394"/>
      <c r="C328" s="394"/>
      <c r="D328" s="394"/>
      <c r="E328" s="394"/>
      <c r="F328" s="394"/>
      <c r="G328" s="394"/>
      <c r="H328" s="394"/>
      <c r="I328" s="394"/>
      <c r="J328" s="394"/>
      <c r="K328" s="394"/>
      <c r="L328" s="394"/>
      <c r="M328" s="394"/>
      <c r="N328" s="394"/>
      <c r="O328" s="394"/>
      <c r="P328" s="394"/>
      <c r="Q328" s="394"/>
      <c r="R328" s="394"/>
      <c r="S328" s="394"/>
      <c r="T328" s="394"/>
      <c r="U328" s="394"/>
      <c r="V328" s="394"/>
      <c r="W328" s="394"/>
      <c r="X328" s="395"/>
    </row>
    <row r="439" spans="1:24" ht="15.75" customHeight="1" thickBot="1" x14ac:dyDescent="0.5"/>
    <row r="440" spans="1:24" ht="15.75" customHeight="1" thickBot="1" x14ac:dyDescent="0.55000000000000004">
      <c r="A440" s="396" t="s">
        <v>8</v>
      </c>
      <c r="B440" s="397"/>
      <c r="C440" s="397"/>
      <c r="D440" s="397"/>
      <c r="E440" s="397"/>
      <c r="F440" s="397"/>
      <c r="G440" s="397"/>
      <c r="H440" s="397"/>
      <c r="I440" s="397"/>
      <c r="J440" s="397"/>
      <c r="K440" s="397"/>
      <c r="L440" s="397"/>
      <c r="M440" s="397"/>
      <c r="N440" s="397"/>
      <c r="O440" s="397"/>
      <c r="P440" s="397"/>
      <c r="Q440" s="397"/>
      <c r="R440" s="397"/>
      <c r="S440" s="397"/>
      <c r="T440" s="397"/>
      <c r="U440" s="397"/>
      <c r="V440" s="397"/>
      <c r="W440" s="397"/>
      <c r="X440" s="398"/>
    </row>
    <row r="441" spans="1:24" ht="15.75" customHeight="1" thickBot="1" x14ac:dyDescent="0.5"/>
    <row r="442" spans="1:24" ht="15.75" customHeight="1" x14ac:dyDescent="0.45">
      <c r="A442" s="387" t="s">
        <v>7</v>
      </c>
      <c r="B442" s="388"/>
      <c r="C442" s="388"/>
      <c r="D442" s="388"/>
      <c r="E442" s="388"/>
      <c r="F442" s="388"/>
      <c r="G442" s="388"/>
      <c r="H442" s="388"/>
      <c r="I442" s="388"/>
      <c r="J442" s="388"/>
      <c r="K442" s="388"/>
      <c r="L442" s="388"/>
      <c r="M442" s="388"/>
      <c r="N442" s="388"/>
      <c r="O442" s="388"/>
      <c r="P442" s="388"/>
      <c r="Q442" s="388"/>
      <c r="R442" s="388"/>
      <c r="S442" s="388"/>
      <c r="T442" s="388"/>
      <c r="U442" s="388"/>
      <c r="V442" s="388"/>
      <c r="W442" s="388"/>
      <c r="X442" s="389"/>
    </row>
    <row r="443" spans="1:24" ht="15.75" customHeight="1" x14ac:dyDescent="0.45">
      <c r="A443" s="390"/>
      <c r="B443" s="391"/>
      <c r="C443" s="391"/>
      <c r="D443" s="391"/>
      <c r="E443" s="391"/>
      <c r="F443" s="391"/>
      <c r="G443" s="391"/>
      <c r="H443" s="391"/>
      <c r="I443" s="391"/>
      <c r="J443" s="391"/>
      <c r="K443" s="391"/>
      <c r="L443" s="391"/>
      <c r="M443" s="391"/>
      <c r="N443" s="391"/>
      <c r="O443" s="391"/>
      <c r="P443" s="391"/>
      <c r="Q443" s="391"/>
      <c r="R443" s="391"/>
      <c r="S443" s="391"/>
      <c r="T443" s="391"/>
      <c r="U443" s="391"/>
      <c r="V443" s="391"/>
      <c r="W443" s="391"/>
      <c r="X443" s="392"/>
    </row>
    <row r="444" spans="1:24" ht="15.75" customHeight="1" x14ac:dyDescent="0.45">
      <c r="A444" s="390"/>
      <c r="B444" s="391"/>
      <c r="C444" s="391"/>
      <c r="D444" s="391"/>
      <c r="E444" s="391"/>
      <c r="F444" s="391"/>
      <c r="G444" s="391"/>
      <c r="H444" s="391"/>
      <c r="I444" s="391"/>
      <c r="J444" s="391"/>
      <c r="K444" s="391"/>
      <c r="L444" s="391"/>
      <c r="M444" s="391"/>
      <c r="N444" s="391"/>
      <c r="O444" s="391"/>
      <c r="P444" s="391"/>
      <c r="Q444" s="391"/>
      <c r="R444" s="391"/>
      <c r="S444" s="391"/>
      <c r="T444" s="391"/>
      <c r="U444" s="391"/>
      <c r="V444" s="391"/>
      <c r="W444" s="391"/>
      <c r="X444" s="392"/>
    </row>
    <row r="445" spans="1:24" ht="15.75" customHeight="1" thickBot="1" x14ac:dyDescent="0.5">
      <c r="A445" s="393"/>
      <c r="B445" s="394"/>
      <c r="C445" s="394"/>
      <c r="D445" s="394"/>
      <c r="E445" s="394"/>
      <c r="F445" s="394"/>
      <c r="G445" s="394"/>
      <c r="H445" s="394"/>
      <c r="I445" s="394"/>
      <c r="J445" s="394"/>
      <c r="K445" s="394"/>
      <c r="L445" s="394"/>
      <c r="M445" s="394"/>
      <c r="N445" s="394"/>
      <c r="O445" s="394"/>
      <c r="P445" s="394"/>
      <c r="Q445" s="394"/>
      <c r="R445" s="394"/>
      <c r="S445" s="394"/>
      <c r="T445" s="394"/>
      <c r="U445" s="394"/>
      <c r="V445" s="394"/>
      <c r="W445" s="394"/>
      <c r="X445" s="395"/>
    </row>
  </sheetData>
  <mergeCells count="1171">
    <mergeCell ref="A323:X323"/>
    <mergeCell ref="A325:X328"/>
    <mergeCell ref="A317:A321"/>
    <mergeCell ref="B317:D321"/>
    <mergeCell ref="E317:F318"/>
    <mergeCell ref="G317:H318"/>
    <mergeCell ref="I317:Q317"/>
    <mergeCell ref="R317:W317"/>
    <mergeCell ref="X317:X321"/>
    <mergeCell ref="I318:K318"/>
    <mergeCell ref="L318:N318"/>
    <mergeCell ref="O318:Q318"/>
    <mergeCell ref="R318:T318"/>
    <mergeCell ref="U318:W318"/>
    <mergeCell ref="E319:F320"/>
    <mergeCell ref="G319:H320"/>
    <mergeCell ref="I319:K320"/>
    <mergeCell ref="L319:N320"/>
    <mergeCell ref="O319:Q320"/>
    <mergeCell ref="R319:T320"/>
    <mergeCell ref="U319:W320"/>
    <mergeCell ref="E321:F321"/>
    <mergeCell ref="G321:H321"/>
    <mergeCell ref="I321:Q321"/>
    <mergeCell ref="R321:W321"/>
    <mergeCell ref="A254:A258"/>
    <mergeCell ref="B254:D258"/>
    <mergeCell ref="E254:F255"/>
    <mergeCell ref="G254:H255"/>
    <mergeCell ref="I254:Q254"/>
    <mergeCell ref="R254:W254"/>
    <mergeCell ref="X254:X258"/>
    <mergeCell ref="I255:K255"/>
    <mergeCell ref="L255:N255"/>
    <mergeCell ref="O255:Q255"/>
    <mergeCell ref="R255:T255"/>
    <mergeCell ref="U255:W255"/>
    <mergeCell ref="E256:F257"/>
    <mergeCell ref="G256:H257"/>
    <mergeCell ref="I256:K257"/>
    <mergeCell ref="L256:N257"/>
    <mergeCell ref="O256:Q257"/>
    <mergeCell ref="R256:T257"/>
    <mergeCell ref="U256:W257"/>
    <mergeCell ref="E258:F258"/>
    <mergeCell ref="G258:H258"/>
    <mergeCell ref="I258:Q258"/>
    <mergeCell ref="R258:W258"/>
    <mergeCell ref="A191:A195"/>
    <mergeCell ref="B191:D195"/>
    <mergeCell ref="E191:F192"/>
    <mergeCell ref="G191:H192"/>
    <mergeCell ref="I191:Q191"/>
    <mergeCell ref="R191:W191"/>
    <mergeCell ref="X191:X195"/>
    <mergeCell ref="I192:K192"/>
    <mergeCell ref="L192:N192"/>
    <mergeCell ref="O192:Q192"/>
    <mergeCell ref="R192:T192"/>
    <mergeCell ref="U192:W192"/>
    <mergeCell ref="E193:F194"/>
    <mergeCell ref="G193:H194"/>
    <mergeCell ref="I193:K194"/>
    <mergeCell ref="L193:N194"/>
    <mergeCell ref="O193:Q194"/>
    <mergeCell ref="R193:T194"/>
    <mergeCell ref="U193:W194"/>
    <mergeCell ref="E195:F195"/>
    <mergeCell ref="G195:H195"/>
    <mergeCell ref="I195:Q195"/>
    <mergeCell ref="R195:W195"/>
    <mergeCell ref="A128:A132"/>
    <mergeCell ref="B128:D132"/>
    <mergeCell ref="E128:F129"/>
    <mergeCell ref="G128:H129"/>
    <mergeCell ref="I128:Q128"/>
    <mergeCell ref="R128:W128"/>
    <mergeCell ref="X128:X132"/>
    <mergeCell ref="I129:K129"/>
    <mergeCell ref="L129:N129"/>
    <mergeCell ref="O129:Q129"/>
    <mergeCell ref="R129:T129"/>
    <mergeCell ref="U129:W129"/>
    <mergeCell ref="E130:F131"/>
    <mergeCell ref="G130:H131"/>
    <mergeCell ref="I130:K131"/>
    <mergeCell ref="L130:N131"/>
    <mergeCell ref="O130:Q131"/>
    <mergeCell ref="R130:T131"/>
    <mergeCell ref="U130:W131"/>
    <mergeCell ref="E132:F132"/>
    <mergeCell ref="G132:H132"/>
    <mergeCell ref="I132:Q132"/>
    <mergeCell ref="R132:W132"/>
    <mergeCell ref="G65:H66"/>
    <mergeCell ref="I65:Q65"/>
    <mergeCell ref="R65:W65"/>
    <mergeCell ref="X65:X69"/>
    <mergeCell ref="I66:K66"/>
    <mergeCell ref="L66:N66"/>
    <mergeCell ref="O66:Q66"/>
    <mergeCell ref="R66:T66"/>
    <mergeCell ref="U66:W66"/>
    <mergeCell ref="E67:F68"/>
    <mergeCell ref="G67:H68"/>
    <mergeCell ref="I67:K68"/>
    <mergeCell ref="L67:N68"/>
    <mergeCell ref="O67:Q68"/>
    <mergeCell ref="R67:T68"/>
    <mergeCell ref="U67:W68"/>
    <mergeCell ref="E69:F69"/>
    <mergeCell ref="G69:H69"/>
    <mergeCell ref="I69:Q69"/>
    <mergeCell ref="R69:W69"/>
    <mergeCell ref="A311:A315"/>
    <mergeCell ref="B311:D315"/>
    <mergeCell ref="E311:F312"/>
    <mergeCell ref="G311:H312"/>
    <mergeCell ref="I311:Q311"/>
    <mergeCell ref="R311:W311"/>
    <mergeCell ref="X311:X315"/>
    <mergeCell ref="I312:K312"/>
    <mergeCell ref="L312:N312"/>
    <mergeCell ref="O312:Q312"/>
    <mergeCell ref="R312:T312"/>
    <mergeCell ref="U312:W312"/>
    <mergeCell ref="E313:F314"/>
    <mergeCell ref="G313:H314"/>
    <mergeCell ref="I313:K314"/>
    <mergeCell ref="L313:N314"/>
    <mergeCell ref="O313:Q314"/>
    <mergeCell ref="R313:T314"/>
    <mergeCell ref="U313:W314"/>
    <mergeCell ref="E315:F315"/>
    <mergeCell ref="G315:H315"/>
    <mergeCell ref="I315:Q315"/>
    <mergeCell ref="R315:W315"/>
    <mergeCell ref="A305:A309"/>
    <mergeCell ref="B305:D309"/>
    <mergeCell ref="E305:F306"/>
    <mergeCell ref="G305:H306"/>
    <mergeCell ref="I305:Q305"/>
    <mergeCell ref="R305:W305"/>
    <mergeCell ref="X305:X309"/>
    <mergeCell ref="I306:K306"/>
    <mergeCell ref="L306:N306"/>
    <mergeCell ref="O306:Q306"/>
    <mergeCell ref="R306:T306"/>
    <mergeCell ref="U306:W306"/>
    <mergeCell ref="E307:F308"/>
    <mergeCell ref="G307:H308"/>
    <mergeCell ref="I307:K308"/>
    <mergeCell ref="L307:N308"/>
    <mergeCell ref="O307:Q308"/>
    <mergeCell ref="R307:T308"/>
    <mergeCell ref="U307:W308"/>
    <mergeCell ref="E309:F309"/>
    <mergeCell ref="G309:H309"/>
    <mergeCell ref="I309:Q309"/>
    <mergeCell ref="R309:W309"/>
    <mergeCell ref="A299:A303"/>
    <mergeCell ref="B299:D303"/>
    <mergeCell ref="E299:F300"/>
    <mergeCell ref="G299:H300"/>
    <mergeCell ref="I299:Q299"/>
    <mergeCell ref="R299:W299"/>
    <mergeCell ref="X299:X303"/>
    <mergeCell ref="I300:K300"/>
    <mergeCell ref="L300:N300"/>
    <mergeCell ref="O300:Q300"/>
    <mergeCell ref="R300:T300"/>
    <mergeCell ref="U300:W300"/>
    <mergeCell ref="E301:F302"/>
    <mergeCell ref="G301:H302"/>
    <mergeCell ref="I301:K302"/>
    <mergeCell ref="L301:N302"/>
    <mergeCell ref="O301:Q302"/>
    <mergeCell ref="R301:T302"/>
    <mergeCell ref="U301:W302"/>
    <mergeCell ref="E303:F303"/>
    <mergeCell ref="G303:H303"/>
    <mergeCell ref="I303:Q303"/>
    <mergeCell ref="R303:W303"/>
    <mergeCell ref="A293:A297"/>
    <mergeCell ref="B293:D297"/>
    <mergeCell ref="E293:F294"/>
    <mergeCell ref="G293:H294"/>
    <mergeCell ref="I293:Q293"/>
    <mergeCell ref="R293:W293"/>
    <mergeCell ref="X293:X297"/>
    <mergeCell ref="I294:K294"/>
    <mergeCell ref="L294:N294"/>
    <mergeCell ref="O294:Q294"/>
    <mergeCell ref="R294:T294"/>
    <mergeCell ref="U294:W294"/>
    <mergeCell ref="E295:F296"/>
    <mergeCell ref="G295:H296"/>
    <mergeCell ref="I295:K296"/>
    <mergeCell ref="L295:N296"/>
    <mergeCell ref="O295:Q296"/>
    <mergeCell ref="R295:T296"/>
    <mergeCell ref="U295:W296"/>
    <mergeCell ref="E297:F297"/>
    <mergeCell ref="G297:H297"/>
    <mergeCell ref="I297:Q297"/>
    <mergeCell ref="R297:W297"/>
    <mergeCell ref="A287:A291"/>
    <mergeCell ref="B287:D291"/>
    <mergeCell ref="E287:F288"/>
    <mergeCell ref="G287:H288"/>
    <mergeCell ref="I287:Q287"/>
    <mergeCell ref="R287:W287"/>
    <mergeCell ref="X287:X291"/>
    <mergeCell ref="I288:K288"/>
    <mergeCell ref="L288:N288"/>
    <mergeCell ref="O288:Q288"/>
    <mergeCell ref="R288:T288"/>
    <mergeCell ref="U288:W288"/>
    <mergeCell ref="E289:F290"/>
    <mergeCell ref="G289:H290"/>
    <mergeCell ref="I289:K290"/>
    <mergeCell ref="L289:N290"/>
    <mergeCell ref="O289:Q290"/>
    <mergeCell ref="R289:T290"/>
    <mergeCell ref="U289:W290"/>
    <mergeCell ref="E291:F291"/>
    <mergeCell ref="G291:H291"/>
    <mergeCell ref="I291:Q291"/>
    <mergeCell ref="R291:W291"/>
    <mergeCell ref="A281:A285"/>
    <mergeCell ref="B281:D285"/>
    <mergeCell ref="E281:F282"/>
    <mergeCell ref="G281:H282"/>
    <mergeCell ref="I281:Q281"/>
    <mergeCell ref="R281:W281"/>
    <mergeCell ref="X281:X285"/>
    <mergeCell ref="I282:K282"/>
    <mergeCell ref="L282:N282"/>
    <mergeCell ref="O282:Q282"/>
    <mergeCell ref="R282:T282"/>
    <mergeCell ref="U282:W282"/>
    <mergeCell ref="E283:F284"/>
    <mergeCell ref="G283:H284"/>
    <mergeCell ref="I283:K284"/>
    <mergeCell ref="L283:N284"/>
    <mergeCell ref="O283:Q284"/>
    <mergeCell ref="R283:T284"/>
    <mergeCell ref="U283:W284"/>
    <mergeCell ref="E285:F285"/>
    <mergeCell ref="G285:H285"/>
    <mergeCell ref="I285:Q285"/>
    <mergeCell ref="R285:W285"/>
    <mergeCell ref="A275:A279"/>
    <mergeCell ref="B275:D279"/>
    <mergeCell ref="E275:F276"/>
    <mergeCell ref="G275:H276"/>
    <mergeCell ref="I275:Q275"/>
    <mergeCell ref="R275:W275"/>
    <mergeCell ref="X275:X279"/>
    <mergeCell ref="I276:K276"/>
    <mergeCell ref="L276:N276"/>
    <mergeCell ref="O276:Q276"/>
    <mergeCell ref="R276:T276"/>
    <mergeCell ref="U276:W276"/>
    <mergeCell ref="E277:F278"/>
    <mergeCell ref="G277:H278"/>
    <mergeCell ref="I277:K278"/>
    <mergeCell ref="L277:N278"/>
    <mergeCell ref="O277:Q278"/>
    <mergeCell ref="R277:T278"/>
    <mergeCell ref="U277:W278"/>
    <mergeCell ref="E279:F279"/>
    <mergeCell ref="G279:H279"/>
    <mergeCell ref="I279:Q279"/>
    <mergeCell ref="R279:W279"/>
    <mergeCell ref="A269:A273"/>
    <mergeCell ref="B269:D273"/>
    <mergeCell ref="E269:F270"/>
    <mergeCell ref="G269:H270"/>
    <mergeCell ref="I269:Q269"/>
    <mergeCell ref="R269:W269"/>
    <mergeCell ref="X269:X273"/>
    <mergeCell ref="I270:K270"/>
    <mergeCell ref="L270:N270"/>
    <mergeCell ref="O270:Q270"/>
    <mergeCell ref="R270:T270"/>
    <mergeCell ref="U270:W270"/>
    <mergeCell ref="E271:F272"/>
    <mergeCell ref="G271:H272"/>
    <mergeCell ref="I271:K272"/>
    <mergeCell ref="L271:N272"/>
    <mergeCell ref="O271:Q272"/>
    <mergeCell ref="R271:T272"/>
    <mergeCell ref="U271:W272"/>
    <mergeCell ref="E273:F273"/>
    <mergeCell ref="G273:H273"/>
    <mergeCell ref="I273:Q273"/>
    <mergeCell ref="R273:W273"/>
    <mergeCell ref="A260:C261"/>
    <mergeCell ref="D260:D261"/>
    <mergeCell ref="E260:X261"/>
    <mergeCell ref="A263:A267"/>
    <mergeCell ref="B263:D267"/>
    <mergeCell ref="E263:F264"/>
    <mergeCell ref="G263:H264"/>
    <mergeCell ref="I263:Q263"/>
    <mergeCell ref="R263:W263"/>
    <mergeCell ref="X263:X267"/>
    <mergeCell ref="I264:K264"/>
    <mergeCell ref="L264:N264"/>
    <mergeCell ref="O264:Q264"/>
    <mergeCell ref="R264:T264"/>
    <mergeCell ref="U264:W264"/>
    <mergeCell ref="E265:F266"/>
    <mergeCell ref="G265:H266"/>
    <mergeCell ref="I265:K266"/>
    <mergeCell ref="L265:N266"/>
    <mergeCell ref="O265:Q266"/>
    <mergeCell ref="R265:T266"/>
    <mergeCell ref="U265:W266"/>
    <mergeCell ref="E267:F267"/>
    <mergeCell ref="G267:H267"/>
    <mergeCell ref="I267:Q267"/>
    <mergeCell ref="R267:W267"/>
    <mergeCell ref="X248:X252"/>
    <mergeCell ref="I249:K249"/>
    <mergeCell ref="L249:N249"/>
    <mergeCell ref="O249:Q249"/>
    <mergeCell ref="R249:T249"/>
    <mergeCell ref="U249:W249"/>
    <mergeCell ref="E250:F251"/>
    <mergeCell ref="G250:H251"/>
    <mergeCell ref="I250:K251"/>
    <mergeCell ref="L250:N251"/>
    <mergeCell ref="O250:Q251"/>
    <mergeCell ref="R250:T251"/>
    <mergeCell ref="U250:W251"/>
    <mergeCell ref="E252:F252"/>
    <mergeCell ref="G252:H252"/>
    <mergeCell ref="I252:Q252"/>
    <mergeCell ref="R252:W252"/>
    <mergeCell ref="X242:X246"/>
    <mergeCell ref="I243:K243"/>
    <mergeCell ref="L243:N243"/>
    <mergeCell ref="O243:Q243"/>
    <mergeCell ref="R243:T243"/>
    <mergeCell ref="U243:W243"/>
    <mergeCell ref="E244:F245"/>
    <mergeCell ref="G244:H245"/>
    <mergeCell ref="I244:K245"/>
    <mergeCell ref="L244:N245"/>
    <mergeCell ref="O244:Q245"/>
    <mergeCell ref="R244:T245"/>
    <mergeCell ref="U244:W245"/>
    <mergeCell ref="E246:F246"/>
    <mergeCell ref="G246:H246"/>
    <mergeCell ref="I246:Q246"/>
    <mergeCell ref="R246:W246"/>
    <mergeCell ref="X236:X240"/>
    <mergeCell ref="I237:K237"/>
    <mergeCell ref="L237:N237"/>
    <mergeCell ref="O237:Q237"/>
    <mergeCell ref="R237:T237"/>
    <mergeCell ref="U237:W237"/>
    <mergeCell ref="E238:F239"/>
    <mergeCell ref="G238:H239"/>
    <mergeCell ref="I238:K239"/>
    <mergeCell ref="L238:N239"/>
    <mergeCell ref="O238:Q239"/>
    <mergeCell ref="R238:T239"/>
    <mergeCell ref="U238:W239"/>
    <mergeCell ref="E240:F240"/>
    <mergeCell ref="G240:H240"/>
    <mergeCell ref="I240:Q240"/>
    <mergeCell ref="R240:W240"/>
    <mergeCell ref="G236:H237"/>
    <mergeCell ref="I236:Q236"/>
    <mergeCell ref="R236:W236"/>
    <mergeCell ref="X224:X228"/>
    <mergeCell ref="I225:K225"/>
    <mergeCell ref="L225:N225"/>
    <mergeCell ref="O225:Q225"/>
    <mergeCell ref="R225:T225"/>
    <mergeCell ref="U225:W225"/>
    <mergeCell ref="G226:H227"/>
    <mergeCell ref="I226:K227"/>
    <mergeCell ref="L226:N227"/>
    <mergeCell ref="O226:Q227"/>
    <mergeCell ref="R226:T227"/>
    <mergeCell ref="U226:W227"/>
    <mergeCell ref="G228:H228"/>
    <mergeCell ref="I228:Q228"/>
    <mergeCell ref="R228:W228"/>
    <mergeCell ref="A230:A234"/>
    <mergeCell ref="B230:D234"/>
    <mergeCell ref="E230:F231"/>
    <mergeCell ref="G230:H231"/>
    <mergeCell ref="I230:Q230"/>
    <mergeCell ref="R230:W230"/>
    <mergeCell ref="X230:X234"/>
    <mergeCell ref="I231:K231"/>
    <mergeCell ref="L231:N231"/>
    <mergeCell ref="O231:Q231"/>
    <mergeCell ref="R231:T231"/>
    <mergeCell ref="U231:W231"/>
    <mergeCell ref="E232:F233"/>
    <mergeCell ref="G232:H233"/>
    <mergeCell ref="I232:K233"/>
    <mergeCell ref="L232:N233"/>
    <mergeCell ref="O232:Q233"/>
    <mergeCell ref="X212:X216"/>
    <mergeCell ref="I213:K213"/>
    <mergeCell ref="L213:N213"/>
    <mergeCell ref="O213:Q213"/>
    <mergeCell ref="R213:T213"/>
    <mergeCell ref="U213:W213"/>
    <mergeCell ref="G214:H215"/>
    <mergeCell ref="I214:K215"/>
    <mergeCell ref="L214:N215"/>
    <mergeCell ref="O214:Q215"/>
    <mergeCell ref="R214:T215"/>
    <mergeCell ref="U214:W215"/>
    <mergeCell ref="G216:H216"/>
    <mergeCell ref="I216:Q216"/>
    <mergeCell ref="R216:W216"/>
    <mergeCell ref="G212:H213"/>
    <mergeCell ref="I212:Q212"/>
    <mergeCell ref="R212:W212"/>
    <mergeCell ref="G218:H219"/>
    <mergeCell ref="I218:Q218"/>
    <mergeCell ref="R218:W218"/>
    <mergeCell ref="X218:X222"/>
    <mergeCell ref="I219:K219"/>
    <mergeCell ref="L219:N219"/>
    <mergeCell ref="O219:Q219"/>
    <mergeCell ref="R219:T219"/>
    <mergeCell ref="U219:W219"/>
    <mergeCell ref="G220:H221"/>
    <mergeCell ref="I220:K221"/>
    <mergeCell ref="L220:N221"/>
    <mergeCell ref="O220:Q221"/>
    <mergeCell ref="R220:T221"/>
    <mergeCell ref="U220:W221"/>
    <mergeCell ref="G222:H222"/>
    <mergeCell ref="I222:Q222"/>
    <mergeCell ref="R222:W222"/>
    <mergeCell ref="X206:X210"/>
    <mergeCell ref="I207:K207"/>
    <mergeCell ref="L207:N207"/>
    <mergeCell ref="O207:Q207"/>
    <mergeCell ref="R207:T207"/>
    <mergeCell ref="U207:W207"/>
    <mergeCell ref="E208:F209"/>
    <mergeCell ref="G208:H209"/>
    <mergeCell ref="I208:K209"/>
    <mergeCell ref="L208:N209"/>
    <mergeCell ref="O208:Q209"/>
    <mergeCell ref="R208:T209"/>
    <mergeCell ref="U208:W209"/>
    <mergeCell ref="E210:F210"/>
    <mergeCell ref="G210:H210"/>
    <mergeCell ref="I210:Q210"/>
    <mergeCell ref="R210:W210"/>
    <mergeCell ref="R201:T201"/>
    <mergeCell ref="U201:W201"/>
    <mergeCell ref="E202:F203"/>
    <mergeCell ref="G202:H203"/>
    <mergeCell ref="I202:K203"/>
    <mergeCell ref="L202:N203"/>
    <mergeCell ref="O202:Q203"/>
    <mergeCell ref="R202:T203"/>
    <mergeCell ref="U202:W203"/>
    <mergeCell ref="X185:X189"/>
    <mergeCell ref="I186:K186"/>
    <mergeCell ref="L186:N186"/>
    <mergeCell ref="O186:Q186"/>
    <mergeCell ref="R186:T186"/>
    <mergeCell ref="U186:W186"/>
    <mergeCell ref="G187:H188"/>
    <mergeCell ref="I187:K188"/>
    <mergeCell ref="L187:N188"/>
    <mergeCell ref="O187:Q188"/>
    <mergeCell ref="R187:T188"/>
    <mergeCell ref="U187:W188"/>
    <mergeCell ref="G189:H189"/>
    <mergeCell ref="I189:Q189"/>
    <mergeCell ref="R189:W189"/>
    <mergeCell ref="E187:F188"/>
    <mergeCell ref="E185:F186"/>
    <mergeCell ref="X173:X177"/>
    <mergeCell ref="I174:K174"/>
    <mergeCell ref="L174:N174"/>
    <mergeCell ref="O174:Q174"/>
    <mergeCell ref="R174:T174"/>
    <mergeCell ref="U174:W174"/>
    <mergeCell ref="G175:H176"/>
    <mergeCell ref="I175:K176"/>
    <mergeCell ref="L175:N176"/>
    <mergeCell ref="O175:Q176"/>
    <mergeCell ref="R175:T176"/>
    <mergeCell ref="U175:W176"/>
    <mergeCell ref="G177:H177"/>
    <mergeCell ref="I177:Q177"/>
    <mergeCell ref="R177:W177"/>
    <mergeCell ref="X179:X183"/>
    <mergeCell ref="I180:K180"/>
    <mergeCell ref="L180:N180"/>
    <mergeCell ref="O180:Q180"/>
    <mergeCell ref="R180:T180"/>
    <mergeCell ref="U180:W180"/>
    <mergeCell ref="G181:H182"/>
    <mergeCell ref="I181:K182"/>
    <mergeCell ref="L181:N182"/>
    <mergeCell ref="O181:Q182"/>
    <mergeCell ref="R181:T182"/>
    <mergeCell ref="U181:W182"/>
    <mergeCell ref="X161:X165"/>
    <mergeCell ref="I162:K162"/>
    <mergeCell ref="L162:N162"/>
    <mergeCell ref="O162:Q162"/>
    <mergeCell ref="R162:T162"/>
    <mergeCell ref="U162:W162"/>
    <mergeCell ref="G163:H164"/>
    <mergeCell ref="I163:K164"/>
    <mergeCell ref="L163:N164"/>
    <mergeCell ref="O163:Q164"/>
    <mergeCell ref="R163:T164"/>
    <mergeCell ref="U163:W164"/>
    <mergeCell ref="G165:H165"/>
    <mergeCell ref="I165:Q165"/>
    <mergeCell ref="R165:W165"/>
    <mergeCell ref="X167:X171"/>
    <mergeCell ref="I168:K168"/>
    <mergeCell ref="L168:N168"/>
    <mergeCell ref="O168:Q168"/>
    <mergeCell ref="R168:T168"/>
    <mergeCell ref="U168:W168"/>
    <mergeCell ref="G169:H170"/>
    <mergeCell ref="I169:K170"/>
    <mergeCell ref="L169:N170"/>
    <mergeCell ref="O169:Q170"/>
    <mergeCell ref="R169:T170"/>
    <mergeCell ref="U169:W170"/>
    <mergeCell ref="X155:X159"/>
    <mergeCell ref="I156:K156"/>
    <mergeCell ref="L156:N156"/>
    <mergeCell ref="O156:Q156"/>
    <mergeCell ref="R156:T156"/>
    <mergeCell ref="U156:W156"/>
    <mergeCell ref="E157:F158"/>
    <mergeCell ref="G157:H158"/>
    <mergeCell ref="I157:K158"/>
    <mergeCell ref="L157:N158"/>
    <mergeCell ref="O157:Q158"/>
    <mergeCell ref="R157:T158"/>
    <mergeCell ref="U157:W158"/>
    <mergeCell ref="E159:F159"/>
    <mergeCell ref="G159:H159"/>
    <mergeCell ref="I159:Q159"/>
    <mergeCell ref="R159:W159"/>
    <mergeCell ref="X149:X153"/>
    <mergeCell ref="I150:K150"/>
    <mergeCell ref="L150:N150"/>
    <mergeCell ref="O150:Q150"/>
    <mergeCell ref="R150:T150"/>
    <mergeCell ref="U150:W150"/>
    <mergeCell ref="E151:F152"/>
    <mergeCell ref="G151:H152"/>
    <mergeCell ref="I151:K152"/>
    <mergeCell ref="L151:N152"/>
    <mergeCell ref="O151:Q152"/>
    <mergeCell ref="R151:T152"/>
    <mergeCell ref="U151:W152"/>
    <mergeCell ref="E153:F153"/>
    <mergeCell ref="G153:H153"/>
    <mergeCell ref="I153:Q153"/>
    <mergeCell ref="R153:W153"/>
    <mergeCell ref="I141:Q141"/>
    <mergeCell ref="R141:W141"/>
    <mergeCell ref="A143:A147"/>
    <mergeCell ref="B143:D147"/>
    <mergeCell ref="E143:F144"/>
    <mergeCell ref="G143:H144"/>
    <mergeCell ref="I143:Q143"/>
    <mergeCell ref="R143:W143"/>
    <mergeCell ref="A137:A141"/>
    <mergeCell ref="B137:D141"/>
    <mergeCell ref="E137:F138"/>
    <mergeCell ref="G137:H138"/>
    <mergeCell ref="I137:Q137"/>
    <mergeCell ref="R137:W137"/>
    <mergeCell ref="I138:K138"/>
    <mergeCell ref="L138:N138"/>
    <mergeCell ref="O138:Q138"/>
    <mergeCell ref="R138:T138"/>
    <mergeCell ref="U138:W138"/>
    <mergeCell ref="E139:F140"/>
    <mergeCell ref="G139:H140"/>
    <mergeCell ref="I139:K140"/>
    <mergeCell ref="X143:X147"/>
    <mergeCell ref="I144:K144"/>
    <mergeCell ref="L144:N144"/>
    <mergeCell ref="O144:Q144"/>
    <mergeCell ref="R144:T144"/>
    <mergeCell ref="U144:W144"/>
    <mergeCell ref="E145:F146"/>
    <mergeCell ref="G145:H146"/>
    <mergeCell ref="I145:K146"/>
    <mergeCell ref="L145:N146"/>
    <mergeCell ref="O145:Q146"/>
    <mergeCell ref="R145:T146"/>
    <mergeCell ref="U145:W146"/>
    <mergeCell ref="E147:F147"/>
    <mergeCell ref="G147:H147"/>
    <mergeCell ref="I147:Q147"/>
    <mergeCell ref="R147:W147"/>
    <mergeCell ref="R122:W122"/>
    <mergeCell ref="X122:X126"/>
    <mergeCell ref="I123:K123"/>
    <mergeCell ref="L123:N123"/>
    <mergeCell ref="O123:Q123"/>
    <mergeCell ref="R123:T123"/>
    <mergeCell ref="U123:W123"/>
    <mergeCell ref="G124:H125"/>
    <mergeCell ref="I124:K125"/>
    <mergeCell ref="L124:N125"/>
    <mergeCell ref="O124:Q125"/>
    <mergeCell ref="R124:T125"/>
    <mergeCell ref="U124:W125"/>
    <mergeCell ref="G126:H126"/>
    <mergeCell ref="I126:Q126"/>
    <mergeCell ref="R126:W126"/>
    <mergeCell ref="E126:F126"/>
    <mergeCell ref="E124:F125"/>
    <mergeCell ref="A116:A120"/>
    <mergeCell ref="B116:D120"/>
    <mergeCell ref="E116:F117"/>
    <mergeCell ref="G116:H117"/>
    <mergeCell ref="I116:Q116"/>
    <mergeCell ref="R116:W116"/>
    <mergeCell ref="X116:X120"/>
    <mergeCell ref="I117:K117"/>
    <mergeCell ref="L117:N117"/>
    <mergeCell ref="O117:Q117"/>
    <mergeCell ref="R117:T117"/>
    <mergeCell ref="U117:W117"/>
    <mergeCell ref="E118:F119"/>
    <mergeCell ref="G118:H119"/>
    <mergeCell ref="I118:K119"/>
    <mergeCell ref="L118:N119"/>
    <mergeCell ref="O118:Q119"/>
    <mergeCell ref="R118:T119"/>
    <mergeCell ref="U118:W119"/>
    <mergeCell ref="E120:F120"/>
    <mergeCell ref="G120:H120"/>
    <mergeCell ref="I120:Q120"/>
    <mergeCell ref="R120:W120"/>
    <mergeCell ref="A110:A114"/>
    <mergeCell ref="B110:D114"/>
    <mergeCell ref="E110:F111"/>
    <mergeCell ref="G110:H111"/>
    <mergeCell ref="I110:Q110"/>
    <mergeCell ref="R110:W110"/>
    <mergeCell ref="X110:X114"/>
    <mergeCell ref="I111:K111"/>
    <mergeCell ref="L111:N111"/>
    <mergeCell ref="O111:Q111"/>
    <mergeCell ref="R111:T111"/>
    <mergeCell ref="U111:W111"/>
    <mergeCell ref="E112:F113"/>
    <mergeCell ref="G112:H113"/>
    <mergeCell ref="I112:K113"/>
    <mergeCell ref="L112:N113"/>
    <mergeCell ref="O112:Q113"/>
    <mergeCell ref="R112:T113"/>
    <mergeCell ref="U112:W113"/>
    <mergeCell ref="E114:F114"/>
    <mergeCell ref="G114:H114"/>
    <mergeCell ref="I114:Q114"/>
    <mergeCell ref="R114:W114"/>
    <mergeCell ref="A104:A108"/>
    <mergeCell ref="B104:D108"/>
    <mergeCell ref="E104:F105"/>
    <mergeCell ref="G104:H105"/>
    <mergeCell ref="I104:Q104"/>
    <mergeCell ref="R104:W104"/>
    <mergeCell ref="X104:X108"/>
    <mergeCell ref="I105:K105"/>
    <mergeCell ref="L105:N105"/>
    <mergeCell ref="O105:Q105"/>
    <mergeCell ref="R105:T105"/>
    <mergeCell ref="U105:W105"/>
    <mergeCell ref="E106:F107"/>
    <mergeCell ref="G106:H107"/>
    <mergeCell ref="I106:K107"/>
    <mergeCell ref="L106:N107"/>
    <mergeCell ref="O106:Q107"/>
    <mergeCell ref="R106:T107"/>
    <mergeCell ref="U106:W107"/>
    <mergeCell ref="E108:F108"/>
    <mergeCell ref="G108:H108"/>
    <mergeCell ref="I108:Q108"/>
    <mergeCell ref="R108:W108"/>
    <mergeCell ref="A98:A102"/>
    <mergeCell ref="B98:D102"/>
    <mergeCell ref="E98:F99"/>
    <mergeCell ref="G98:H99"/>
    <mergeCell ref="I98:Q98"/>
    <mergeCell ref="R98:W98"/>
    <mergeCell ref="X98:X102"/>
    <mergeCell ref="I99:K99"/>
    <mergeCell ref="L99:N99"/>
    <mergeCell ref="O99:Q99"/>
    <mergeCell ref="R99:T99"/>
    <mergeCell ref="U99:W99"/>
    <mergeCell ref="E100:F101"/>
    <mergeCell ref="G100:H101"/>
    <mergeCell ref="I100:K101"/>
    <mergeCell ref="L100:N101"/>
    <mergeCell ref="O100:Q101"/>
    <mergeCell ref="R100:T101"/>
    <mergeCell ref="U100:W101"/>
    <mergeCell ref="E102:F102"/>
    <mergeCell ref="G102:H102"/>
    <mergeCell ref="I102:Q102"/>
    <mergeCell ref="R102:W102"/>
    <mergeCell ref="A92:A96"/>
    <mergeCell ref="B92:D96"/>
    <mergeCell ref="G92:H93"/>
    <mergeCell ref="I92:Q92"/>
    <mergeCell ref="R92:W92"/>
    <mergeCell ref="X92:X96"/>
    <mergeCell ref="I93:K93"/>
    <mergeCell ref="L93:N93"/>
    <mergeCell ref="O93:Q93"/>
    <mergeCell ref="R93:T93"/>
    <mergeCell ref="U93:W93"/>
    <mergeCell ref="G94:H95"/>
    <mergeCell ref="I94:K95"/>
    <mergeCell ref="L94:N95"/>
    <mergeCell ref="O94:Q95"/>
    <mergeCell ref="R94:T95"/>
    <mergeCell ref="U94:W95"/>
    <mergeCell ref="G96:H96"/>
    <mergeCell ref="I96:Q96"/>
    <mergeCell ref="R96:W96"/>
    <mergeCell ref="E92:F93"/>
    <mergeCell ref="E94:F95"/>
    <mergeCell ref="E96:F96"/>
    <mergeCell ref="A86:A90"/>
    <mergeCell ref="B86:D90"/>
    <mergeCell ref="G86:H87"/>
    <mergeCell ref="I86:Q86"/>
    <mergeCell ref="R86:W86"/>
    <mergeCell ref="X86:X90"/>
    <mergeCell ref="I87:K87"/>
    <mergeCell ref="L87:N87"/>
    <mergeCell ref="O87:Q87"/>
    <mergeCell ref="R87:T87"/>
    <mergeCell ref="U87:W87"/>
    <mergeCell ref="G88:H89"/>
    <mergeCell ref="I88:K89"/>
    <mergeCell ref="L88:N89"/>
    <mergeCell ref="O88:Q89"/>
    <mergeCell ref="R88:T89"/>
    <mergeCell ref="U88:W89"/>
    <mergeCell ref="G90:H90"/>
    <mergeCell ref="I90:Q90"/>
    <mergeCell ref="R90:W90"/>
    <mergeCell ref="E86:F87"/>
    <mergeCell ref="E88:F89"/>
    <mergeCell ref="E90:F90"/>
    <mergeCell ref="A59:A63"/>
    <mergeCell ref="B59:D63"/>
    <mergeCell ref="E59:F60"/>
    <mergeCell ref="G59:H60"/>
    <mergeCell ref="I59:Q59"/>
    <mergeCell ref="R59:W59"/>
    <mergeCell ref="A80:A84"/>
    <mergeCell ref="B80:D84"/>
    <mergeCell ref="G80:H81"/>
    <mergeCell ref="I80:Q80"/>
    <mergeCell ref="R80:W80"/>
    <mergeCell ref="X80:X84"/>
    <mergeCell ref="I81:K81"/>
    <mergeCell ref="L81:N81"/>
    <mergeCell ref="O81:Q81"/>
    <mergeCell ref="R81:T81"/>
    <mergeCell ref="U81:W81"/>
    <mergeCell ref="G82:H83"/>
    <mergeCell ref="I82:K83"/>
    <mergeCell ref="L82:N83"/>
    <mergeCell ref="O82:Q83"/>
    <mergeCell ref="R82:T83"/>
    <mergeCell ref="U82:W83"/>
    <mergeCell ref="G84:H84"/>
    <mergeCell ref="I84:Q84"/>
    <mergeCell ref="R84:W84"/>
    <mergeCell ref="E80:F81"/>
    <mergeCell ref="E82:F83"/>
    <mergeCell ref="E84:F84"/>
    <mergeCell ref="A65:A69"/>
    <mergeCell ref="B65:D69"/>
    <mergeCell ref="E65:F66"/>
    <mergeCell ref="G57:H57"/>
    <mergeCell ref="I57:Q57"/>
    <mergeCell ref="R57:W57"/>
    <mergeCell ref="G53:H54"/>
    <mergeCell ref="I53:Q53"/>
    <mergeCell ref="R53:W53"/>
    <mergeCell ref="X59:X63"/>
    <mergeCell ref="I60:K60"/>
    <mergeCell ref="L60:N60"/>
    <mergeCell ref="O60:Q60"/>
    <mergeCell ref="R60:T60"/>
    <mergeCell ref="U60:W60"/>
    <mergeCell ref="E61:F62"/>
    <mergeCell ref="G61:H62"/>
    <mergeCell ref="I61:K62"/>
    <mergeCell ref="L61:N62"/>
    <mergeCell ref="O61:Q62"/>
    <mergeCell ref="R61:T62"/>
    <mergeCell ref="U61:W62"/>
    <mergeCell ref="E63:F63"/>
    <mergeCell ref="G63:H63"/>
    <mergeCell ref="I63:Q63"/>
    <mergeCell ref="R63:W63"/>
    <mergeCell ref="X35:X39"/>
    <mergeCell ref="I36:K36"/>
    <mergeCell ref="L36:N36"/>
    <mergeCell ref="O36:Q36"/>
    <mergeCell ref="R36:T36"/>
    <mergeCell ref="U36:W36"/>
    <mergeCell ref="G37:H38"/>
    <mergeCell ref="I37:K38"/>
    <mergeCell ref="L37:N38"/>
    <mergeCell ref="O37:Q38"/>
    <mergeCell ref="R37:T38"/>
    <mergeCell ref="U37:W38"/>
    <mergeCell ref="G39:H39"/>
    <mergeCell ref="I39:Q39"/>
    <mergeCell ref="R39:W39"/>
    <mergeCell ref="E39:F39"/>
    <mergeCell ref="E41:F42"/>
    <mergeCell ref="X41:X45"/>
    <mergeCell ref="I42:K42"/>
    <mergeCell ref="L42:N42"/>
    <mergeCell ref="O42:Q42"/>
    <mergeCell ref="R42:T42"/>
    <mergeCell ref="U42:W42"/>
    <mergeCell ref="G43:H44"/>
    <mergeCell ref="I43:K44"/>
    <mergeCell ref="L43:N44"/>
    <mergeCell ref="O43:Q44"/>
    <mergeCell ref="R43:T44"/>
    <mergeCell ref="U43:W44"/>
    <mergeCell ref="G45:H45"/>
    <mergeCell ref="I45:Q45"/>
    <mergeCell ref="R45:W45"/>
    <mergeCell ref="R33:W33"/>
    <mergeCell ref="E33:F33"/>
    <mergeCell ref="E29:F30"/>
    <mergeCell ref="E31:F32"/>
    <mergeCell ref="E49:F50"/>
    <mergeCell ref="G49:H50"/>
    <mergeCell ref="I49:K50"/>
    <mergeCell ref="L49:N50"/>
    <mergeCell ref="O49:Q50"/>
    <mergeCell ref="G51:H51"/>
    <mergeCell ref="I51:Q51"/>
    <mergeCell ref="R51:W51"/>
    <mergeCell ref="E47:F48"/>
    <mergeCell ref="G47:H48"/>
    <mergeCell ref="E43:F44"/>
    <mergeCell ref="I47:Q47"/>
    <mergeCell ref="R47:W47"/>
    <mergeCell ref="I48:K48"/>
    <mergeCell ref="L48:N48"/>
    <mergeCell ref="O48:Q48"/>
    <mergeCell ref="R48:T48"/>
    <mergeCell ref="U48:W48"/>
    <mergeCell ref="R49:T50"/>
    <mergeCell ref="U49:W50"/>
    <mergeCell ref="E45:F45"/>
    <mergeCell ref="X23:X27"/>
    <mergeCell ref="I24:K24"/>
    <mergeCell ref="L24:N24"/>
    <mergeCell ref="O24:Q24"/>
    <mergeCell ref="R24:T24"/>
    <mergeCell ref="U24:W24"/>
    <mergeCell ref="G25:H26"/>
    <mergeCell ref="I25:K26"/>
    <mergeCell ref="L25:N26"/>
    <mergeCell ref="O25:Q26"/>
    <mergeCell ref="R25:T26"/>
    <mergeCell ref="U25:W26"/>
    <mergeCell ref="G27:H27"/>
    <mergeCell ref="I27:Q27"/>
    <mergeCell ref="R27:W27"/>
    <mergeCell ref="E27:F27"/>
    <mergeCell ref="E23:F24"/>
    <mergeCell ref="E25:F26"/>
    <mergeCell ref="X17:X21"/>
    <mergeCell ref="I18:K18"/>
    <mergeCell ref="L18:N18"/>
    <mergeCell ref="O18:Q18"/>
    <mergeCell ref="R18:T18"/>
    <mergeCell ref="U18:W18"/>
    <mergeCell ref="G19:H20"/>
    <mergeCell ref="I19:K20"/>
    <mergeCell ref="L19:N20"/>
    <mergeCell ref="O19:Q20"/>
    <mergeCell ref="R19:T20"/>
    <mergeCell ref="U19:W20"/>
    <mergeCell ref="G21:H21"/>
    <mergeCell ref="I21:Q21"/>
    <mergeCell ref="R21:W21"/>
    <mergeCell ref="A29:A33"/>
    <mergeCell ref="B29:D33"/>
    <mergeCell ref="G29:H30"/>
    <mergeCell ref="I29:Q29"/>
    <mergeCell ref="R29:W29"/>
    <mergeCell ref="X29:X33"/>
    <mergeCell ref="I30:K30"/>
    <mergeCell ref="L30:N30"/>
    <mergeCell ref="O30:Q30"/>
    <mergeCell ref="R30:T30"/>
    <mergeCell ref="U30:W30"/>
    <mergeCell ref="G31:H32"/>
    <mergeCell ref="I31:K32"/>
    <mergeCell ref="L31:N32"/>
    <mergeCell ref="A23:A27"/>
    <mergeCell ref="B23:D27"/>
    <mergeCell ref="G23:H24"/>
    <mergeCell ref="A248:A252"/>
    <mergeCell ref="B248:D252"/>
    <mergeCell ref="E248:F249"/>
    <mergeCell ref="G248:H249"/>
    <mergeCell ref="A242:A246"/>
    <mergeCell ref="B242:D246"/>
    <mergeCell ref="E242:F243"/>
    <mergeCell ref="G242:H243"/>
    <mergeCell ref="I242:Q242"/>
    <mergeCell ref="R242:W242"/>
    <mergeCell ref="I248:Q248"/>
    <mergeCell ref="R248:W248"/>
    <mergeCell ref="A224:A228"/>
    <mergeCell ref="B224:D228"/>
    <mergeCell ref="E220:F221"/>
    <mergeCell ref="E228:F228"/>
    <mergeCell ref="E226:F227"/>
    <mergeCell ref="E224:F225"/>
    <mergeCell ref="A236:A240"/>
    <mergeCell ref="B236:D240"/>
    <mergeCell ref="E236:F237"/>
    <mergeCell ref="G224:H225"/>
    <mergeCell ref="I224:Q224"/>
    <mergeCell ref="R224:W224"/>
    <mergeCell ref="R232:T233"/>
    <mergeCell ref="U232:W233"/>
    <mergeCell ref="E234:F234"/>
    <mergeCell ref="G234:H234"/>
    <mergeCell ref="I234:Q234"/>
    <mergeCell ref="R234:W234"/>
    <mergeCell ref="E218:F219"/>
    <mergeCell ref="E214:F215"/>
    <mergeCell ref="E222:F222"/>
    <mergeCell ref="A212:A216"/>
    <mergeCell ref="B212:D216"/>
    <mergeCell ref="E212:F213"/>
    <mergeCell ref="E216:F216"/>
    <mergeCell ref="A218:A222"/>
    <mergeCell ref="B218:D222"/>
    <mergeCell ref="A197:C198"/>
    <mergeCell ref="D197:D198"/>
    <mergeCell ref="E197:X198"/>
    <mergeCell ref="A200:A204"/>
    <mergeCell ref="B200:D204"/>
    <mergeCell ref="E200:F201"/>
    <mergeCell ref="G200:H201"/>
    <mergeCell ref="I200:Q200"/>
    <mergeCell ref="R200:W200"/>
    <mergeCell ref="X200:X204"/>
    <mergeCell ref="I201:K201"/>
    <mergeCell ref="L201:N201"/>
    <mergeCell ref="O201:Q201"/>
    <mergeCell ref="E204:F204"/>
    <mergeCell ref="G204:H204"/>
    <mergeCell ref="I204:Q204"/>
    <mergeCell ref="R204:W204"/>
    <mergeCell ref="A206:A210"/>
    <mergeCell ref="B206:D210"/>
    <mergeCell ref="E206:F207"/>
    <mergeCell ref="G206:H207"/>
    <mergeCell ref="I206:Q206"/>
    <mergeCell ref="R206:W206"/>
    <mergeCell ref="A185:A189"/>
    <mergeCell ref="B185:D189"/>
    <mergeCell ref="G185:H186"/>
    <mergeCell ref="I185:Q185"/>
    <mergeCell ref="R185:W185"/>
    <mergeCell ref="E183:F183"/>
    <mergeCell ref="E181:F182"/>
    <mergeCell ref="E189:F189"/>
    <mergeCell ref="G183:H183"/>
    <mergeCell ref="I183:Q183"/>
    <mergeCell ref="R183:W183"/>
    <mergeCell ref="A179:A183"/>
    <mergeCell ref="B179:D183"/>
    <mergeCell ref="G179:H180"/>
    <mergeCell ref="I179:Q179"/>
    <mergeCell ref="R179:W179"/>
    <mergeCell ref="E179:F180"/>
    <mergeCell ref="E175:F176"/>
    <mergeCell ref="E173:F174"/>
    <mergeCell ref="A173:A177"/>
    <mergeCell ref="B173:D177"/>
    <mergeCell ref="G173:H174"/>
    <mergeCell ref="I173:Q173"/>
    <mergeCell ref="R173:W173"/>
    <mergeCell ref="E171:F171"/>
    <mergeCell ref="E169:F170"/>
    <mergeCell ref="E177:F177"/>
    <mergeCell ref="G171:H171"/>
    <mergeCell ref="I171:Q171"/>
    <mergeCell ref="R171:W171"/>
    <mergeCell ref="A167:A171"/>
    <mergeCell ref="B167:D171"/>
    <mergeCell ref="G167:H168"/>
    <mergeCell ref="I167:Q167"/>
    <mergeCell ref="R167:W167"/>
    <mergeCell ref="E167:F168"/>
    <mergeCell ref="E163:F164"/>
    <mergeCell ref="E161:F162"/>
    <mergeCell ref="A161:A165"/>
    <mergeCell ref="B161:D165"/>
    <mergeCell ref="G161:H162"/>
    <mergeCell ref="I161:Q161"/>
    <mergeCell ref="R161:W161"/>
    <mergeCell ref="E165:F165"/>
    <mergeCell ref="A149:A153"/>
    <mergeCell ref="B149:D153"/>
    <mergeCell ref="E149:F150"/>
    <mergeCell ref="G149:H150"/>
    <mergeCell ref="I149:Q149"/>
    <mergeCell ref="R149:W149"/>
    <mergeCell ref="A155:A159"/>
    <mergeCell ref="B155:D159"/>
    <mergeCell ref="E155:F156"/>
    <mergeCell ref="G155:H156"/>
    <mergeCell ref="I155:Q155"/>
    <mergeCell ref="R155:W155"/>
    <mergeCell ref="A74:A78"/>
    <mergeCell ref="B74:D78"/>
    <mergeCell ref="G74:H75"/>
    <mergeCell ref="I74:Q74"/>
    <mergeCell ref="R74:W74"/>
    <mergeCell ref="X74:X78"/>
    <mergeCell ref="I75:K75"/>
    <mergeCell ref="L75:N75"/>
    <mergeCell ref="O75:Q75"/>
    <mergeCell ref="E74:F75"/>
    <mergeCell ref="E76:F77"/>
    <mergeCell ref="E78:F78"/>
    <mergeCell ref="R75:T75"/>
    <mergeCell ref="U75:W75"/>
    <mergeCell ref="G76:H77"/>
    <mergeCell ref="I76:K77"/>
    <mergeCell ref="L76:N77"/>
    <mergeCell ref="O76:Q77"/>
    <mergeCell ref="R76:T77"/>
    <mergeCell ref="U76:W77"/>
    <mergeCell ref="G78:H78"/>
    <mergeCell ref="I78:Q78"/>
    <mergeCell ref="R78:W78"/>
    <mergeCell ref="A53:A57"/>
    <mergeCell ref="X47:X51"/>
    <mergeCell ref="X53:X57"/>
    <mergeCell ref="I54:K54"/>
    <mergeCell ref="L54:N54"/>
    <mergeCell ref="O54:Q54"/>
    <mergeCell ref="R54:T54"/>
    <mergeCell ref="U54:W54"/>
    <mergeCell ref="E55:F56"/>
    <mergeCell ref="G55:H56"/>
    <mergeCell ref="I55:K56"/>
    <mergeCell ref="L55:N56"/>
    <mergeCell ref="O55:Q56"/>
    <mergeCell ref="R55:T56"/>
    <mergeCell ref="U55:W56"/>
    <mergeCell ref="E57:F57"/>
    <mergeCell ref="A440:X440"/>
    <mergeCell ref="B53:D57"/>
    <mergeCell ref="E51:F51"/>
    <mergeCell ref="E53:F54"/>
    <mergeCell ref="A134:C135"/>
    <mergeCell ref="D134:D135"/>
    <mergeCell ref="E134:X135"/>
    <mergeCell ref="X137:X141"/>
    <mergeCell ref="L139:N140"/>
    <mergeCell ref="O139:Q140"/>
    <mergeCell ref="R139:T140"/>
    <mergeCell ref="U139:W140"/>
    <mergeCell ref="E141:F141"/>
    <mergeCell ref="G141:H141"/>
    <mergeCell ref="D71:D72"/>
    <mergeCell ref="E71:X72"/>
    <mergeCell ref="A442:X445"/>
    <mergeCell ref="A1:X4"/>
    <mergeCell ref="A6:X6"/>
    <mergeCell ref="A8:C9"/>
    <mergeCell ref="D8:D9"/>
    <mergeCell ref="E8:X9"/>
    <mergeCell ref="A41:A45"/>
    <mergeCell ref="G41:H42"/>
    <mergeCell ref="I41:Q41"/>
    <mergeCell ref="R41:W41"/>
    <mergeCell ref="A11:A15"/>
    <mergeCell ref="B11:D15"/>
    <mergeCell ref="G11:H12"/>
    <mergeCell ref="I11:Q11"/>
    <mergeCell ref="R11:W11"/>
    <mergeCell ref="X11:X15"/>
    <mergeCell ref="I12:K12"/>
    <mergeCell ref="L12:N12"/>
    <mergeCell ref="A47:A51"/>
    <mergeCell ref="B47:D51"/>
    <mergeCell ref="A122:A126"/>
    <mergeCell ref="B122:D126"/>
    <mergeCell ref="G122:H123"/>
    <mergeCell ref="I122:Q122"/>
    <mergeCell ref="E122:F123"/>
    <mergeCell ref="A71:C72"/>
    <mergeCell ref="O12:Q12"/>
    <mergeCell ref="R12:T12"/>
    <mergeCell ref="U12:W12"/>
    <mergeCell ref="G13:H14"/>
    <mergeCell ref="I13:K14"/>
    <mergeCell ref="B41:D45"/>
    <mergeCell ref="A35:A39"/>
    <mergeCell ref="B35:D39"/>
    <mergeCell ref="G35:H36"/>
    <mergeCell ref="I35:Q35"/>
    <mergeCell ref="R35:W35"/>
    <mergeCell ref="E35:F36"/>
    <mergeCell ref="E37:F38"/>
    <mergeCell ref="E11:F12"/>
    <mergeCell ref="E15:F15"/>
    <mergeCell ref="E13:F14"/>
    <mergeCell ref="A17:A21"/>
    <mergeCell ref="B17:D21"/>
    <mergeCell ref="G17:H18"/>
    <mergeCell ref="I17:Q17"/>
    <mergeCell ref="R17:W17"/>
    <mergeCell ref="E21:F21"/>
    <mergeCell ref="E17:F18"/>
    <mergeCell ref="E19:F20"/>
    <mergeCell ref="R13:T14"/>
    <mergeCell ref="U13:W14"/>
    <mergeCell ref="G15:H15"/>
    <mergeCell ref="I15:Q15"/>
    <mergeCell ref="R15:W15"/>
    <mergeCell ref="L13:N14"/>
    <mergeCell ref="O13:Q14"/>
    <mergeCell ref="I23:Q23"/>
    <mergeCell ref="R23:W23"/>
    <mergeCell ref="O31:Q32"/>
    <mergeCell ref="R31:T32"/>
    <mergeCell ref="U31:W32"/>
    <mergeCell ref="G33:H33"/>
    <mergeCell ref="I33:Q33"/>
  </mergeCells>
  <conditionalFormatting sqref="X11">
    <cfRule type="cellIs" dxfId="421" priority="849" operator="between">
      <formula>20</formula>
      <formula>25</formula>
    </cfRule>
    <cfRule type="cellIs" dxfId="420" priority="850" operator="between">
      <formula>15</formula>
      <formula>19.99</formula>
    </cfRule>
    <cfRule type="cellIs" dxfId="419" priority="851" operator="between">
      <formula>10</formula>
      <formula>14.99</formula>
    </cfRule>
    <cfRule type="cellIs" dxfId="418" priority="852" operator="between">
      <formula>5</formula>
      <formula>9.99</formula>
    </cfRule>
    <cfRule type="cellIs" dxfId="417" priority="853" operator="between">
      <formula>0.001</formula>
      <formula>4.99</formula>
    </cfRule>
    <cfRule type="cellIs" dxfId="416" priority="854" operator="equal">
      <formula>0</formula>
    </cfRule>
  </conditionalFormatting>
  <conditionalFormatting sqref="X11">
    <cfRule type="cellIs" dxfId="415" priority="848" operator="equal">
      <formula>0</formula>
    </cfRule>
  </conditionalFormatting>
  <conditionalFormatting sqref="X41">
    <cfRule type="cellIs" dxfId="414" priority="814" operator="between">
      <formula>20</formula>
      <formula>25</formula>
    </cfRule>
    <cfRule type="cellIs" dxfId="413" priority="815" operator="between">
      <formula>15</formula>
      <formula>19.99</formula>
    </cfRule>
    <cfRule type="cellIs" dxfId="412" priority="816" operator="between">
      <formula>10</formula>
      <formula>14.99</formula>
    </cfRule>
    <cfRule type="cellIs" dxfId="411" priority="817" operator="between">
      <formula>5</formula>
      <formula>9.99</formula>
    </cfRule>
    <cfRule type="cellIs" dxfId="410" priority="818" operator="between">
      <formula>0.001</formula>
      <formula>4.99</formula>
    </cfRule>
    <cfRule type="cellIs" dxfId="409" priority="819" operator="equal">
      <formula>0</formula>
    </cfRule>
  </conditionalFormatting>
  <conditionalFormatting sqref="X41">
    <cfRule type="cellIs" dxfId="408" priority="813" operator="equal">
      <formula>0</formula>
    </cfRule>
  </conditionalFormatting>
  <conditionalFormatting sqref="X137">
    <cfRule type="cellIs" dxfId="407" priority="709" operator="between">
      <formula>20</formula>
      <formula>25</formula>
    </cfRule>
    <cfRule type="cellIs" dxfId="406" priority="710" operator="between">
      <formula>15</formula>
      <formula>19.99</formula>
    </cfRule>
    <cfRule type="cellIs" dxfId="405" priority="711" operator="between">
      <formula>10</formula>
      <formula>14.99</formula>
    </cfRule>
    <cfRule type="cellIs" dxfId="404" priority="712" operator="between">
      <formula>5</formula>
      <formula>9.99</formula>
    </cfRule>
    <cfRule type="cellIs" dxfId="403" priority="713" operator="between">
      <formula>0.001</formula>
      <formula>4.99</formula>
    </cfRule>
    <cfRule type="cellIs" dxfId="402" priority="714" operator="equal">
      <formula>0</formula>
    </cfRule>
  </conditionalFormatting>
  <conditionalFormatting sqref="X137">
    <cfRule type="cellIs" dxfId="401" priority="708" operator="equal">
      <formula>0</formula>
    </cfRule>
  </conditionalFormatting>
  <conditionalFormatting sqref="X143">
    <cfRule type="cellIs" dxfId="400" priority="702" operator="between">
      <formula>20</formula>
      <formula>25</formula>
    </cfRule>
    <cfRule type="cellIs" dxfId="399" priority="703" operator="between">
      <formula>15</formula>
      <formula>19.99</formula>
    </cfRule>
    <cfRule type="cellIs" dxfId="398" priority="704" operator="between">
      <formula>10</formula>
      <formula>14.99</formula>
    </cfRule>
    <cfRule type="cellIs" dxfId="397" priority="705" operator="between">
      <formula>5</formula>
      <formula>9.99</formula>
    </cfRule>
    <cfRule type="cellIs" dxfId="396" priority="706" operator="between">
      <formula>0.001</formula>
      <formula>4.99</formula>
    </cfRule>
    <cfRule type="cellIs" dxfId="395" priority="707" operator="equal">
      <formula>0</formula>
    </cfRule>
  </conditionalFormatting>
  <conditionalFormatting sqref="X143">
    <cfRule type="cellIs" dxfId="394" priority="701" operator="equal">
      <formula>0</formula>
    </cfRule>
  </conditionalFormatting>
  <conditionalFormatting sqref="X149">
    <cfRule type="cellIs" dxfId="393" priority="695" operator="between">
      <formula>20</formula>
      <formula>25</formula>
    </cfRule>
    <cfRule type="cellIs" dxfId="392" priority="696" operator="between">
      <formula>15</formula>
      <formula>19.99</formula>
    </cfRule>
    <cfRule type="cellIs" dxfId="391" priority="697" operator="between">
      <formula>10</formula>
      <formula>14.99</formula>
    </cfRule>
    <cfRule type="cellIs" dxfId="390" priority="698" operator="between">
      <formula>5</formula>
      <formula>9.99</formula>
    </cfRule>
    <cfRule type="cellIs" dxfId="389" priority="699" operator="between">
      <formula>0.001</formula>
      <formula>4.99</formula>
    </cfRule>
    <cfRule type="cellIs" dxfId="388" priority="700" operator="equal">
      <formula>0</formula>
    </cfRule>
  </conditionalFormatting>
  <conditionalFormatting sqref="X149">
    <cfRule type="cellIs" dxfId="387" priority="694" operator="equal">
      <formula>0</formula>
    </cfRule>
  </conditionalFormatting>
  <conditionalFormatting sqref="X155">
    <cfRule type="cellIs" dxfId="386" priority="688" operator="between">
      <formula>20</formula>
      <formula>25</formula>
    </cfRule>
    <cfRule type="cellIs" dxfId="385" priority="689" operator="between">
      <formula>15</formula>
      <formula>19.99</formula>
    </cfRule>
    <cfRule type="cellIs" dxfId="384" priority="690" operator="between">
      <formula>10</formula>
      <formula>14.99</formula>
    </cfRule>
    <cfRule type="cellIs" dxfId="383" priority="691" operator="between">
      <formula>5</formula>
      <formula>9.99</formula>
    </cfRule>
    <cfRule type="cellIs" dxfId="382" priority="692" operator="between">
      <formula>0.001</formula>
      <formula>4.99</formula>
    </cfRule>
    <cfRule type="cellIs" dxfId="381" priority="693" operator="equal">
      <formula>0</formula>
    </cfRule>
  </conditionalFormatting>
  <conditionalFormatting sqref="X155">
    <cfRule type="cellIs" dxfId="380" priority="687" operator="equal">
      <formula>0</formula>
    </cfRule>
  </conditionalFormatting>
  <conditionalFormatting sqref="X161">
    <cfRule type="cellIs" dxfId="379" priority="681" operator="between">
      <formula>20</formula>
      <formula>25</formula>
    </cfRule>
    <cfRule type="cellIs" dxfId="378" priority="682" operator="between">
      <formula>15</formula>
      <formula>19.99</formula>
    </cfRule>
    <cfRule type="cellIs" dxfId="377" priority="683" operator="between">
      <formula>10</formula>
      <formula>14.99</formula>
    </cfRule>
    <cfRule type="cellIs" dxfId="376" priority="684" operator="between">
      <formula>5</formula>
      <formula>9.99</formula>
    </cfRule>
    <cfRule type="cellIs" dxfId="375" priority="685" operator="between">
      <formula>0.001</formula>
      <formula>4.99</formula>
    </cfRule>
    <cfRule type="cellIs" dxfId="374" priority="686" operator="equal">
      <formula>0</formula>
    </cfRule>
  </conditionalFormatting>
  <conditionalFormatting sqref="X161">
    <cfRule type="cellIs" dxfId="373" priority="680" operator="equal">
      <formula>0</formula>
    </cfRule>
  </conditionalFormatting>
  <conditionalFormatting sqref="X167">
    <cfRule type="cellIs" dxfId="372" priority="674" operator="between">
      <formula>20</formula>
      <formula>25</formula>
    </cfRule>
    <cfRule type="cellIs" dxfId="371" priority="675" operator="between">
      <formula>15</formula>
      <formula>19.99</formula>
    </cfRule>
    <cfRule type="cellIs" dxfId="370" priority="676" operator="between">
      <formula>10</formula>
      <formula>14.99</formula>
    </cfRule>
    <cfRule type="cellIs" dxfId="369" priority="677" operator="between">
      <formula>5</formula>
      <formula>9.99</formula>
    </cfRule>
    <cfRule type="cellIs" dxfId="368" priority="678" operator="between">
      <formula>0.001</formula>
      <formula>4.99</formula>
    </cfRule>
    <cfRule type="cellIs" dxfId="367" priority="679" operator="equal">
      <formula>0</formula>
    </cfRule>
  </conditionalFormatting>
  <conditionalFormatting sqref="X167">
    <cfRule type="cellIs" dxfId="366" priority="673" operator="equal">
      <formula>0</formula>
    </cfRule>
  </conditionalFormatting>
  <conditionalFormatting sqref="X80">
    <cfRule type="cellIs" dxfId="365" priority="772" operator="between">
      <formula>20</formula>
      <formula>25</formula>
    </cfRule>
    <cfRule type="cellIs" dxfId="364" priority="773" operator="between">
      <formula>15</formula>
      <formula>19.99</formula>
    </cfRule>
    <cfRule type="cellIs" dxfId="363" priority="774" operator="between">
      <formula>10</formula>
      <formula>14.99</formula>
    </cfRule>
    <cfRule type="cellIs" dxfId="362" priority="775" operator="between">
      <formula>5</formula>
      <formula>9.99</formula>
    </cfRule>
    <cfRule type="cellIs" dxfId="361" priority="776" operator="between">
      <formula>0.001</formula>
      <formula>4.99</formula>
    </cfRule>
    <cfRule type="cellIs" dxfId="360" priority="777" operator="equal">
      <formula>0</formula>
    </cfRule>
  </conditionalFormatting>
  <conditionalFormatting sqref="X80">
    <cfRule type="cellIs" dxfId="359" priority="771" operator="equal">
      <formula>0</formula>
    </cfRule>
  </conditionalFormatting>
  <conditionalFormatting sqref="X17">
    <cfRule type="cellIs" dxfId="358" priority="842" operator="between">
      <formula>20</formula>
      <formula>25</formula>
    </cfRule>
    <cfRule type="cellIs" dxfId="357" priority="843" operator="between">
      <formula>15</formula>
      <formula>19.99</formula>
    </cfRule>
    <cfRule type="cellIs" dxfId="356" priority="844" operator="between">
      <formula>10</formula>
      <formula>14.99</formula>
    </cfRule>
    <cfRule type="cellIs" dxfId="355" priority="845" operator="between">
      <formula>5</formula>
      <formula>9.99</formula>
    </cfRule>
    <cfRule type="cellIs" dxfId="354" priority="846" operator="between">
      <formula>0.001</formula>
      <formula>4.99</formula>
    </cfRule>
    <cfRule type="cellIs" dxfId="353" priority="847" operator="equal">
      <formula>0</formula>
    </cfRule>
  </conditionalFormatting>
  <conditionalFormatting sqref="X17">
    <cfRule type="cellIs" dxfId="352" priority="841" operator="equal">
      <formula>0</formula>
    </cfRule>
  </conditionalFormatting>
  <conditionalFormatting sqref="X23">
    <cfRule type="cellIs" dxfId="351" priority="835" operator="between">
      <formula>20</formula>
      <formula>25</formula>
    </cfRule>
    <cfRule type="cellIs" dxfId="350" priority="836" operator="between">
      <formula>15</formula>
      <formula>19.99</formula>
    </cfRule>
    <cfRule type="cellIs" dxfId="349" priority="837" operator="between">
      <formula>10</formula>
      <formula>14.99</formula>
    </cfRule>
    <cfRule type="cellIs" dxfId="348" priority="838" operator="between">
      <formula>5</formula>
      <formula>9.99</formula>
    </cfRule>
    <cfRule type="cellIs" dxfId="347" priority="839" operator="between">
      <formula>0.001</formula>
      <formula>4.99</formula>
    </cfRule>
    <cfRule type="cellIs" dxfId="346" priority="840" operator="equal">
      <formula>0</formula>
    </cfRule>
  </conditionalFormatting>
  <conditionalFormatting sqref="X23">
    <cfRule type="cellIs" dxfId="345" priority="834" operator="equal">
      <formula>0</formula>
    </cfRule>
  </conditionalFormatting>
  <conditionalFormatting sqref="X29">
    <cfRule type="cellIs" dxfId="344" priority="828" operator="between">
      <formula>20</formula>
      <formula>25</formula>
    </cfRule>
    <cfRule type="cellIs" dxfId="343" priority="829" operator="between">
      <formula>15</formula>
      <formula>19.99</formula>
    </cfRule>
    <cfRule type="cellIs" dxfId="342" priority="830" operator="between">
      <formula>10</formula>
      <formula>14.99</formula>
    </cfRule>
    <cfRule type="cellIs" dxfId="341" priority="831" operator="between">
      <formula>5</formula>
      <formula>9.99</formula>
    </cfRule>
    <cfRule type="cellIs" dxfId="340" priority="832" operator="between">
      <formula>0.001</formula>
      <formula>4.99</formula>
    </cfRule>
    <cfRule type="cellIs" dxfId="339" priority="833" operator="equal">
      <formula>0</formula>
    </cfRule>
  </conditionalFormatting>
  <conditionalFormatting sqref="X29">
    <cfRule type="cellIs" dxfId="338" priority="827" operator="equal">
      <formula>0</formula>
    </cfRule>
  </conditionalFormatting>
  <conditionalFormatting sqref="X35">
    <cfRule type="cellIs" dxfId="337" priority="821" operator="between">
      <formula>20</formula>
      <formula>25</formula>
    </cfRule>
    <cfRule type="cellIs" dxfId="336" priority="822" operator="between">
      <formula>15</formula>
      <formula>19.99</formula>
    </cfRule>
    <cfRule type="cellIs" dxfId="335" priority="823" operator="between">
      <formula>10</formula>
      <formula>14.99</formula>
    </cfRule>
    <cfRule type="cellIs" dxfId="334" priority="824" operator="between">
      <formula>5</formula>
      <formula>9.99</formula>
    </cfRule>
    <cfRule type="cellIs" dxfId="333" priority="825" operator="between">
      <formula>0.001</formula>
      <formula>4.99</formula>
    </cfRule>
    <cfRule type="cellIs" dxfId="332" priority="826" operator="equal">
      <formula>0</formula>
    </cfRule>
  </conditionalFormatting>
  <conditionalFormatting sqref="X35">
    <cfRule type="cellIs" dxfId="331" priority="820" operator="equal">
      <formula>0</formula>
    </cfRule>
  </conditionalFormatting>
  <conditionalFormatting sqref="X47">
    <cfRule type="cellIs" dxfId="330" priority="807" operator="between">
      <formula>20</formula>
      <formula>25</formula>
    </cfRule>
    <cfRule type="cellIs" dxfId="329" priority="808" operator="between">
      <formula>15</formula>
      <formula>19.99</formula>
    </cfRule>
    <cfRule type="cellIs" dxfId="328" priority="809" operator="between">
      <formula>10</formula>
      <formula>14.99</formula>
    </cfRule>
    <cfRule type="cellIs" dxfId="327" priority="810" operator="between">
      <formula>5</formula>
      <formula>9.99</formula>
    </cfRule>
    <cfRule type="cellIs" dxfId="326" priority="811" operator="between">
      <formula>0.001</formula>
      <formula>4.99</formula>
    </cfRule>
    <cfRule type="cellIs" dxfId="325" priority="812" operator="equal">
      <formula>0</formula>
    </cfRule>
  </conditionalFormatting>
  <conditionalFormatting sqref="X47">
    <cfRule type="cellIs" dxfId="324" priority="806" operator="equal">
      <formula>0</formula>
    </cfRule>
  </conditionalFormatting>
  <conditionalFormatting sqref="X53">
    <cfRule type="cellIs" dxfId="323" priority="800" operator="between">
      <formula>20</formula>
      <formula>25</formula>
    </cfRule>
    <cfRule type="cellIs" dxfId="322" priority="801" operator="between">
      <formula>15</formula>
      <formula>19.99</formula>
    </cfRule>
    <cfRule type="cellIs" dxfId="321" priority="802" operator="between">
      <formula>10</formula>
      <formula>14.99</formula>
    </cfRule>
    <cfRule type="cellIs" dxfId="320" priority="803" operator="between">
      <formula>5</formula>
      <formula>9.99</formula>
    </cfRule>
    <cfRule type="cellIs" dxfId="319" priority="804" operator="between">
      <formula>0.001</formula>
      <formula>4.99</formula>
    </cfRule>
    <cfRule type="cellIs" dxfId="318" priority="805" operator="equal">
      <formula>0</formula>
    </cfRule>
  </conditionalFormatting>
  <conditionalFormatting sqref="X53">
    <cfRule type="cellIs" dxfId="317" priority="799" operator="equal">
      <formula>0</formula>
    </cfRule>
  </conditionalFormatting>
  <conditionalFormatting sqref="X59">
    <cfRule type="cellIs" dxfId="316" priority="793" operator="between">
      <formula>20</formula>
      <formula>25</formula>
    </cfRule>
    <cfRule type="cellIs" dxfId="315" priority="794" operator="between">
      <formula>15</formula>
      <formula>19.99</formula>
    </cfRule>
    <cfRule type="cellIs" dxfId="314" priority="795" operator="between">
      <formula>10</formula>
      <formula>14.99</formula>
    </cfRule>
    <cfRule type="cellIs" dxfId="313" priority="796" operator="between">
      <formula>5</formula>
      <formula>9.99</formula>
    </cfRule>
    <cfRule type="cellIs" dxfId="312" priority="797" operator="between">
      <formula>0.001</formula>
      <formula>4.99</formula>
    </cfRule>
    <cfRule type="cellIs" dxfId="311" priority="798" operator="equal">
      <formula>0</formula>
    </cfRule>
  </conditionalFormatting>
  <conditionalFormatting sqref="X59">
    <cfRule type="cellIs" dxfId="310" priority="792" operator="equal">
      <formula>0</formula>
    </cfRule>
  </conditionalFormatting>
  <conditionalFormatting sqref="X74">
    <cfRule type="cellIs" dxfId="309" priority="779" operator="between">
      <formula>20</formula>
      <formula>25</formula>
    </cfRule>
    <cfRule type="cellIs" dxfId="308" priority="780" operator="between">
      <formula>15</formula>
      <formula>19.99</formula>
    </cfRule>
    <cfRule type="cellIs" dxfId="307" priority="781" operator="between">
      <formula>10</formula>
      <formula>14.99</formula>
    </cfRule>
    <cfRule type="cellIs" dxfId="306" priority="782" operator="between">
      <formula>5</formula>
      <formula>9.99</formula>
    </cfRule>
    <cfRule type="cellIs" dxfId="305" priority="783" operator="between">
      <formula>0.001</formula>
      <formula>4.99</formula>
    </cfRule>
    <cfRule type="cellIs" dxfId="304" priority="784" operator="equal">
      <formula>0</formula>
    </cfRule>
  </conditionalFormatting>
  <conditionalFormatting sqref="X74">
    <cfRule type="cellIs" dxfId="303" priority="778" operator="equal">
      <formula>0</formula>
    </cfRule>
  </conditionalFormatting>
  <conditionalFormatting sqref="X86">
    <cfRule type="cellIs" dxfId="302" priority="765" operator="between">
      <formula>20</formula>
      <formula>25</formula>
    </cfRule>
    <cfRule type="cellIs" dxfId="301" priority="766" operator="between">
      <formula>15</formula>
      <formula>19.99</formula>
    </cfRule>
    <cfRule type="cellIs" dxfId="300" priority="767" operator="between">
      <formula>10</formula>
      <formula>14.99</formula>
    </cfRule>
    <cfRule type="cellIs" dxfId="299" priority="768" operator="between">
      <formula>5</formula>
      <formula>9.99</formula>
    </cfRule>
    <cfRule type="cellIs" dxfId="298" priority="769" operator="between">
      <formula>0.001</formula>
      <formula>4.99</formula>
    </cfRule>
    <cfRule type="cellIs" dxfId="297" priority="770" operator="equal">
      <formula>0</formula>
    </cfRule>
  </conditionalFormatting>
  <conditionalFormatting sqref="X86">
    <cfRule type="cellIs" dxfId="296" priority="764" operator="equal">
      <formula>0</formula>
    </cfRule>
  </conditionalFormatting>
  <conditionalFormatting sqref="X92">
    <cfRule type="cellIs" dxfId="295" priority="758" operator="between">
      <formula>20</formula>
      <formula>25</formula>
    </cfRule>
    <cfRule type="cellIs" dxfId="294" priority="759" operator="between">
      <formula>15</formula>
      <formula>19.99</formula>
    </cfRule>
    <cfRule type="cellIs" dxfId="293" priority="760" operator="between">
      <formula>10</formula>
      <formula>14.99</formula>
    </cfRule>
    <cfRule type="cellIs" dxfId="292" priority="761" operator="between">
      <formula>5</formula>
      <formula>9.99</formula>
    </cfRule>
    <cfRule type="cellIs" dxfId="291" priority="762" operator="between">
      <formula>0.001</formula>
      <formula>4.99</formula>
    </cfRule>
    <cfRule type="cellIs" dxfId="290" priority="763" operator="equal">
      <formula>0</formula>
    </cfRule>
  </conditionalFormatting>
  <conditionalFormatting sqref="X92">
    <cfRule type="cellIs" dxfId="289" priority="757" operator="equal">
      <formula>0</formula>
    </cfRule>
  </conditionalFormatting>
  <conditionalFormatting sqref="X98">
    <cfRule type="cellIs" dxfId="288" priority="751" operator="between">
      <formula>20</formula>
      <formula>25</formula>
    </cfRule>
    <cfRule type="cellIs" dxfId="287" priority="752" operator="between">
      <formula>15</formula>
      <formula>19.99</formula>
    </cfRule>
    <cfRule type="cellIs" dxfId="286" priority="753" operator="between">
      <formula>10</formula>
      <formula>14.99</formula>
    </cfRule>
    <cfRule type="cellIs" dxfId="285" priority="754" operator="between">
      <formula>5</formula>
      <formula>9.99</formula>
    </cfRule>
    <cfRule type="cellIs" dxfId="284" priority="755" operator="between">
      <formula>0.001</formula>
      <formula>4.99</formula>
    </cfRule>
    <cfRule type="cellIs" dxfId="283" priority="756" operator="equal">
      <formula>0</formula>
    </cfRule>
  </conditionalFormatting>
  <conditionalFormatting sqref="X98">
    <cfRule type="cellIs" dxfId="282" priority="750" operator="equal">
      <formula>0</formula>
    </cfRule>
  </conditionalFormatting>
  <conditionalFormatting sqref="X104">
    <cfRule type="cellIs" dxfId="281" priority="744" operator="between">
      <formula>20</formula>
      <formula>25</formula>
    </cfRule>
    <cfRule type="cellIs" dxfId="280" priority="745" operator="between">
      <formula>15</formula>
      <formula>19.99</formula>
    </cfRule>
    <cfRule type="cellIs" dxfId="279" priority="746" operator="between">
      <formula>10</formula>
      <formula>14.99</formula>
    </cfRule>
    <cfRule type="cellIs" dxfId="278" priority="747" operator="between">
      <formula>5</formula>
      <formula>9.99</formula>
    </cfRule>
    <cfRule type="cellIs" dxfId="277" priority="748" operator="between">
      <formula>0.001</formula>
      <formula>4.99</formula>
    </cfRule>
    <cfRule type="cellIs" dxfId="276" priority="749" operator="equal">
      <formula>0</formula>
    </cfRule>
  </conditionalFormatting>
  <conditionalFormatting sqref="X104">
    <cfRule type="cellIs" dxfId="275" priority="743" operator="equal">
      <formula>0</formula>
    </cfRule>
  </conditionalFormatting>
  <conditionalFormatting sqref="X110">
    <cfRule type="cellIs" dxfId="274" priority="737" operator="between">
      <formula>20</formula>
      <formula>25</formula>
    </cfRule>
    <cfRule type="cellIs" dxfId="273" priority="738" operator="between">
      <formula>15</formula>
      <formula>19.99</formula>
    </cfRule>
    <cfRule type="cellIs" dxfId="272" priority="739" operator="between">
      <formula>10</formula>
      <formula>14.99</formula>
    </cfRule>
    <cfRule type="cellIs" dxfId="271" priority="740" operator="between">
      <formula>5</formula>
      <formula>9.99</formula>
    </cfRule>
    <cfRule type="cellIs" dxfId="270" priority="741" operator="between">
      <formula>0.001</formula>
      <formula>4.99</formula>
    </cfRule>
    <cfRule type="cellIs" dxfId="269" priority="742" operator="equal">
      <formula>0</formula>
    </cfRule>
  </conditionalFormatting>
  <conditionalFormatting sqref="X110">
    <cfRule type="cellIs" dxfId="268" priority="736" operator="equal">
      <formula>0</formula>
    </cfRule>
  </conditionalFormatting>
  <conditionalFormatting sqref="X116">
    <cfRule type="cellIs" dxfId="267" priority="730" operator="between">
      <formula>20</formula>
      <formula>25</formula>
    </cfRule>
    <cfRule type="cellIs" dxfId="266" priority="731" operator="between">
      <formula>15</formula>
      <formula>19.99</formula>
    </cfRule>
    <cfRule type="cellIs" dxfId="265" priority="732" operator="between">
      <formula>10</formula>
      <formula>14.99</formula>
    </cfRule>
    <cfRule type="cellIs" dxfId="264" priority="733" operator="between">
      <formula>5</formula>
      <formula>9.99</formula>
    </cfRule>
    <cfRule type="cellIs" dxfId="263" priority="734" operator="between">
      <formula>0.001</formula>
      <formula>4.99</formula>
    </cfRule>
    <cfRule type="cellIs" dxfId="262" priority="735" operator="equal">
      <formula>0</formula>
    </cfRule>
  </conditionalFormatting>
  <conditionalFormatting sqref="X116">
    <cfRule type="cellIs" dxfId="261" priority="729" operator="equal">
      <formula>0</formula>
    </cfRule>
  </conditionalFormatting>
  <conditionalFormatting sqref="X122">
    <cfRule type="cellIs" dxfId="260" priority="723" operator="between">
      <formula>20</formula>
      <formula>25</formula>
    </cfRule>
    <cfRule type="cellIs" dxfId="259" priority="724" operator="between">
      <formula>15</formula>
      <formula>19.99</formula>
    </cfRule>
    <cfRule type="cellIs" dxfId="258" priority="725" operator="between">
      <formula>10</formula>
      <formula>14.99</formula>
    </cfRule>
    <cfRule type="cellIs" dxfId="257" priority="726" operator="between">
      <formula>5</formula>
      <formula>9.99</formula>
    </cfRule>
    <cfRule type="cellIs" dxfId="256" priority="727" operator="between">
      <formula>0.001</formula>
      <formula>4.99</formula>
    </cfRule>
    <cfRule type="cellIs" dxfId="255" priority="728" operator="equal">
      <formula>0</formula>
    </cfRule>
  </conditionalFormatting>
  <conditionalFormatting sqref="X122">
    <cfRule type="cellIs" dxfId="254" priority="722" operator="equal">
      <formula>0</formula>
    </cfRule>
  </conditionalFormatting>
  <conditionalFormatting sqref="X173">
    <cfRule type="cellIs" dxfId="253" priority="667" operator="between">
      <formula>20</formula>
      <formula>25</formula>
    </cfRule>
    <cfRule type="cellIs" dxfId="252" priority="668" operator="between">
      <formula>15</formula>
      <formula>19.99</formula>
    </cfRule>
    <cfRule type="cellIs" dxfId="251" priority="669" operator="between">
      <formula>10</formula>
      <formula>14.99</formula>
    </cfRule>
    <cfRule type="cellIs" dxfId="250" priority="670" operator="between">
      <formula>5</formula>
      <formula>9.99</formula>
    </cfRule>
    <cfRule type="cellIs" dxfId="249" priority="671" operator="between">
      <formula>0.001</formula>
      <formula>4.99</formula>
    </cfRule>
    <cfRule type="cellIs" dxfId="248" priority="672" operator="equal">
      <formula>0</formula>
    </cfRule>
  </conditionalFormatting>
  <conditionalFormatting sqref="X173">
    <cfRule type="cellIs" dxfId="247" priority="666" operator="equal">
      <formula>0</formula>
    </cfRule>
  </conditionalFormatting>
  <conditionalFormatting sqref="X179">
    <cfRule type="cellIs" dxfId="246" priority="660" operator="between">
      <formula>20</formula>
      <formula>25</formula>
    </cfRule>
    <cfRule type="cellIs" dxfId="245" priority="661" operator="between">
      <formula>15</formula>
      <formula>19.99</formula>
    </cfRule>
    <cfRule type="cellIs" dxfId="244" priority="662" operator="between">
      <formula>10</formula>
      <formula>14.99</formula>
    </cfRule>
    <cfRule type="cellIs" dxfId="243" priority="663" operator="between">
      <formula>5</formula>
      <formula>9.99</formula>
    </cfRule>
    <cfRule type="cellIs" dxfId="242" priority="664" operator="between">
      <formula>0.001</formula>
      <formula>4.99</formula>
    </cfRule>
    <cfRule type="cellIs" dxfId="241" priority="665" operator="equal">
      <formula>0</formula>
    </cfRule>
  </conditionalFormatting>
  <conditionalFormatting sqref="X179">
    <cfRule type="cellIs" dxfId="240" priority="659" operator="equal">
      <formula>0</formula>
    </cfRule>
  </conditionalFormatting>
  <conditionalFormatting sqref="X185">
    <cfRule type="cellIs" dxfId="239" priority="653" operator="between">
      <formula>20</formula>
      <formula>25</formula>
    </cfRule>
    <cfRule type="cellIs" dxfId="238" priority="654" operator="between">
      <formula>15</formula>
      <formula>19.99</formula>
    </cfRule>
    <cfRule type="cellIs" dxfId="237" priority="655" operator="between">
      <formula>10</formula>
      <formula>14.99</formula>
    </cfRule>
    <cfRule type="cellIs" dxfId="236" priority="656" operator="between">
      <formula>5</formula>
      <formula>9.99</formula>
    </cfRule>
    <cfRule type="cellIs" dxfId="235" priority="657" operator="between">
      <formula>0.001</formula>
      <formula>4.99</formula>
    </cfRule>
    <cfRule type="cellIs" dxfId="234" priority="658" operator="equal">
      <formula>0</formula>
    </cfRule>
  </conditionalFormatting>
  <conditionalFormatting sqref="X185">
    <cfRule type="cellIs" dxfId="233" priority="652" operator="equal">
      <formula>0</formula>
    </cfRule>
  </conditionalFormatting>
  <conditionalFormatting sqref="X200">
    <cfRule type="cellIs" dxfId="232" priority="639" operator="between">
      <formula>20</formula>
      <formula>25</formula>
    </cfRule>
    <cfRule type="cellIs" dxfId="231" priority="640" operator="between">
      <formula>15</formula>
      <formula>19.99</formula>
    </cfRule>
    <cfRule type="cellIs" dxfId="230" priority="641" operator="between">
      <formula>10</formula>
      <formula>14.99</formula>
    </cfRule>
    <cfRule type="cellIs" dxfId="229" priority="642" operator="between">
      <formula>5</formula>
      <formula>9.99</formula>
    </cfRule>
    <cfRule type="cellIs" dxfId="228" priority="643" operator="between">
      <formula>0.001</formula>
      <formula>4.99</formula>
    </cfRule>
    <cfRule type="cellIs" dxfId="227" priority="644" operator="equal">
      <formula>0</formula>
    </cfRule>
  </conditionalFormatting>
  <conditionalFormatting sqref="X200">
    <cfRule type="cellIs" dxfId="226" priority="638" operator="equal">
      <formula>0</formula>
    </cfRule>
  </conditionalFormatting>
  <conditionalFormatting sqref="X206">
    <cfRule type="cellIs" dxfId="225" priority="632" operator="between">
      <formula>20</formula>
      <formula>25</formula>
    </cfRule>
    <cfRule type="cellIs" dxfId="224" priority="633" operator="between">
      <formula>15</formula>
      <formula>19.99</formula>
    </cfRule>
    <cfRule type="cellIs" dxfId="223" priority="634" operator="between">
      <formula>10</formula>
      <formula>14.99</formula>
    </cfRule>
    <cfRule type="cellIs" dxfId="222" priority="635" operator="between">
      <formula>5</formula>
      <formula>9.99</formula>
    </cfRule>
    <cfRule type="cellIs" dxfId="221" priority="636" operator="between">
      <formula>0.001</formula>
      <formula>4.99</formula>
    </cfRule>
    <cfRule type="cellIs" dxfId="220" priority="637" operator="equal">
      <formula>0</formula>
    </cfRule>
  </conditionalFormatting>
  <conditionalFormatting sqref="X206">
    <cfRule type="cellIs" dxfId="219" priority="631" operator="equal">
      <formula>0</formula>
    </cfRule>
  </conditionalFormatting>
  <conditionalFormatting sqref="X212">
    <cfRule type="cellIs" dxfId="218" priority="625" operator="between">
      <formula>20</formula>
      <formula>25</formula>
    </cfRule>
    <cfRule type="cellIs" dxfId="217" priority="626" operator="between">
      <formula>15</formula>
      <formula>19.99</formula>
    </cfRule>
    <cfRule type="cellIs" dxfId="216" priority="627" operator="between">
      <formula>10</formula>
      <formula>14.99</formula>
    </cfRule>
    <cfRule type="cellIs" dxfId="215" priority="628" operator="between">
      <formula>5</formula>
      <formula>9.99</formula>
    </cfRule>
    <cfRule type="cellIs" dxfId="214" priority="629" operator="between">
      <formula>0.001</formula>
      <formula>4.99</formula>
    </cfRule>
    <cfRule type="cellIs" dxfId="213" priority="630" operator="equal">
      <formula>0</formula>
    </cfRule>
  </conditionalFormatting>
  <conditionalFormatting sqref="X212">
    <cfRule type="cellIs" dxfId="212" priority="624" operator="equal">
      <formula>0</formula>
    </cfRule>
  </conditionalFormatting>
  <conditionalFormatting sqref="X218">
    <cfRule type="cellIs" dxfId="211" priority="618" operator="between">
      <formula>20</formula>
      <formula>25</formula>
    </cfRule>
    <cfRule type="cellIs" dxfId="210" priority="619" operator="between">
      <formula>15</formula>
      <formula>19.99</formula>
    </cfRule>
    <cfRule type="cellIs" dxfId="209" priority="620" operator="between">
      <formula>10</formula>
      <formula>14.99</formula>
    </cfRule>
    <cfRule type="cellIs" dxfId="208" priority="621" operator="between">
      <formula>5</formula>
      <formula>9.99</formula>
    </cfRule>
    <cfRule type="cellIs" dxfId="207" priority="622" operator="between">
      <formula>0.001</formula>
      <formula>4.99</formula>
    </cfRule>
    <cfRule type="cellIs" dxfId="206" priority="623" operator="equal">
      <formula>0</formula>
    </cfRule>
  </conditionalFormatting>
  <conditionalFormatting sqref="X218">
    <cfRule type="cellIs" dxfId="205" priority="617" operator="equal">
      <formula>0</formula>
    </cfRule>
  </conditionalFormatting>
  <conditionalFormatting sqref="X224">
    <cfRule type="cellIs" dxfId="204" priority="611" operator="between">
      <formula>20</formula>
      <formula>25</formula>
    </cfRule>
    <cfRule type="cellIs" dxfId="203" priority="612" operator="between">
      <formula>15</formula>
      <formula>19.99</formula>
    </cfRule>
    <cfRule type="cellIs" dxfId="202" priority="613" operator="between">
      <formula>10</formula>
      <formula>14.99</formula>
    </cfRule>
    <cfRule type="cellIs" dxfId="201" priority="614" operator="between">
      <formula>5</formula>
      <formula>9.99</formula>
    </cfRule>
    <cfRule type="cellIs" dxfId="200" priority="615" operator="between">
      <formula>0.001</formula>
      <formula>4.99</formula>
    </cfRule>
    <cfRule type="cellIs" dxfId="199" priority="616" operator="equal">
      <formula>0</formula>
    </cfRule>
  </conditionalFormatting>
  <conditionalFormatting sqref="X224">
    <cfRule type="cellIs" dxfId="198" priority="610" operator="equal">
      <formula>0</formula>
    </cfRule>
  </conditionalFormatting>
  <conditionalFormatting sqref="X230">
    <cfRule type="cellIs" dxfId="197" priority="604" operator="between">
      <formula>20</formula>
      <formula>25</formula>
    </cfRule>
    <cfRule type="cellIs" dxfId="196" priority="605" operator="between">
      <formula>15</formula>
      <formula>19.99</formula>
    </cfRule>
    <cfRule type="cellIs" dxfId="195" priority="606" operator="between">
      <formula>10</formula>
      <formula>14.99</formula>
    </cfRule>
    <cfRule type="cellIs" dxfId="194" priority="607" operator="between">
      <formula>5</formula>
      <formula>9.99</formula>
    </cfRule>
    <cfRule type="cellIs" dxfId="193" priority="608" operator="between">
      <formula>0.001</formula>
      <formula>4.99</formula>
    </cfRule>
    <cfRule type="cellIs" dxfId="192" priority="609" operator="equal">
      <formula>0</formula>
    </cfRule>
  </conditionalFormatting>
  <conditionalFormatting sqref="X230">
    <cfRule type="cellIs" dxfId="191" priority="603" operator="equal">
      <formula>0</formula>
    </cfRule>
  </conditionalFormatting>
  <conditionalFormatting sqref="X236">
    <cfRule type="cellIs" dxfId="190" priority="597" operator="between">
      <formula>20</formula>
      <formula>25</formula>
    </cfRule>
    <cfRule type="cellIs" dxfId="189" priority="598" operator="between">
      <formula>15</formula>
      <formula>19.99</formula>
    </cfRule>
    <cfRule type="cellIs" dxfId="188" priority="599" operator="between">
      <formula>10</formula>
      <formula>14.99</formula>
    </cfRule>
    <cfRule type="cellIs" dxfId="187" priority="600" operator="between">
      <formula>5</formula>
      <formula>9.99</formula>
    </cfRule>
    <cfRule type="cellIs" dxfId="186" priority="601" operator="between">
      <formula>0.001</formula>
      <formula>4.99</formula>
    </cfRule>
    <cfRule type="cellIs" dxfId="185" priority="602" operator="equal">
      <formula>0</formula>
    </cfRule>
  </conditionalFormatting>
  <conditionalFormatting sqref="X236">
    <cfRule type="cellIs" dxfId="184" priority="596" operator="equal">
      <formula>0</formula>
    </cfRule>
  </conditionalFormatting>
  <conditionalFormatting sqref="X242">
    <cfRule type="cellIs" dxfId="183" priority="590" operator="between">
      <formula>20</formula>
      <formula>25</formula>
    </cfRule>
    <cfRule type="cellIs" dxfId="182" priority="591" operator="between">
      <formula>15</formula>
      <formula>19.99</formula>
    </cfRule>
    <cfRule type="cellIs" dxfId="181" priority="592" operator="between">
      <formula>10</formula>
      <formula>14.99</formula>
    </cfRule>
    <cfRule type="cellIs" dxfId="180" priority="593" operator="between">
      <formula>5</formula>
      <formula>9.99</formula>
    </cfRule>
    <cfRule type="cellIs" dxfId="179" priority="594" operator="between">
      <formula>0.001</formula>
      <formula>4.99</formula>
    </cfRule>
    <cfRule type="cellIs" dxfId="178" priority="595" operator="equal">
      <formula>0</formula>
    </cfRule>
  </conditionalFormatting>
  <conditionalFormatting sqref="X242">
    <cfRule type="cellIs" dxfId="177" priority="589" operator="equal">
      <formula>0</formula>
    </cfRule>
  </conditionalFormatting>
  <conditionalFormatting sqref="X248">
    <cfRule type="cellIs" dxfId="176" priority="583" operator="between">
      <formula>20</formula>
      <formula>25</formula>
    </cfRule>
    <cfRule type="cellIs" dxfId="175" priority="584" operator="between">
      <formula>15</formula>
      <formula>19.99</formula>
    </cfRule>
    <cfRule type="cellIs" dxfId="174" priority="585" operator="between">
      <formula>10</formula>
      <formula>14.99</formula>
    </cfRule>
    <cfRule type="cellIs" dxfId="173" priority="586" operator="between">
      <formula>5</formula>
      <formula>9.99</formula>
    </cfRule>
    <cfRule type="cellIs" dxfId="172" priority="587" operator="between">
      <formula>0.001</formula>
      <formula>4.99</formula>
    </cfRule>
    <cfRule type="cellIs" dxfId="171" priority="588" operator="equal">
      <formula>0</formula>
    </cfRule>
  </conditionalFormatting>
  <conditionalFormatting sqref="X248">
    <cfRule type="cellIs" dxfId="170" priority="582" operator="equal">
      <formula>0</formula>
    </cfRule>
  </conditionalFormatting>
  <conditionalFormatting sqref="X263">
    <cfRule type="cellIs" dxfId="169" priority="569" operator="between">
      <formula>20</formula>
      <formula>25</formula>
    </cfRule>
    <cfRule type="cellIs" dxfId="168" priority="570" operator="between">
      <formula>15</formula>
      <formula>19.99</formula>
    </cfRule>
    <cfRule type="cellIs" dxfId="167" priority="571" operator="between">
      <formula>10</formula>
      <formula>14.99</formula>
    </cfRule>
    <cfRule type="cellIs" dxfId="166" priority="572" operator="between">
      <formula>5</formula>
      <formula>9.99</formula>
    </cfRule>
    <cfRule type="cellIs" dxfId="165" priority="573" operator="between">
      <formula>0.001</formula>
      <formula>4.99</formula>
    </cfRule>
    <cfRule type="cellIs" dxfId="164" priority="574" operator="equal">
      <formula>0</formula>
    </cfRule>
  </conditionalFormatting>
  <conditionalFormatting sqref="X263">
    <cfRule type="cellIs" dxfId="163" priority="568" operator="equal">
      <formula>0</formula>
    </cfRule>
  </conditionalFormatting>
  <conditionalFormatting sqref="X269">
    <cfRule type="cellIs" dxfId="162" priority="562" operator="between">
      <formula>20</formula>
      <formula>25</formula>
    </cfRule>
    <cfRule type="cellIs" dxfId="161" priority="563" operator="between">
      <formula>15</formula>
      <formula>19.99</formula>
    </cfRule>
    <cfRule type="cellIs" dxfId="160" priority="564" operator="between">
      <formula>10</formula>
      <formula>14.99</formula>
    </cfRule>
    <cfRule type="cellIs" dxfId="159" priority="565" operator="between">
      <formula>5</formula>
      <formula>9.99</formula>
    </cfRule>
    <cfRule type="cellIs" dxfId="158" priority="566" operator="between">
      <formula>0.001</formula>
      <formula>4.99</formula>
    </cfRule>
    <cfRule type="cellIs" dxfId="157" priority="567" operator="equal">
      <formula>0</formula>
    </cfRule>
  </conditionalFormatting>
  <conditionalFormatting sqref="X269">
    <cfRule type="cellIs" dxfId="156" priority="561" operator="equal">
      <formula>0</formula>
    </cfRule>
  </conditionalFormatting>
  <conditionalFormatting sqref="X275">
    <cfRule type="cellIs" dxfId="155" priority="555" operator="between">
      <formula>20</formula>
      <formula>25</formula>
    </cfRule>
    <cfRule type="cellIs" dxfId="154" priority="556" operator="between">
      <formula>15</formula>
      <formula>19.99</formula>
    </cfRule>
    <cfRule type="cellIs" dxfId="153" priority="557" operator="between">
      <formula>10</formula>
      <formula>14.99</formula>
    </cfRule>
    <cfRule type="cellIs" dxfId="152" priority="558" operator="between">
      <formula>5</formula>
      <formula>9.99</formula>
    </cfRule>
    <cfRule type="cellIs" dxfId="151" priority="559" operator="between">
      <formula>0.001</formula>
      <formula>4.99</formula>
    </cfRule>
    <cfRule type="cellIs" dxfId="150" priority="560" operator="equal">
      <formula>0</formula>
    </cfRule>
  </conditionalFormatting>
  <conditionalFormatting sqref="X275">
    <cfRule type="cellIs" dxfId="149" priority="554" operator="equal">
      <formula>0</formula>
    </cfRule>
  </conditionalFormatting>
  <conditionalFormatting sqref="X281">
    <cfRule type="cellIs" dxfId="148" priority="548" operator="between">
      <formula>20</formula>
      <formula>25</formula>
    </cfRule>
    <cfRule type="cellIs" dxfId="147" priority="549" operator="between">
      <formula>15</formula>
      <formula>19.99</formula>
    </cfRule>
    <cfRule type="cellIs" dxfId="146" priority="550" operator="between">
      <formula>10</formula>
      <formula>14.99</formula>
    </cfRule>
    <cfRule type="cellIs" dxfId="145" priority="551" operator="between">
      <formula>5</formula>
      <formula>9.99</formula>
    </cfRule>
    <cfRule type="cellIs" dxfId="144" priority="552" operator="between">
      <formula>0.001</formula>
      <formula>4.99</formula>
    </cfRule>
    <cfRule type="cellIs" dxfId="143" priority="553" operator="equal">
      <formula>0</formula>
    </cfRule>
  </conditionalFormatting>
  <conditionalFormatting sqref="X281">
    <cfRule type="cellIs" dxfId="142" priority="547" operator="equal">
      <formula>0</formula>
    </cfRule>
  </conditionalFormatting>
  <conditionalFormatting sqref="X287">
    <cfRule type="cellIs" dxfId="141" priority="541" operator="between">
      <formula>20</formula>
      <formula>25</formula>
    </cfRule>
    <cfRule type="cellIs" dxfId="140" priority="542" operator="between">
      <formula>15</formula>
      <formula>19.99</formula>
    </cfRule>
    <cfRule type="cellIs" dxfId="139" priority="543" operator="between">
      <formula>10</formula>
      <formula>14.99</formula>
    </cfRule>
    <cfRule type="cellIs" dxfId="138" priority="544" operator="between">
      <formula>5</formula>
      <formula>9.99</formula>
    </cfRule>
    <cfRule type="cellIs" dxfId="137" priority="545" operator="between">
      <formula>0.001</formula>
      <formula>4.99</formula>
    </cfRule>
    <cfRule type="cellIs" dxfId="136" priority="546" operator="equal">
      <formula>0</formula>
    </cfRule>
  </conditionalFormatting>
  <conditionalFormatting sqref="X287">
    <cfRule type="cellIs" dxfId="135" priority="540" operator="equal">
      <formula>0</formula>
    </cfRule>
  </conditionalFormatting>
  <conditionalFormatting sqref="X293">
    <cfRule type="cellIs" dxfId="134" priority="534" operator="between">
      <formula>20</formula>
      <formula>25</formula>
    </cfRule>
    <cfRule type="cellIs" dxfId="133" priority="535" operator="between">
      <formula>15</formula>
      <formula>19.99</formula>
    </cfRule>
    <cfRule type="cellIs" dxfId="132" priority="536" operator="between">
      <formula>10</formula>
      <formula>14.99</formula>
    </cfRule>
    <cfRule type="cellIs" dxfId="131" priority="537" operator="between">
      <formula>5</formula>
      <formula>9.99</formula>
    </cfRule>
    <cfRule type="cellIs" dxfId="130" priority="538" operator="between">
      <formula>0.001</formula>
      <formula>4.99</formula>
    </cfRule>
    <cfRule type="cellIs" dxfId="129" priority="539" operator="equal">
      <formula>0</formula>
    </cfRule>
  </conditionalFormatting>
  <conditionalFormatting sqref="X293">
    <cfRule type="cellIs" dxfId="128" priority="533" operator="equal">
      <formula>0</formula>
    </cfRule>
  </conditionalFormatting>
  <conditionalFormatting sqref="X299">
    <cfRule type="cellIs" dxfId="127" priority="527" operator="between">
      <formula>20</formula>
      <formula>25</formula>
    </cfRule>
    <cfRule type="cellIs" dxfId="126" priority="528" operator="between">
      <formula>15</formula>
      <formula>19.99</formula>
    </cfRule>
    <cfRule type="cellIs" dxfId="125" priority="529" operator="between">
      <formula>10</formula>
      <formula>14.99</formula>
    </cfRule>
    <cfRule type="cellIs" dxfId="124" priority="530" operator="between">
      <formula>5</formula>
      <formula>9.99</formula>
    </cfRule>
    <cfRule type="cellIs" dxfId="123" priority="531" operator="between">
      <formula>0.001</formula>
      <formula>4.99</formula>
    </cfRule>
    <cfRule type="cellIs" dxfId="122" priority="532" operator="equal">
      <formula>0</formula>
    </cfRule>
  </conditionalFormatting>
  <conditionalFormatting sqref="X299">
    <cfRule type="cellIs" dxfId="121" priority="526" operator="equal">
      <formula>0</formula>
    </cfRule>
  </conditionalFormatting>
  <conditionalFormatting sqref="X305">
    <cfRule type="cellIs" dxfId="120" priority="520" operator="between">
      <formula>20</formula>
      <formula>25</formula>
    </cfRule>
    <cfRule type="cellIs" dxfId="119" priority="521" operator="between">
      <formula>15</formula>
      <formula>19.99</formula>
    </cfRule>
    <cfRule type="cellIs" dxfId="118" priority="522" operator="between">
      <formula>10</formula>
      <formula>14.99</formula>
    </cfRule>
    <cfRule type="cellIs" dxfId="117" priority="523" operator="between">
      <formula>5</formula>
      <formula>9.99</formula>
    </cfRule>
    <cfRule type="cellIs" dxfId="116" priority="524" operator="between">
      <formula>0.001</formula>
      <formula>4.99</formula>
    </cfRule>
    <cfRule type="cellIs" dxfId="115" priority="525" operator="equal">
      <formula>0</formula>
    </cfRule>
  </conditionalFormatting>
  <conditionalFormatting sqref="X305">
    <cfRule type="cellIs" dxfId="114" priority="519" operator="equal">
      <formula>0</formula>
    </cfRule>
  </conditionalFormatting>
  <conditionalFormatting sqref="X311">
    <cfRule type="cellIs" dxfId="113" priority="513" operator="between">
      <formula>20</formula>
      <formula>25</formula>
    </cfRule>
    <cfRule type="cellIs" dxfId="112" priority="514" operator="between">
      <formula>15</formula>
      <formula>19.99</formula>
    </cfRule>
    <cfRule type="cellIs" dxfId="111" priority="515" operator="between">
      <formula>10</formula>
      <formula>14.99</formula>
    </cfRule>
    <cfRule type="cellIs" dxfId="110" priority="516" operator="between">
      <formula>5</formula>
      <formula>9.99</formula>
    </cfRule>
    <cfRule type="cellIs" dxfId="109" priority="517" operator="between">
      <formula>0.001</formula>
      <formula>4.99</formula>
    </cfRule>
    <cfRule type="cellIs" dxfId="108" priority="518" operator="equal">
      <formula>0</formula>
    </cfRule>
  </conditionalFormatting>
  <conditionalFormatting sqref="X311">
    <cfRule type="cellIs" dxfId="107" priority="512" operator="equal">
      <formula>0</formula>
    </cfRule>
  </conditionalFormatting>
  <conditionalFormatting sqref="X65">
    <cfRule type="cellIs" dxfId="106" priority="30" operator="between">
      <formula>20</formula>
      <formula>25</formula>
    </cfRule>
    <cfRule type="cellIs" dxfId="105" priority="31" operator="between">
      <formula>15</formula>
      <formula>19.99</formula>
    </cfRule>
    <cfRule type="cellIs" dxfId="104" priority="32" operator="between">
      <formula>10</formula>
      <formula>14.99</formula>
    </cfRule>
    <cfRule type="cellIs" dxfId="103" priority="33" operator="between">
      <formula>5</formula>
      <formula>9.99</formula>
    </cfRule>
    <cfRule type="cellIs" dxfId="102" priority="34" operator="between">
      <formula>0.001</formula>
      <formula>4.99</formula>
    </cfRule>
    <cfRule type="cellIs" dxfId="101" priority="35" operator="equal">
      <formula>0</formula>
    </cfRule>
  </conditionalFormatting>
  <conditionalFormatting sqref="X65">
    <cfRule type="cellIs" dxfId="100" priority="29" operator="equal">
      <formula>0</formula>
    </cfRule>
  </conditionalFormatting>
  <conditionalFormatting sqref="X128">
    <cfRule type="cellIs" dxfId="99" priority="23" operator="between">
      <formula>20</formula>
      <formula>25</formula>
    </cfRule>
    <cfRule type="cellIs" dxfId="98" priority="24" operator="between">
      <formula>15</formula>
      <formula>19.99</formula>
    </cfRule>
    <cfRule type="cellIs" dxfId="97" priority="25" operator="between">
      <formula>10</formula>
      <formula>14.99</formula>
    </cfRule>
    <cfRule type="cellIs" dxfId="96" priority="26" operator="between">
      <formula>5</formula>
      <formula>9.99</formula>
    </cfRule>
    <cfRule type="cellIs" dxfId="95" priority="27" operator="between">
      <formula>0.001</formula>
      <formula>4.99</formula>
    </cfRule>
    <cfRule type="cellIs" dxfId="94" priority="28" operator="equal">
      <formula>0</formula>
    </cfRule>
  </conditionalFormatting>
  <conditionalFormatting sqref="X128">
    <cfRule type="cellIs" dxfId="93" priority="22" operator="equal">
      <formula>0</formula>
    </cfRule>
  </conditionalFormatting>
  <conditionalFormatting sqref="X191">
    <cfRule type="cellIs" dxfId="92" priority="16" operator="between">
      <formula>20</formula>
      <formula>25</formula>
    </cfRule>
    <cfRule type="cellIs" dxfId="91" priority="17" operator="between">
      <formula>15</formula>
      <formula>19.99</formula>
    </cfRule>
    <cfRule type="cellIs" dxfId="90" priority="18" operator="between">
      <formula>10</formula>
      <formula>14.99</formula>
    </cfRule>
    <cfRule type="cellIs" dxfId="89" priority="19" operator="between">
      <formula>5</formula>
      <formula>9.99</formula>
    </cfRule>
    <cfRule type="cellIs" dxfId="88" priority="20" operator="between">
      <formula>0.001</formula>
      <formula>4.99</formula>
    </cfRule>
    <cfRule type="cellIs" dxfId="87" priority="21" operator="equal">
      <formula>0</formula>
    </cfRule>
  </conditionalFormatting>
  <conditionalFormatting sqref="X191">
    <cfRule type="cellIs" dxfId="86" priority="15" operator="equal">
      <formula>0</formula>
    </cfRule>
  </conditionalFormatting>
  <conditionalFormatting sqref="X254">
    <cfRule type="cellIs" dxfId="85" priority="9" operator="between">
      <formula>20</formula>
      <formula>25</formula>
    </cfRule>
    <cfRule type="cellIs" dxfId="84" priority="10" operator="between">
      <formula>15</formula>
      <formula>19.99</formula>
    </cfRule>
    <cfRule type="cellIs" dxfId="83" priority="11" operator="between">
      <formula>10</formula>
      <formula>14.99</formula>
    </cfRule>
    <cfRule type="cellIs" dxfId="82" priority="12" operator="between">
      <formula>5</formula>
      <formula>9.99</formula>
    </cfRule>
    <cfRule type="cellIs" dxfId="81" priority="13" operator="between">
      <formula>0.001</formula>
      <formula>4.99</formula>
    </cfRule>
    <cfRule type="cellIs" dxfId="80" priority="14" operator="equal">
      <formula>0</formula>
    </cfRule>
  </conditionalFormatting>
  <conditionalFormatting sqref="X254">
    <cfRule type="cellIs" dxfId="79" priority="8" operator="equal">
      <formula>0</formula>
    </cfRule>
  </conditionalFormatting>
  <conditionalFormatting sqref="X317">
    <cfRule type="cellIs" dxfId="78" priority="2" operator="between">
      <formula>20</formula>
      <formula>25</formula>
    </cfRule>
    <cfRule type="cellIs" dxfId="77" priority="3" operator="between">
      <formula>15</formula>
      <formula>19.99</formula>
    </cfRule>
    <cfRule type="cellIs" dxfId="76" priority="4" operator="between">
      <formula>10</formula>
      <formula>14.99</formula>
    </cfRule>
    <cfRule type="cellIs" dxfId="75" priority="5" operator="between">
      <formula>5</formula>
      <formula>9.99</formula>
    </cfRule>
    <cfRule type="cellIs" dxfId="74" priority="6" operator="between">
      <formula>0.001</formula>
      <formula>4.99</formula>
    </cfRule>
    <cfRule type="cellIs" dxfId="73" priority="7" operator="equal">
      <formula>0</formula>
    </cfRule>
  </conditionalFormatting>
  <conditionalFormatting sqref="X317">
    <cfRule type="cellIs" dxfId="72"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6"/>
  <sheetViews>
    <sheetView zoomScale="40" zoomScaleNormal="40" workbookViewId="0">
      <selection activeCell="A20" sqref="A20"/>
    </sheetView>
  </sheetViews>
  <sheetFormatPr defaultRowHeight="14.25" x14ac:dyDescent="0.45"/>
  <cols>
    <col min="1" max="1" width="26.73046875" customWidth="1"/>
    <col min="2" max="6" width="12.73046875" customWidth="1"/>
    <col min="7" max="7" width="26.73046875" customWidth="1"/>
    <col min="8" max="12" width="12.73046875" customWidth="1"/>
    <col min="13" max="13" width="26.73046875" customWidth="1"/>
    <col min="14" max="18" width="12.73046875" customWidth="1"/>
  </cols>
  <sheetData>
    <row r="1" spans="1:19" ht="18.399999999999999" thickBot="1" x14ac:dyDescent="0.6">
      <c r="A1" s="460" t="s">
        <v>18</v>
      </c>
      <c r="B1" s="461"/>
      <c r="C1" s="66"/>
      <c r="D1" s="66"/>
      <c r="E1" s="464"/>
      <c r="F1" s="465"/>
      <c r="G1" s="465"/>
      <c r="H1" s="465"/>
      <c r="I1" s="465"/>
      <c r="J1" s="465"/>
      <c r="K1" s="465"/>
      <c r="L1" s="465"/>
      <c r="M1" s="68" t="s">
        <v>19</v>
      </c>
      <c r="N1" s="454"/>
      <c r="O1" s="455"/>
      <c r="P1" s="455"/>
      <c r="Q1" s="455"/>
      <c r="R1" s="456"/>
    </row>
    <row r="2" spans="1:19" ht="18.399999999999999" thickBot="1" x14ac:dyDescent="0.6">
      <c r="A2" s="462" t="s">
        <v>20</v>
      </c>
      <c r="B2" s="463"/>
      <c r="C2" s="67"/>
      <c r="D2" s="67"/>
      <c r="E2" s="446"/>
      <c r="F2" s="447"/>
      <c r="G2" s="447"/>
      <c r="H2" s="447"/>
      <c r="I2" s="447"/>
      <c r="J2" s="447"/>
      <c r="K2" s="447"/>
      <c r="L2" s="447"/>
      <c r="M2" s="69" t="s">
        <v>21</v>
      </c>
      <c r="N2" s="457"/>
      <c r="O2" s="458"/>
      <c r="P2" s="458"/>
      <c r="Q2" s="458"/>
      <c r="R2" s="459"/>
    </row>
    <row r="3" spans="1:19" ht="15.75" x14ac:dyDescent="0.45">
      <c r="A3" s="452" t="s">
        <v>22</v>
      </c>
      <c r="B3" s="453"/>
      <c r="C3" s="453"/>
      <c r="D3" s="453"/>
      <c r="E3" s="453"/>
      <c r="F3" s="453"/>
      <c r="G3" s="453"/>
      <c r="H3" s="453"/>
      <c r="I3" s="453"/>
      <c r="J3" s="453"/>
      <c r="K3" s="453"/>
      <c r="L3" s="453"/>
      <c r="M3" s="453"/>
      <c r="N3" s="453"/>
      <c r="O3" s="453"/>
      <c r="P3" s="453"/>
      <c r="Q3" s="453"/>
      <c r="R3" s="453"/>
      <c r="S3" s="21"/>
    </row>
    <row r="4" spans="1:19" ht="16.149999999999999" thickBot="1" x14ac:dyDescent="0.5">
      <c r="A4" s="448" t="s">
        <v>23</v>
      </c>
      <c r="B4" s="449"/>
      <c r="C4" s="449"/>
      <c r="D4" s="449"/>
      <c r="E4" s="449"/>
      <c r="F4" s="449"/>
      <c r="G4" s="449"/>
      <c r="H4" s="449"/>
      <c r="I4" s="449"/>
      <c r="J4" s="449"/>
      <c r="K4" s="449"/>
      <c r="L4" s="449"/>
      <c r="M4" s="450"/>
      <c r="N4" s="450"/>
      <c r="O4" s="450"/>
      <c r="P4" s="450"/>
      <c r="Q4" s="450"/>
      <c r="R4" s="451"/>
      <c r="S4" s="21"/>
    </row>
    <row r="5" spans="1:19" ht="59.25" customHeight="1" x14ac:dyDescent="0.45">
      <c r="A5" s="70" t="s">
        <v>52</v>
      </c>
      <c r="B5" s="71" t="str">
        <f>T(Assets!C3)</f>
        <v>XX Fixed Route</v>
      </c>
      <c r="C5" s="71" t="str">
        <f>T(Assets!C4)</f>
        <v>XX Charter</v>
      </c>
      <c r="D5" s="71" t="str">
        <f>T(Assets!C5)</f>
        <v/>
      </c>
      <c r="E5" s="71" t="str">
        <f>T(Assets!C6)</f>
        <v/>
      </c>
      <c r="F5" s="72" t="str">
        <f>T(Assets!C7)</f>
        <v/>
      </c>
      <c r="G5" s="70" t="s">
        <v>30</v>
      </c>
      <c r="H5" s="71" t="str">
        <f>T(Assets!C9)</f>
        <v>XX Multi-modal Terminal</v>
      </c>
      <c r="I5" s="71" t="str">
        <f>T(Assets!C10)</f>
        <v>XX Shared Bus Terminal</v>
      </c>
      <c r="J5" s="71" t="str">
        <f>T(Assets!C11)</f>
        <v>XX Standalone Bus Terminal</v>
      </c>
      <c r="K5" s="71" t="str">
        <f>T(Assets!C12)</f>
        <v/>
      </c>
      <c r="L5" s="72" t="str">
        <f>T(Assets!C13)</f>
        <v/>
      </c>
      <c r="M5" s="70" t="s">
        <v>31</v>
      </c>
      <c r="N5" s="71" t="str">
        <f>T(Assets!C15)</f>
        <v>XX Maintenance/Parking Facility</v>
      </c>
      <c r="O5" s="71" t="str">
        <f>T(Assets!C16)</f>
        <v>XX Maintenance Facility</v>
      </c>
      <c r="P5" s="71" t="str">
        <f>T(Assets!C17)</f>
        <v>XX Parking Facility</v>
      </c>
      <c r="Q5" s="71" t="str">
        <f>T(Assets!C18)</f>
        <v>XX Corporate Office</v>
      </c>
      <c r="R5" s="72" t="str">
        <f>T(Assets!C20)</f>
        <v/>
      </c>
    </row>
    <row r="6" spans="1:19" ht="30" customHeight="1" x14ac:dyDescent="0.45">
      <c r="A6" s="73" t="str">
        <f>T(Incidents!B3)</f>
        <v>Armed Assault/Active Shooter</v>
      </c>
      <c r="B6" s="74">
        <f>SUM('Attacks on Buses'!X11)</f>
        <v>0</v>
      </c>
      <c r="C6" s="74">
        <f>SUM('Attacks on Buses'!X74)</f>
        <v>0</v>
      </c>
      <c r="D6" s="74">
        <f>SUM('Attacks on Buses'!X137)</f>
        <v>0</v>
      </c>
      <c r="E6" s="74">
        <f>SUM('Attacks on Buses'!X200)</f>
        <v>0</v>
      </c>
      <c r="F6" s="75">
        <f>SUM('Attacks on Buses'!X263)</f>
        <v>0</v>
      </c>
      <c r="G6" s="73" t="str">
        <f>T(Incidents!C3)</f>
        <v>Armed Assault/Active Shooter</v>
      </c>
      <c r="H6" s="74">
        <f>SUM('Attack on Public Fac'!X11)</f>
        <v>0</v>
      </c>
      <c r="I6" s="74">
        <f>SUM('Attack on Public Fac'!X74)</f>
        <v>0</v>
      </c>
      <c r="J6" s="74">
        <f>SUM('Attack on Public Fac'!X137)</f>
        <v>0</v>
      </c>
      <c r="K6" s="74">
        <f>SUM('Attack on Public Fac'!X200)</f>
        <v>0</v>
      </c>
      <c r="L6" s="75">
        <f>SUM('Attack on Public Fac'!X263)</f>
        <v>0</v>
      </c>
      <c r="M6" s="73" t="str">
        <f>T(Incidents!D3)</f>
        <v>Armed Assault/Active Shooter</v>
      </c>
      <c r="N6" s="74">
        <f>SUM('Attack on Rest. Fac'!X11)</f>
        <v>0</v>
      </c>
      <c r="O6" s="74">
        <f>SUM('Attack on Rest. Fac'!X74)</f>
        <v>0</v>
      </c>
      <c r="P6" s="74">
        <f>SUM('Attack on Rest. Fac'!X137)</f>
        <v>0</v>
      </c>
      <c r="Q6" s="74">
        <f>SUM('Attack on Rest. Fac'!X200)</f>
        <v>0</v>
      </c>
      <c r="R6" s="75">
        <f>SUM('Attack on Rest. Fac'!X263)</f>
        <v>0</v>
      </c>
    </row>
    <row r="7" spans="1:19" ht="30" customHeight="1" x14ac:dyDescent="0.45">
      <c r="A7" s="73" t="str">
        <f>T(Incidents!B4)</f>
        <v>Improved Explosive Device</v>
      </c>
      <c r="B7" s="74">
        <f>SUM('Attacks on Buses'!X17)</f>
        <v>0</v>
      </c>
      <c r="C7" s="74">
        <f>SUM('Attacks on Buses'!X80)</f>
        <v>0</v>
      </c>
      <c r="D7" s="74">
        <f>SUM('Attacks on Buses'!X143)</f>
        <v>0</v>
      </c>
      <c r="E7" s="74">
        <f>SUM('Attacks on Buses'!X206)</f>
        <v>0</v>
      </c>
      <c r="F7" s="75">
        <f>SUM('Attacks on Buses'!X269)</f>
        <v>0</v>
      </c>
      <c r="G7" s="73" t="str">
        <f>T(Incidents!C4)</f>
        <v xml:space="preserve">Improvised Explosive Device </v>
      </c>
      <c r="H7" s="74">
        <f>SUM('Attack on Public Fac'!X17)</f>
        <v>0</v>
      </c>
      <c r="I7" s="74">
        <f>SUM('Attack on Public Fac'!X80)</f>
        <v>0</v>
      </c>
      <c r="J7" s="74">
        <f>SUM('Attack on Public Fac'!X143)</f>
        <v>0</v>
      </c>
      <c r="K7" s="74">
        <f>SUM('Attack on Public Fac'!X206)</f>
        <v>0</v>
      </c>
      <c r="L7" s="75">
        <f>SUM('Attack on Public Fac'!X269)</f>
        <v>0</v>
      </c>
      <c r="M7" s="73" t="str">
        <f>T(Incidents!D4)</f>
        <v>Improvised Explosive Device</v>
      </c>
      <c r="N7" s="74">
        <f>SUM('Attack on Rest. Fac'!X17)</f>
        <v>0</v>
      </c>
      <c r="O7" s="74">
        <f>SUM('Attack on Rest. Fac'!X80)</f>
        <v>0</v>
      </c>
      <c r="P7" s="74">
        <f>SUM('Attack on Rest. Fac'!X143)</f>
        <v>0</v>
      </c>
      <c r="Q7" s="74">
        <f>SUM('Attack on Rest. Fac'!X206)</f>
        <v>0</v>
      </c>
      <c r="R7" s="75">
        <f>SUM('Attack on Rest. Fac'!X269)</f>
        <v>0</v>
      </c>
    </row>
    <row r="8" spans="1:19" ht="30" customHeight="1" x14ac:dyDescent="0.45">
      <c r="A8" s="73" t="str">
        <f>T(Incidents!B5)</f>
        <v>Vehicle Borne Improvised Explosive Device</v>
      </c>
      <c r="B8" s="74">
        <f>SUM('Attacks on Buses'!X23)</f>
        <v>0</v>
      </c>
      <c r="C8" s="74">
        <f>SUM('Attacks on Buses'!X86)</f>
        <v>0</v>
      </c>
      <c r="D8" s="74">
        <f>SUM('Attacks on Buses'!X149)</f>
        <v>0</v>
      </c>
      <c r="E8" s="74">
        <f>SUM('Attacks on Buses'!X212)</f>
        <v>0</v>
      </c>
      <c r="F8" s="75">
        <f>SUM('Attacks on Buses'!X275)</f>
        <v>0</v>
      </c>
      <c r="G8" s="73" t="str">
        <f>T(Incidents!C5)</f>
        <v>Vehicle Borne Improvised Explosive Device</v>
      </c>
      <c r="H8" s="74">
        <f>SUM('Attack on Public Fac'!X23)</f>
        <v>0</v>
      </c>
      <c r="I8" s="74">
        <f>SUM('Attack on Public Fac'!X86)</f>
        <v>0</v>
      </c>
      <c r="J8" s="74">
        <f>SUM('Attack on Public Fac'!X149)</f>
        <v>0</v>
      </c>
      <c r="K8" s="74">
        <f>SUM('Attack on Public Fac'!X212)</f>
        <v>0</v>
      </c>
      <c r="L8" s="75">
        <f>SUM('Attack on Public Fac'!X275)</f>
        <v>0</v>
      </c>
      <c r="M8" s="73" t="str">
        <f>T(Incidents!D5)</f>
        <v>Vehicle Borne Improvised Explosive Device</v>
      </c>
      <c r="N8" s="74">
        <f>SUM('Attack on Rest. Fac'!X23)</f>
        <v>0</v>
      </c>
      <c r="O8" s="74">
        <f>SUM('Attack on Rest. Fac'!X86)</f>
        <v>0</v>
      </c>
      <c r="P8" s="74">
        <f>SUM('Attack on Rest. Fac'!X149)</f>
        <v>0</v>
      </c>
      <c r="Q8" s="74">
        <f>SUM('Attack on Rest. Fac'!X212)</f>
        <v>0</v>
      </c>
      <c r="R8" s="75">
        <f>SUM('Attack on Rest. Fac'!X275)</f>
        <v>0</v>
      </c>
    </row>
    <row r="9" spans="1:19" ht="30" customHeight="1" x14ac:dyDescent="0.45">
      <c r="A9" s="73" t="str">
        <f>T(Incidents!B6)</f>
        <v>Hijack/Hostages</v>
      </c>
      <c r="B9" s="74">
        <f>SUM('Attacks on Buses'!X29)</f>
        <v>0</v>
      </c>
      <c r="C9" s="74">
        <f>SUM('Attacks on Buses'!X92)</f>
        <v>0</v>
      </c>
      <c r="D9" s="74">
        <f>SUM('Attacks on Buses'!X155)</f>
        <v>0</v>
      </c>
      <c r="E9" s="74">
        <f>SUM('Attacks on Buses'!X218)</f>
        <v>0</v>
      </c>
      <c r="F9" s="75">
        <f>SUM('Attacks on Buses'!X281)</f>
        <v>0</v>
      </c>
      <c r="G9" s="73" t="str">
        <f>T(Incidents!C6)</f>
        <v>Coordinated Complex Attack</v>
      </c>
      <c r="H9" s="74">
        <f>SUM('Attack on Public Fac'!X29)</f>
        <v>0</v>
      </c>
      <c r="I9" s="74">
        <f>SUM('Attack on Public Fac'!X92)</f>
        <v>0</v>
      </c>
      <c r="J9" s="74">
        <f>SUM('Attack on Public Fac'!X155)</f>
        <v>0</v>
      </c>
      <c r="K9" s="74">
        <f>SUM('Attack on Public Fac'!X218)</f>
        <v>0</v>
      </c>
      <c r="L9" s="75">
        <f>SUM('Attack on Public Fac'!X281)</f>
        <v>0</v>
      </c>
      <c r="M9" s="73" t="str">
        <f>T(Incidents!D6)</f>
        <v>Coordinated Complex Attack</v>
      </c>
      <c r="N9" s="74">
        <f>SUM('Attack on Rest. Fac'!X29)</f>
        <v>0</v>
      </c>
      <c r="O9" s="74">
        <f>SUM('Attack on Rest. Fac'!X92)</f>
        <v>0</v>
      </c>
      <c r="P9" s="74">
        <f>SUM('Attack on Rest. Fac'!X155)</f>
        <v>0</v>
      </c>
      <c r="Q9" s="74">
        <f>SUM('Attack on Rest. Fac'!X218)</f>
        <v>0</v>
      </c>
      <c r="R9" s="75">
        <f>SUM('Attack on Rest. Fac'!X281)</f>
        <v>0</v>
      </c>
    </row>
    <row r="10" spans="1:19" ht="30" customHeight="1" x14ac:dyDescent="0.45">
      <c r="A10" s="73" t="str">
        <f>T(Incidents!B7)</f>
        <v>Natural Disaster</v>
      </c>
      <c r="B10" s="74">
        <f>SUM('Attacks on Buses'!X35)</f>
        <v>0</v>
      </c>
      <c r="C10" s="74">
        <f>SUM('Attacks on Buses'!X98)</f>
        <v>0</v>
      </c>
      <c r="D10" s="74">
        <f>SUM('Attacks on Buses'!X161)</f>
        <v>0</v>
      </c>
      <c r="E10" s="74">
        <f>SUM('Attacks on Buses'!X224)</f>
        <v>0</v>
      </c>
      <c r="F10" s="75">
        <f>SUM('Attacks on Buses'!X287)</f>
        <v>0</v>
      </c>
      <c r="G10" s="73" t="str">
        <f>T(Incidents!C7)</f>
        <v>Natural Disaster</v>
      </c>
      <c r="H10" s="74">
        <f>SUM('Attack on Public Fac'!X35)</f>
        <v>0</v>
      </c>
      <c r="I10" s="74">
        <f>SUM('Attack on Public Fac'!X98)</f>
        <v>0</v>
      </c>
      <c r="J10" s="74">
        <f>SUM('Attack on Public Fac'!X161)</f>
        <v>0</v>
      </c>
      <c r="K10" s="74">
        <f>SUM('Attack on Public Fac'!X224)</f>
        <v>0</v>
      </c>
      <c r="L10" s="75">
        <f>SUM('Attack on Public Fac'!X287)</f>
        <v>0</v>
      </c>
      <c r="M10" s="73" t="str">
        <f>T(Incidents!C7)</f>
        <v>Natural Disaster</v>
      </c>
      <c r="N10" s="74">
        <f>SUM('Attack on Rest. Fac'!X35)</f>
        <v>0</v>
      </c>
      <c r="O10" s="74">
        <f>SUM('Attack on Rest. Fac'!X98)</f>
        <v>0</v>
      </c>
      <c r="P10" s="74">
        <f>SUM('Attack on Rest. Fac'!X161)</f>
        <v>0</v>
      </c>
      <c r="Q10" s="74">
        <f>SUM('Attack on Rest. Fac'!X224)</f>
        <v>0</v>
      </c>
      <c r="R10" s="75">
        <f>SUM('Attack on Rest. Fac'!X287)</f>
        <v>0</v>
      </c>
    </row>
    <row r="11" spans="1:19" ht="30" customHeight="1" x14ac:dyDescent="0.45">
      <c r="A11" s="73" t="str">
        <f>T(Incidents!B8)</f>
        <v>Cyber Attack</v>
      </c>
      <c r="B11" s="74">
        <f>SUM('Attacks on Buses'!X41)</f>
        <v>0</v>
      </c>
      <c r="C11" s="74">
        <f>SUM('Attacks on Buses'!X104)</f>
        <v>0</v>
      </c>
      <c r="D11" s="74">
        <f>SUM('Attacks on Buses'!X167)</f>
        <v>0</v>
      </c>
      <c r="E11" s="74">
        <f>SUM('Attacks on Buses'!X230)</f>
        <v>0</v>
      </c>
      <c r="F11" s="75">
        <f>SUM('Attacks on Buses'!X293)</f>
        <v>0</v>
      </c>
      <c r="G11" s="73" t="str">
        <f>T(Incidents!C8)</f>
        <v>Cyber Attack</v>
      </c>
      <c r="H11" s="74">
        <f>SUM('Attack on Public Fac'!X41)</f>
        <v>0</v>
      </c>
      <c r="I11" s="74">
        <f>SUM('Attack on Public Fac'!X104)</f>
        <v>0</v>
      </c>
      <c r="J11" s="74">
        <f>SUM('Attack on Public Fac'!X167)</f>
        <v>0</v>
      </c>
      <c r="K11" s="74">
        <f>SUM('Attack on Public Fac'!X230)</f>
        <v>0</v>
      </c>
      <c r="L11" s="75">
        <f>SUM('Attack on Public Fac'!X293)</f>
        <v>0</v>
      </c>
      <c r="M11" s="73" t="str">
        <f>T(Incidents!D8)</f>
        <v>Cyber Attack</v>
      </c>
      <c r="N11" s="74">
        <f>SUM('Attack on Rest. Fac'!X41)</f>
        <v>0</v>
      </c>
      <c r="O11" s="74">
        <f>SUM('Attack on Rest. Fac'!X104)</f>
        <v>0</v>
      </c>
      <c r="P11" s="74">
        <f>SUM('Attack on Rest. Fac'!X167)</f>
        <v>0</v>
      </c>
      <c r="Q11" s="74">
        <f>SUM('Attack on Rest. Fac'!X230)</f>
        <v>0</v>
      </c>
      <c r="R11" s="75">
        <f>SUM('Attack on Rest. Fac'!X293)</f>
        <v>0</v>
      </c>
    </row>
    <row r="12" spans="1:19" ht="30" customHeight="1" x14ac:dyDescent="0.45">
      <c r="A12" s="73" t="str">
        <f>T(Incidents!B9)</f>
        <v>Chemical Attack</v>
      </c>
      <c r="B12" s="74">
        <f>SUM('Attacks on Buses'!X47)</f>
        <v>0</v>
      </c>
      <c r="C12" s="74">
        <f>SUM('Attacks on Buses'!X110)</f>
        <v>0</v>
      </c>
      <c r="D12" s="74">
        <f>SUM('Attacks on Buses'!X173)</f>
        <v>0</v>
      </c>
      <c r="E12" s="74">
        <f>SUM('Attacks on Buses'!X236)</f>
        <v>0</v>
      </c>
      <c r="F12" s="75">
        <f>SUM('Attacks on Buses'!X299)</f>
        <v>0</v>
      </c>
      <c r="G12" s="73" t="str">
        <f>T(Incidents!C9)</f>
        <v>Chemical Attack</v>
      </c>
      <c r="H12" s="74">
        <f>SUM('Attack on Public Fac'!X47)</f>
        <v>0</v>
      </c>
      <c r="I12" s="74">
        <f>SUM('Attack on Public Fac'!X110)</f>
        <v>0</v>
      </c>
      <c r="J12" s="74">
        <f>SUM('Attack on Public Fac'!X173)</f>
        <v>0</v>
      </c>
      <c r="K12" s="74">
        <f>SUM('Attack on Public Fac'!X236)</f>
        <v>0</v>
      </c>
      <c r="L12" s="75">
        <f>SUM('Attack on Public Fac'!X299)</f>
        <v>0</v>
      </c>
      <c r="M12" s="73" t="str">
        <f>T(Incidents!D9)</f>
        <v>Chemical Attack</v>
      </c>
      <c r="N12" s="74">
        <f>SUM('Attack on Rest. Fac'!X47)</f>
        <v>0</v>
      </c>
      <c r="O12" s="74">
        <f>SUM('Attack on Rest. Fac'!X110)</f>
        <v>0</v>
      </c>
      <c r="P12" s="74">
        <f>SUM('Attack on Rest. Fac'!X173)</f>
        <v>0</v>
      </c>
      <c r="Q12" s="74">
        <f>SUM('Attack on Rest. Fac'!X236)</f>
        <v>0</v>
      </c>
      <c r="R12" s="75">
        <f>SUM('Attack on Rest. Fac'!X299)</f>
        <v>0</v>
      </c>
    </row>
    <row r="13" spans="1:19" ht="30" customHeight="1" x14ac:dyDescent="0.45">
      <c r="A13" s="73" t="str">
        <f>T(Incidents!B10)</f>
        <v xml:space="preserve">Biological Weapon Attack </v>
      </c>
      <c r="B13" s="74">
        <f>SUM('Attacks on Buses'!X53)</f>
        <v>0</v>
      </c>
      <c r="C13" s="74">
        <f>SUM('Attacks on Buses'!X116)</f>
        <v>0</v>
      </c>
      <c r="D13" s="74">
        <f>SUM('Attacks on Buses'!X179)</f>
        <v>0</v>
      </c>
      <c r="E13" s="74">
        <f>SUM('Attacks on Buses'!X242)</f>
        <v>0</v>
      </c>
      <c r="F13" s="75">
        <f>SUM('Attacks on Buses'!X305)</f>
        <v>0</v>
      </c>
      <c r="G13" s="73" t="str">
        <f>T(Incidents!C10)</f>
        <v xml:space="preserve">Biological Weapon Attack </v>
      </c>
      <c r="H13" s="74">
        <f>SUM('Attack on Public Fac'!X53)</f>
        <v>0</v>
      </c>
      <c r="I13" s="74">
        <f>SUM('Attack on Public Fac'!X116)</f>
        <v>0</v>
      </c>
      <c r="J13" s="74">
        <f>SUM('Attack on Public Fac'!X179)</f>
        <v>0</v>
      </c>
      <c r="K13" s="74">
        <f>SUM('Attack on Public Fac'!X242)</f>
        <v>0</v>
      </c>
      <c r="L13" s="75">
        <f>SUM('Attack on Public Fac'!X305)</f>
        <v>0</v>
      </c>
      <c r="M13" s="73" t="str">
        <f>T(Incidents!D10)</f>
        <v xml:space="preserve">Biological Weapon Attack </v>
      </c>
      <c r="N13" s="74">
        <f>SUM('Attack on Rest. Fac'!X53)</f>
        <v>0</v>
      </c>
      <c r="O13" s="74">
        <f>SUM('Attack on Rest. Fac'!X116)</f>
        <v>0</v>
      </c>
      <c r="P13" s="74">
        <f>SUM('Attack on Rest. Fac'!X179)</f>
        <v>0</v>
      </c>
      <c r="Q13" s="74">
        <f>SUM('Attack on Rest. Fac'!X242)</f>
        <v>0</v>
      </c>
      <c r="R13" s="75">
        <f>SUM('Attack on Rest. Fac'!X305)</f>
        <v>0</v>
      </c>
    </row>
    <row r="14" spans="1:19" ht="30" customHeight="1" x14ac:dyDescent="0.45">
      <c r="A14" s="73" t="str">
        <f>T(Incidents!B11)</f>
        <v>Radiological Weapon (RDD)</v>
      </c>
      <c r="B14" s="74">
        <f>SUM('Attacks on Buses'!X59)</f>
        <v>0</v>
      </c>
      <c r="C14" s="74">
        <f>SUM('Attacks on Buses'!X122)</f>
        <v>0</v>
      </c>
      <c r="D14" s="74">
        <f>SUM('Attacks on Buses'!X185)</f>
        <v>0</v>
      </c>
      <c r="E14" s="74">
        <f>SUM('Attacks on Buses'!X248)</f>
        <v>0</v>
      </c>
      <c r="F14" s="75">
        <f>SUM('Attacks on Buses'!X311)</f>
        <v>0</v>
      </c>
      <c r="G14" s="73" t="str">
        <f>T(Incidents!C11)</f>
        <v>Radiological Weapon (RDD)</v>
      </c>
      <c r="H14" s="74">
        <f>SUM('Attack on Public Fac'!X59)</f>
        <v>0</v>
      </c>
      <c r="I14" s="74">
        <f>SUM('Attack on Public Fac'!X122)</f>
        <v>0</v>
      </c>
      <c r="J14" s="74">
        <f>SUM('Attack on Public Fac'!X185)</f>
        <v>0</v>
      </c>
      <c r="K14" s="74">
        <f>SUM('Attack on Public Fac'!X248)</f>
        <v>0</v>
      </c>
      <c r="L14" s="75">
        <f>SUM('Attack on Public Fac'!X311)</f>
        <v>0</v>
      </c>
      <c r="M14" s="73" t="str">
        <f>T(Incidents!D11)</f>
        <v>Radiological Weapon (RDD)</v>
      </c>
      <c r="N14" s="74">
        <f>SUM('Attack on Rest. Fac'!X59)</f>
        <v>0</v>
      </c>
      <c r="O14" s="74">
        <f>SUM('Attack on Rest. Fac'!X122)</f>
        <v>0</v>
      </c>
      <c r="P14" s="74">
        <f>SUM('Attack on Rest. Fac'!X185)</f>
        <v>0</v>
      </c>
      <c r="Q14" s="76">
        <f>SUM('Attack on Rest. Fac'!X248)</f>
        <v>0</v>
      </c>
      <c r="R14" s="75">
        <f>SUM('Attack on Rest. Fac'!X311)</f>
        <v>0</v>
      </c>
    </row>
    <row r="15" spans="1:19" ht="29.25" customHeight="1" thickBot="1" x14ac:dyDescent="0.5">
      <c r="A15" s="77" t="str">
        <f>T(Incidents!B12)</f>
        <v>Theft/Ramming/Collision</v>
      </c>
      <c r="B15" s="78">
        <f>SUM('Attacks on Buses'!X65)</f>
        <v>0</v>
      </c>
      <c r="C15" s="78">
        <f>SUM('Attacks on Buses'!X128)</f>
        <v>0</v>
      </c>
      <c r="D15" s="78">
        <f>SUM('Attacks on Buses'!X191)</f>
        <v>0</v>
      </c>
      <c r="E15" s="78">
        <f>SUM('Attacks on Buses'!X254)</f>
        <v>0</v>
      </c>
      <c r="F15" s="79">
        <f>SUM('Attacks on Buses'!X317)</f>
        <v>0</v>
      </c>
      <c r="G15" s="77" t="str">
        <f>T(Incidents!C12)</f>
        <v>User Defined Incident</v>
      </c>
      <c r="H15" s="78">
        <f>SUM('Attack on Public Fac'!X65)</f>
        <v>0</v>
      </c>
      <c r="I15" s="78">
        <f>SUM('Attack on Public Fac'!X128)</f>
        <v>0</v>
      </c>
      <c r="J15" s="78">
        <f>SUM('Attack on Public Fac'!X191)</f>
        <v>0</v>
      </c>
      <c r="K15" s="78">
        <f>SUM('Attack on Public Fac'!X254)</f>
        <v>0</v>
      </c>
      <c r="L15" s="80">
        <f>SUM('Attack on Public Fac'!X317)</f>
        <v>0</v>
      </c>
      <c r="M15" s="77" t="str">
        <f>T(Incidents!D12)</f>
        <v>User Defined Incident</v>
      </c>
      <c r="N15" s="78">
        <f>SUM('Attack on Rest. Fac'!X65)</f>
        <v>0</v>
      </c>
      <c r="O15" s="78">
        <f>SUM('Attack on Rest. Fac'!X128)</f>
        <v>0</v>
      </c>
      <c r="P15" s="78">
        <f>SUM('Attack on Rest. Fac'!X191)</f>
        <v>0</v>
      </c>
      <c r="Q15" s="81">
        <f>SUM('Attack on Rest. Fac'!X254)</f>
        <v>0</v>
      </c>
      <c r="R15" s="80">
        <f>SUM('Attack on Rest. Fac'!X317)</f>
        <v>0</v>
      </c>
    </row>
    <row r="16" spans="1:19" x14ac:dyDescent="0.45">
      <c r="B16" s="12"/>
      <c r="D16" s="12"/>
      <c r="F16" s="36"/>
    </row>
  </sheetData>
  <mergeCells count="8">
    <mergeCell ref="E2:L2"/>
    <mergeCell ref="A4:R4"/>
    <mergeCell ref="A3:R3"/>
    <mergeCell ref="N1:R1"/>
    <mergeCell ref="N2:R2"/>
    <mergeCell ref="A1:B1"/>
    <mergeCell ref="A2:B2"/>
    <mergeCell ref="E1:L1"/>
  </mergeCells>
  <conditionalFormatting sqref="B6:D15 H6:J14 N6:Q14">
    <cfRule type="cellIs" dxfId="71" priority="185" operator="between">
      <formula>0</formula>
      <formula>4.999</formula>
    </cfRule>
    <cfRule type="cellIs" dxfId="70" priority="186" operator="between">
      <formula>5</formula>
      <formula>9.999</formula>
    </cfRule>
    <cfRule type="cellIs" dxfId="69" priority="187" operator="between">
      <formula>10</formula>
      <formula>14.999</formula>
    </cfRule>
    <cfRule type="cellIs" dxfId="68" priority="188" operator="between">
      <formula>15</formula>
      <formula>19.999</formula>
    </cfRule>
    <cfRule type="cellIs" dxfId="67" priority="189" operator="greaterThan">
      <formula>19.999</formula>
    </cfRule>
  </conditionalFormatting>
  <conditionalFormatting sqref="B6:D15 H6:J14 N6:Q14">
    <cfRule type="cellIs" dxfId="66" priority="184" operator="equal">
      <formula>0</formula>
    </cfRule>
  </conditionalFormatting>
  <conditionalFormatting sqref="B6:D15 H6:J14 N6:Q14">
    <cfRule type="cellIs" dxfId="65" priority="182" operator="equal">
      <formula>0</formula>
    </cfRule>
    <cfRule type="cellIs" dxfId="64" priority="183" operator="equal">
      <formula>0</formula>
    </cfRule>
  </conditionalFormatting>
  <conditionalFormatting sqref="B6:D15 H6:J14 N6:Q14">
    <cfRule type="cellIs" dxfId="63" priority="181" operator="equal">
      <formula>0</formula>
    </cfRule>
  </conditionalFormatting>
  <conditionalFormatting sqref="E6:F15">
    <cfRule type="cellIs" dxfId="62" priority="158" operator="between">
      <formula>0</formula>
      <formula>4.999</formula>
    </cfRule>
    <cfRule type="cellIs" dxfId="61" priority="159" operator="between">
      <formula>5</formula>
      <formula>9.999</formula>
    </cfRule>
    <cfRule type="cellIs" dxfId="60" priority="160" operator="between">
      <formula>10</formula>
      <formula>14.999</formula>
    </cfRule>
    <cfRule type="cellIs" dxfId="59" priority="161" operator="between">
      <formula>15</formula>
      <formula>19.999</formula>
    </cfRule>
    <cfRule type="cellIs" dxfId="58" priority="162" operator="greaterThan">
      <formula>19.999</formula>
    </cfRule>
  </conditionalFormatting>
  <conditionalFormatting sqref="E6:F15">
    <cfRule type="cellIs" dxfId="57" priority="157" operator="equal">
      <formula>0</formula>
    </cfRule>
  </conditionalFormatting>
  <conditionalFormatting sqref="E6:F15">
    <cfRule type="cellIs" dxfId="56" priority="155" operator="equal">
      <formula>0</formula>
    </cfRule>
    <cfRule type="cellIs" dxfId="55" priority="156" operator="equal">
      <formula>0</formula>
    </cfRule>
  </conditionalFormatting>
  <conditionalFormatting sqref="E6:F15">
    <cfRule type="cellIs" dxfId="54" priority="154" operator="equal">
      <formula>0</formula>
    </cfRule>
  </conditionalFormatting>
  <conditionalFormatting sqref="K6:L14">
    <cfRule type="cellIs" dxfId="53" priority="122" operator="between">
      <formula>0</formula>
      <formula>4.999</formula>
    </cfRule>
    <cfRule type="cellIs" dxfId="52" priority="123" operator="between">
      <formula>5</formula>
      <formula>9.999</formula>
    </cfRule>
    <cfRule type="cellIs" dxfId="51" priority="124" operator="between">
      <formula>10</formula>
      <formula>14.999</formula>
    </cfRule>
    <cfRule type="cellIs" dxfId="50" priority="125" operator="between">
      <formula>15</formula>
      <formula>19.999</formula>
    </cfRule>
    <cfRule type="cellIs" dxfId="49" priority="126" operator="greaterThan">
      <formula>19.999</formula>
    </cfRule>
  </conditionalFormatting>
  <conditionalFormatting sqref="K6:L14">
    <cfRule type="cellIs" dxfId="48" priority="121" operator="equal">
      <formula>0</formula>
    </cfRule>
  </conditionalFormatting>
  <conditionalFormatting sqref="K6:L14">
    <cfRule type="cellIs" dxfId="47" priority="119" operator="equal">
      <formula>0</formula>
    </cfRule>
    <cfRule type="cellIs" dxfId="46" priority="120" operator="equal">
      <formula>0</formula>
    </cfRule>
  </conditionalFormatting>
  <conditionalFormatting sqref="K6:L14">
    <cfRule type="cellIs" dxfId="45" priority="118" operator="equal">
      <formula>0</formula>
    </cfRule>
  </conditionalFormatting>
  <conditionalFormatting sqref="R6:R14">
    <cfRule type="cellIs" dxfId="44" priority="113" operator="between">
      <formula>0</formula>
      <formula>4.999</formula>
    </cfRule>
    <cfRule type="cellIs" dxfId="43" priority="114" operator="between">
      <formula>5</formula>
      <formula>9.999</formula>
    </cfRule>
    <cfRule type="cellIs" dxfId="42" priority="115" operator="between">
      <formula>10</formula>
      <formula>14.999</formula>
    </cfRule>
    <cfRule type="cellIs" dxfId="41" priority="116" operator="between">
      <formula>15</formula>
      <formula>19.999</formula>
    </cfRule>
    <cfRule type="cellIs" dxfId="40" priority="117" operator="greaterThan">
      <formula>19.999</formula>
    </cfRule>
  </conditionalFormatting>
  <conditionalFormatting sqref="R6:R14">
    <cfRule type="cellIs" dxfId="39" priority="112" operator="equal">
      <formula>0</formula>
    </cfRule>
  </conditionalFormatting>
  <conditionalFormatting sqref="R6:R14">
    <cfRule type="cellIs" dxfId="38" priority="110" operator="equal">
      <formula>0</formula>
    </cfRule>
    <cfRule type="cellIs" dxfId="37" priority="111" operator="equal">
      <formula>0</formula>
    </cfRule>
  </conditionalFormatting>
  <conditionalFormatting sqref="R6:R14">
    <cfRule type="cellIs" dxfId="36" priority="109" operator="equal">
      <formula>0</formula>
    </cfRule>
  </conditionalFormatting>
  <conditionalFormatting sqref="H15:J15">
    <cfRule type="cellIs" dxfId="35" priority="32" operator="between">
      <formula>0</formula>
      <formula>4.999</formula>
    </cfRule>
    <cfRule type="cellIs" dxfId="34" priority="33" operator="between">
      <formula>5</formula>
      <formula>9.999</formula>
    </cfRule>
    <cfRule type="cellIs" dxfId="33" priority="34" operator="between">
      <formula>10</formula>
      <formula>14.999</formula>
    </cfRule>
    <cfRule type="cellIs" dxfId="32" priority="35" operator="between">
      <formula>15</formula>
      <formula>19.999</formula>
    </cfRule>
    <cfRule type="cellIs" dxfId="31" priority="36" operator="greaterThan">
      <formula>19.999</formula>
    </cfRule>
  </conditionalFormatting>
  <conditionalFormatting sqref="H15:J15">
    <cfRule type="cellIs" dxfId="30" priority="31" operator="equal">
      <formula>0</formula>
    </cfRule>
  </conditionalFormatting>
  <conditionalFormatting sqref="H15:J15">
    <cfRule type="cellIs" dxfId="29" priority="29" operator="equal">
      <formula>0</formula>
    </cfRule>
    <cfRule type="cellIs" dxfId="28" priority="30" operator="equal">
      <formula>0</formula>
    </cfRule>
  </conditionalFormatting>
  <conditionalFormatting sqref="H15:J15">
    <cfRule type="cellIs" dxfId="27" priority="28" operator="equal">
      <formula>0</formula>
    </cfRule>
  </conditionalFormatting>
  <conditionalFormatting sqref="K15:L15">
    <cfRule type="cellIs" dxfId="26" priority="23" operator="between">
      <formula>0</formula>
      <formula>4.999</formula>
    </cfRule>
    <cfRule type="cellIs" dxfId="25" priority="24" operator="between">
      <formula>5</formula>
      <formula>9.999</formula>
    </cfRule>
    <cfRule type="cellIs" dxfId="24" priority="25" operator="between">
      <formula>10</formula>
      <formula>14.999</formula>
    </cfRule>
    <cfRule type="cellIs" dxfId="23" priority="26" operator="between">
      <formula>15</formula>
      <formula>19.999</formula>
    </cfRule>
    <cfRule type="cellIs" dxfId="22" priority="27" operator="greaterThan">
      <formula>19.999</formula>
    </cfRule>
  </conditionalFormatting>
  <conditionalFormatting sqref="K15:L15">
    <cfRule type="cellIs" dxfId="21" priority="22" operator="equal">
      <formula>0</formula>
    </cfRule>
  </conditionalFormatting>
  <conditionalFormatting sqref="K15:L15">
    <cfRule type="cellIs" dxfId="20" priority="20" operator="equal">
      <formula>0</formula>
    </cfRule>
    <cfRule type="cellIs" dxfId="19" priority="21" operator="equal">
      <formula>0</formula>
    </cfRule>
  </conditionalFormatting>
  <conditionalFormatting sqref="K15:L15">
    <cfRule type="cellIs" dxfId="18" priority="19" operator="equal">
      <formula>0</formula>
    </cfRule>
  </conditionalFormatting>
  <conditionalFormatting sqref="N15:Q15">
    <cfRule type="cellIs" dxfId="17" priority="14" operator="between">
      <formula>0</formula>
      <formula>4.999</formula>
    </cfRule>
    <cfRule type="cellIs" dxfId="16" priority="15" operator="between">
      <formula>5</formula>
      <formula>9.999</formula>
    </cfRule>
    <cfRule type="cellIs" dxfId="15" priority="16" operator="between">
      <formula>10</formula>
      <formula>14.999</formula>
    </cfRule>
    <cfRule type="cellIs" dxfId="14" priority="17" operator="between">
      <formula>15</formula>
      <formula>19.999</formula>
    </cfRule>
    <cfRule type="cellIs" dxfId="13" priority="18" operator="greaterThan">
      <formula>19.999</formula>
    </cfRule>
  </conditionalFormatting>
  <conditionalFormatting sqref="N15:Q15">
    <cfRule type="cellIs" dxfId="12" priority="13" operator="equal">
      <formula>0</formula>
    </cfRule>
  </conditionalFormatting>
  <conditionalFormatting sqref="N15:Q15">
    <cfRule type="cellIs" dxfId="11" priority="11" operator="equal">
      <formula>0</formula>
    </cfRule>
    <cfRule type="cellIs" dxfId="10" priority="12" operator="equal">
      <formula>0</formula>
    </cfRule>
  </conditionalFormatting>
  <conditionalFormatting sqref="N15:Q15">
    <cfRule type="cellIs" dxfId="9" priority="10" operator="equal">
      <formula>0</formula>
    </cfRule>
  </conditionalFormatting>
  <conditionalFormatting sqref="R15">
    <cfRule type="cellIs" dxfId="8" priority="5" operator="between">
      <formula>0</formula>
      <formula>4.999</formula>
    </cfRule>
    <cfRule type="cellIs" dxfId="7" priority="6" operator="between">
      <formula>5</formula>
      <formula>9.999</formula>
    </cfRule>
    <cfRule type="cellIs" dxfId="6" priority="7" operator="between">
      <formula>10</formula>
      <formula>14.999</formula>
    </cfRule>
    <cfRule type="cellIs" dxfId="5" priority="8" operator="between">
      <formula>15</formula>
      <formula>19.999</formula>
    </cfRule>
    <cfRule type="cellIs" dxfId="4" priority="9" operator="greaterThan">
      <formula>19.999</formula>
    </cfRule>
  </conditionalFormatting>
  <conditionalFormatting sqref="R15">
    <cfRule type="cellIs" dxfId="3" priority="4" operator="equal">
      <formula>0</formula>
    </cfRule>
  </conditionalFormatting>
  <conditionalFormatting sqref="R15">
    <cfRule type="cellIs" dxfId="2" priority="2" operator="equal">
      <formula>0</formula>
    </cfRule>
    <cfRule type="cellIs" dxfId="1" priority="3" operator="equal">
      <formula>0</formula>
    </cfRule>
  </conditionalFormatting>
  <conditionalFormatting sqref="R15">
    <cfRule type="cellIs" dxfId="0" priority="1" operator="equal">
      <formula>0</formula>
    </cfRule>
  </conditionalFormatting>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Definitions &amp; Scales</vt:lpstr>
      <vt:lpstr>Risk Values</vt:lpstr>
      <vt:lpstr>Incidents</vt:lpstr>
      <vt:lpstr>Assets</vt:lpstr>
      <vt:lpstr>Attacks on Buses</vt:lpstr>
      <vt:lpstr>Attack on Public Fac</vt:lpstr>
      <vt:lpstr>Attack on Rest. Fac</vt:lpstr>
      <vt:lpstr>Risk Summary (A)</vt:lpstr>
      <vt:lpstr>Incidents!Print_Area</vt:lpstr>
      <vt:lpstr>'Risk Summary (A)'!Print_Area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Stanton</dc:creator>
  <cp:lastModifiedBy>Thomas, Kerry</cp:lastModifiedBy>
  <cp:lastPrinted>2019-06-25T13:57:46Z</cp:lastPrinted>
  <dcterms:created xsi:type="dcterms:W3CDTF">2019-02-27T14:09:29Z</dcterms:created>
  <dcterms:modified xsi:type="dcterms:W3CDTF">2019-06-25T14:16:25Z</dcterms:modified>
</cp:coreProperties>
</file>