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Lauren Moeggenberg\Desktop\"/>
    </mc:Choice>
  </mc:AlternateContent>
  <xr:revisionPtr revIDLastSave="0" documentId="13_ncr:1_{A1BD0A93-95A2-4F92-82CC-1597DDBA8D2E}" xr6:coauthVersionLast="45" xr6:coauthVersionMax="45" xr10:uidLastSave="{00000000-0000-0000-0000-000000000000}"/>
  <workbookProtection workbookAlgorithmName="SHA-512" workbookHashValue="Cm6dmzaX8sZRTEK97A90wKc9jKHjLCenzYnZUdSo8ik5huhVGffZH8fGLnOaocm6xvNMkcbLvSv/n3EDEZLfbg==" workbookSaltValue="3A6BCU5y9NIJjNBl2jJNtw==" workbookSpinCount="100000" lockStructure="1"/>
  <bookViews>
    <workbookView xWindow="23160" yWindow="2250" windowWidth="19590" windowHeight="16995" tabRatio="920" activeTab="11" xr2:uid="{B52C5602-73B1-4B46-AFE4-F024E7D52DE2}"/>
  </bookViews>
  <sheets>
    <sheet name="Organization Information" sheetId="31" r:id="rId1"/>
    <sheet name="Definitions" sheetId="6" r:id="rId2"/>
    <sheet name="Risk Values" sheetId="7" r:id="rId3"/>
    <sheet name="Security Risk Management " sheetId="33" r:id="rId4"/>
    <sheet name="Incidents" sheetId="3" r:id="rId5"/>
    <sheet name="Assets" sheetId="2" r:id="rId6"/>
    <sheet name="Line Run &amp; Commuter Buses" sheetId="9" r:id="rId7"/>
    <sheet name="Charter &amp; Tour Buses" sheetId="1" r:id="rId8"/>
    <sheet name="Military Charter" sheetId="10" r:id="rId9"/>
    <sheet name="Sightseeing Buses" sheetId="11" r:id="rId10"/>
    <sheet name="Shuttle Buses" sheetId="12" r:id="rId11"/>
    <sheet name="User Service 1" sheetId="22" r:id="rId12"/>
    <sheet name="User Service 2" sheetId="23" r:id="rId13"/>
    <sheet name="User Service 3" sheetId="24" r:id="rId14"/>
    <sheet name="Passenger Terminals" sheetId="13" r:id="rId15"/>
    <sheet name="Park &amp; Ride" sheetId="14" r:id="rId16"/>
    <sheet name="Curbside POS" sheetId="15" r:id="rId17"/>
    <sheet name="User Public 1" sheetId="25" r:id="rId18"/>
    <sheet name="User Public 2" sheetId="26" r:id="rId19"/>
    <sheet name="User Public 3" sheetId="27" r:id="rId20"/>
    <sheet name="Administrative Offices" sheetId="18" r:id="rId21"/>
    <sheet name="Bus Parking" sheetId="19" r:id="rId22"/>
    <sheet name="Maintenance" sheetId="20" r:id="rId23"/>
    <sheet name="Shared Facilities" sheetId="21" r:id="rId24"/>
    <sheet name="User Restricted 1" sheetId="28" r:id="rId25"/>
    <sheet name="User Restricted 2" sheetId="29" r:id="rId26"/>
    <sheet name="User Restricted 3" sheetId="30" r:id="rId27"/>
    <sheet name="Risk Summary" sheetId="8" r:id="rId28"/>
    <sheet name="Grants Eligibility Criteria" sheetId="32" r:id="rId29"/>
  </sheets>
  <definedNames>
    <definedName name="_xlnm.Print_Area" localSheetId="14">'Passenger Terminals'!$A$1:$L$449</definedName>
    <definedName name="_xlnm.Print_Area" localSheetId="9">'Sightseeing Buses'!$A$1:$L$448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9" l="1"/>
  <c r="G49" i="24" l="1"/>
  <c r="M42" i="8"/>
  <c r="M64" i="8" s="1"/>
  <c r="M16" i="8"/>
  <c r="D402" i="30"/>
  <c r="D402" i="29"/>
  <c r="D402" i="28"/>
  <c r="D402" i="21"/>
  <c r="D402" i="20"/>
  <c r="D402" i="19"/>
  <c r="D402" i="18"/>
  <c r="D402" i="27"/>
  <c r="D402" i="26"/>
  <c r="D402" i="25"/>
  <c r="D402" i="15"/>
  <c r="D402" i="14"/>
  <c r="D402" i="13"/>
  <c r="D401" i="24"/>
  <c r="D401" i="23"/>
  <c r="D401" i="22"/>
  <c r="D401" i="12"/>
  <c r="D401" i="11"/>
  <c r="D401" i="10"/>
  <c r="D401" i="1"/>
  <c r="D402" i="9"/>
  <c r="C49" i="30"/>
  <c r="C49" i="29"/>
  <c r="C49" i="28"/>
  <c r="C49" i="21"/>
  <c r="C49" i="20"/>
  <c r="C49" i="19"/>
  <c r="C49" i="18"/>
  <c r="C49" i="27"/>
  <c r="C49" i="26"/>
  <c r="C49" i="25"/>
  <c r="C49" i="15"/>
  <c r="C49" i="14"/>
  <c r="C49" i="24"/>
  <c r="C49" i="23"/>
  <c r="C49" i="22"/>
  <c r="C49" i="12"/>
  <c r="C49" i="1"/>
  <c r="C49" i="11" l="1"/>
  <c r="C93" i="11" s="1"/>
  <c r="C49" i="10"/>
  <c r="C93" i="10" s="1"/>
  <c r="G440" i="30"/>
  <c r="E440" i="30"/>
  <c r="G397" i="30"/>
  <c r="E397" i="30"/>
  <c r="D359" i="30"/>
  <c r="G354" i="30"/>
  <c r="E354" i="30"/>
  <c r="D316" i="30"/>
  <c r="G311" i="30"/>
  <c r="E311" i="30"/>
  <c r="D271" i="30"/>
  <c r="G266" i="30"/>
  <c r="E266" i="30"/>
  <c r="D228" i="30"/>
  <c r="G223" i="30"/>
  <c r="E223" i="30"/>
  <c r="D185" i="30"/>
  <c r="G180" i="30"/>
  <c r="E180" i="30"/>
  <c r="D142" i="30"/>
  <c r="G137" i="30"/>
  <c r="E137" i="30"/>
  <c r="D98" i="30"/>
  <c r="G93" i="30"/>
  <c r="E93" i="30"/>
  <c r="D54" i="30"/>
  <c r="A52" i="30"/>
  <c r="A96" i="30" s="1"/>
  <c r="A140" i="30" s="1"/>
  <c r="A183" i="30" s="1"/>
  <c r="A226" i="30" s="1"/>
  <c r="A269" i="30" s="1"/>
  <c r="A314" i="30" s="1"/>
  <c r="A357" i="30" s="1"/>
  <c r="A400" i="30" s="1"/>
  <c r="G49" i="30"/>
  <c r="E49" i="30"/>
  <c r="C93" i="30"/>
  <c r="D11" i="30"/>
  <c r="G440" i="29"/>
  <c r="E440" i="29"/>
  <c r="G397" i="29"/>
  <c r="E397" i="29"/>
  <c r="D359" i="29"/>
  <c r="G354" i="29"/>
  <c r="E354" i="29"/>
  <c r="D316" i="29"/>
  <c r="G311" i="29"/>
  <c r="E311" i="29"/>
  <c r="D271" i="29"/>
  <c r="G266" i="29"/>
  <c r="E266" i="29"/>
  <c r="D228" i="29"/>
  <c r="G223" i="29"/>
  <c r="E223" i="29"/>
  <c r="D185" i="29"/>
  <c r="G180" i="29"/>
  <c r="E180" i="29"/>
  <c r="D142" i="29"/>
  <c r="G137" i="29"/>
  <c r="E137" i="29"/>
  <c r="D98" i="29"/>
  <c r="G93" i="29"/>
  <c r="E93" i="29"/>
  <c r="D54" i="29"/>
  <c r="A52" i="29"/>
  <c r="A96" i="29" s="1"/>
  <c r="A140" i="29" s="1"/>
  <c r="A183" i="29" s="1"/>
  <c r="A226" i="29" s="1"/>
  <c r="A269" i="29" s="1"/>
  <c r="A314" i="29" s="1"/>
  <c r="A357" i="29" s="1"/>
  <c r="A400" i="29" s="1"/>
  <c r="G49" i="29"/>
  <c r="E49" i="29"/>
  <c r="C93" i="29"/>
  <c r="D11" i="29"/>
  <c r="G440" i="28"/>
  <c r="E440" i="28"/>
  <c r="G397" i="28"/>
  <c r="E397" i="28"/>
  <c r="D359" i="28"/>
  <c r="G354" i="28"/>
  <c r="E354" i="28"/>
  <c r="D316" i="28"/>
  <c r="G311" i="28"/>
  <c r="E311" i="28"/>
  <c r="D271" i="28"/>
  <c r="G266" i="28"/>
  <c r="E266" i="28"/>
  <c r="D228" i="28"/>
  <c r="G223" i="28"/>
  <c r="E223" i="28"/>
  <c r="D185" i="28"/>
  <c r="G180" i="28"/>
  <c r="E180" i="28"/>
  <c r="D142" i="28"/>
  <c r="G137" i="28"/>
  <c r="E137" i="28"/>
  <c r="D98" i="28"/>
  <c r="G93" i="28"/>
  <c r="E93" i="28"/>
  <c r="D54" i="28"/>
  <c r="A52" i="28"/>
  <c r="A96" i="28" s="1"/>
  <c r="A140" i="28" s="1"/>
  <c r="A183" i="28" s="1"/>
  <c r="A226" i="28" s="1"/>
  <c r="A269" i="28" s="1"/>
  <c r="A314" i="28" s="1"/>
  <c r="A357" i="28" s="1"/>
  <c r="A400" i="28" s="1"/>
  <c r="G49" i="28"/>
  <c r="E49" i="28"/>
  <c r="C93" i="28"/>
  <c r="D11" i="28"/>
  <c r="G440" i="21"/>
  <c r="E440" i="21"/>
  <c r="G397" i="21"/>
  <c r="E397" i="21"/>
  <c r="D359" i="21"/>
  <c r="G354" i="21"/>
  <c r="E354" i="21"/>
  <c r="D316" i="21"/>
  <c r="G311" i="21"/>
  <c r="E311" i="21"/>
  <c r="D271" i="21"/>
  <c r="G266" i="21"/>
  <c r="E266" i="21"/>
  <c r="D228" i="21"/>
  <c r="G223" i="21"/>
  <c r="E223" i="21"/>
  <c r="D185" i="21"/>
  <c r="G180" i="21"/>
  <c r="E180" i="21"/>
  <c r="D142" i="21"/>
  <c r="G137" i="21"/>
  <c r="E137" i="21"/>
  <c r="D98" i="21"/>
  <c r="G93" i="21"/>
  <c r="E93" i="21"/>
  <c r="D54" i="21"/>
  <c r="A52" i="21"/>
  <c r="A96" i="21" s="1"/>
  <c r="A140" i="21" s="1"/>
  <c r="A183" i="21" s="1"/>
  <c r="A226" i="21" s="1"/>
  <c r="A269" i="21" s="1"/>
  <c r="A314" i="21" s="1"/>
  <c r="A357" i="21" s="1"/>
  <c r="A400" i="21" s="1"/>
  <c r="G49" i="21"/>
  <c r="E49" i="21"/>
  <c r="C93" i="21"/>
  <c r="C137" i="21" s="1"/>
  <c r="C180" i="21" s="1"/>
  <c r="C223" i="21" s="1"/>
  <c r="C266" i="21" s="1"/>
  <c r="C311" i="21" s="1"/>
  <c r="D11" i="21"/>
  <c r="G440" i="20"/>
  <c r="E440" i="20"/>
  <c r="G397" i="20"/>
  <c r="E397" i="20"/>
  <c r="D359" i="20"/>
  <c r="G354" i="20"/>
  <c r="E354" i="20"/>
  <c r="D316" i="20"/>
  <c r="G311" i="20"/>
  <c r="E311" i="20"/>
  <c r="D271" i="20"/>
  <c r="G266" i="20"/>
  <c r="E266" i="20"/>
  <c r="D228" i="20"/>
  <c r="G223" i="20"/>
  <c r="E223" i="20"/>
  <c r="D185" i="20"/>
  <c r="G180" i="20"/>
  <c r="E180" i="20"/>
  <c r="D142" i="20"/>
  <c r="G137" i="20"/>
  <c r="E137" i="20"/>
  <c r="D98" i="20"/>
  <c r="G93" i="20"/>
  <c r="E93" i="20"/>
  <c r="D54" i="20"/>
  <c r="A52" i="20"/>
  <c r="A96" i="20" s="1"/>
  <c r="A140" i="20" s="1"/>
  <c r="A183" i="20" s="1"/>
  <c r="A226" i="20" s="1"/>
  <c r="A269" i="20" s="1"/>
  <c r="A314" i="20" s="1"/>
  <c r="A357" i="20" s="1"/>
  <c r="A400" i="20" s="1"/>
  <c r="G49" i="20"/>
  <c r="E49" i="20"/>
  <c r="C93" i="20"/>
  <c r="D11" i="20"/>
  <c r="G440" i="19"/>
  <c r="E440" i="19"/>
  <c r="G397" i="19"/>
  <c r="E397" i="19"/>
  <c r="D359" i="19"/>
  <c r="G354" i="19"/>
  <c r="E354" i="19"/>
  <c r="D316" i="19"/>
  <c r="G311" i="19"/>
  <c r="E311" i="19"/>
  <c r="D271" i="19"/>
  <c r="G266" i="19"/>
  <c r="E266" i="19"/>
  <c r="D228" i="19"/>
  <c r="G223" i="19"/>
  <c r="E223" i="19"/>
  <c r="D185" i="19"/>
  <c r="G180" i="19"/>
  <c r="E180" i="19"/>
  <c r="D142" i="19"/>
  <c r="G137" i="19"/>
  <c r="E137" i="19"/>
  <c r="D98" i="19"/>
  <c r="G93" i="19"/>
  <c r="E93" i="19"/>
  <c r="D54" i="19"/>
  <c r="A52" i="19"/>
  <c r="A96" i="19" s="1"/>
  <c r="A140" i="19" s="1"/>
  <c r="A183" i="19" s="1"/>
  <c r="A226" i="19" s="1"/>
  <c r="A269" i="19" s="1"/>
  <c r="A314" i="19" s="1"/>
  <c r="A357" i="19" s="1"/>
  <c r="A400" i="19" s="1"/>
  <c r="G49" i="19"/>
  <c r="E49" i="19"/>
  <c r="C93" i="19"/>
  <c r="D11" i="19"/>
  <c r="G440" i="18"/>
  <c r="E440" i="18"/>
  <c r="G397" i="18"/>
  <c r="E397" i="18"/>
  <c r="D359" i="18"/>
  <c r="G354" i="18"/>
  <c r="E354" i="18"/>
  <c r="D316" i="18"/>
  <c r="G311" i="18"/>
  <c r="E311" i="18"/>
  <c r="D271" i="18"/>
  <c r="G266" i="18"/>
  <c r="E266" i="18"/>
  <c r="D228" i="18"/>
  <c r="G223" i="18"/>
  <c r="E223" i="18"/>
  <c r="D185" i="18"/>
  <c r="G180" i="18"/>
  <c r="E180" i="18"/>
  <c r="D142" i="18"/>
  <c r="G137" i="18"/>
  <c r="E137" i="18"/>
  <c r="D98" i="18"/>
  <c r="G93" i="18"/>
  <c r="E93" i="18"/>
  <c r="D54" i="18"/>
  <c r="A52" i="18"/>
  <c r="A96" i="18" s="1"/>
  <c r="A140" i="18" s="1"/>
  <c r="A183" i="18" s="1"/>
  <c r="A226" i="18" s="1"/>
  <c r="A269" i="18" s="1"/>
  <c r="A314" i="18" s="1"/>
  <c r="A357" i="18" s="1"/>
  <c r="A400" i="18" s="1"/>
  <c r="G49" i="18"/>
  <c r="E49" i="18"/>
  <c r="C93" i="18"/>
  <c r="D11" i="18"/>
  <c r="G440" i="27"/>
  <c r="E440" i="27"/>
  <c r="G397" i="27"/>
  <c r="E397" i="27"/>
  <c r="D359" i="27"/>
  <c r="G354" i="27"/>
  <c r="E354" i="27"/>
  <c r="D316" i="27"/>
  <c r="G311" i="27"/>
  <c r="E311" i="27"/>
  <c r="D271" i="27"/>
  <c r="G266" i="27"/>
  <c r="E266" i="27"/>
  <c r="D228" i="27"/>
  <c r="G223" i="27"/>
  <c r="E223" i="27"/>
  <c r="D185" i="27"/>
  <c r="G180" i="27"/>
  <c r="E180" i="27"/>
  <c r="D142" i="27"/>
  <c r="G137" i="27"/>
  <c r="E137" i="27"/>
  <c r="D98" i="27"/>
  <c r="G93" i="27"/>
  <c r="E93" i="27"/>
  <c r="D54" i="27"/>
  <c r="A52" i="27"/>
  <c r="A96" i="27" s="1"/>
  <c r="A140" i="27" s="1"/>
  <c r="A183" i="27" s="1"/>
  <c r="A226" i="27" s="1"/>
  <c r="A269" i="27" s="1"/>
  <c r="A314" i="27" s="1"/>
  <c r="A357" i="27" s="1"/>
  <c r="A400" i="27" s="1"/>
  <c r="G49" i="27"/>
  <c r="E49" i="27"/>
  <c r="C93" i="27"/>
  <c r="D11" i="27"/>
  <c r="G440" i="26"/>
  <c r="E440" i="26"/>
  <c r="G397" i="26"/>
  <c r="E397" i="26"/>
  <c r="D359" i="26"/>
  <c r="G354" i="26"/>
  <c r="E354" i="26"/>
  <c r="D316" i="26"/>
  <c r="G311" i="26"/>
  <c r="E311" i="26"/>
  <c r="D271" i="26"/>
  <c r="G266" i="26"/>
  <c r="E266" i="26"/>
  <c r="D228" i="26"/>
  <c r="G223" i="26"/>
  <c r="E223" i="26"/>
  <c r="D185" i="26"/>
  <c r="G180" i="26"/>
  <c r="E180" i="26"/>
  <c r="D142" i="26"/>
  <c r="G137" i="26"/>
  <c r="E137" i="26"/>
  <c r="D98" i="26"/>
  <c r="G93" i="26"/>
  <c r="E93" i="26"/>
  <c r="D54" i="26"/>
  <c r="A52" i="26"/>
  <c r="A96" i="26" s="1"/>
  <c r="A140" i="26" s="1"/>
  <c r="A183" i="26" s="1"/>
  <c r="A226" i="26" s="1"/>
  <c r="A269" i="26" s="1"/>
  <c r="A314" i="26" s="1"/>
  <c r="A357" i="26" s="1"/>
  <c r="A400" i="26" s="1"/>
  <c r="G49" i="26"/>
  <c r="E49" i="26"/>
  <c r="C93" i="26"/>
  <c r="D11" i="26"/>
  <c r="G440" i="25"/>
  <c r="E440" i="25"/>
  <c r="G397" i="25"/>
  <c r="E397" i="25"/>
  <c r="D359" i="25"/>
  <c r="G354" i="25"/>
  <c r="E354" i="25"/>
  <c r="D316" i="25"/>
  <c r="G311" i="25"/>
  <c r="E311" i="25"/>
  <c r="D271" i="25"/>
  <c r="G266" i="25"/>
  <c r="E266" i="25"/>
  <c r="D228" i="25"/>
  <c r="G223" i="25"/>
  <c r="E223" i="25"/>
  <c r="D185" i="25"/>
  <c r="G180" i="25"/>
  <c r="E180" i="25"/>
  <c r="D142" i="25"/>
  <c r="G137" i="25"/>
  <c r="E137" i="25"/>
  <c r="D98" i="25"/>
  <c r="G93" i="25"/>
  <c r="E93" i="25"/>
  <c r="D54" i="25"/>
  <c r="A52" i="25"/>
  <c r="A96" i="25" s="1"/>
  <c r="A140" i="25" s="1"/>
  <c r="A183" i="25" s="1"/>
  <c r="A226" i="25" s="1"/>
  <c r="A269" i="25" s="1"/>
  <c r="A314" i="25" s="1"/>
  <c r="A357" i="25" s="1"/>
  <c r="A400" i="25" s="1"/>
  <c r="G49" i="25"/>
  <c r="E49" i="25"/>
  <c r="C93" i="25"/>
  <c r="D11" i="25"/>
  <c r="G440" i="15"/>
  <c r="E440" i="15"/>
  <c r="G397" i="15"/>
  <c r="E397" i="15"/>
  <c r="D359" i="15"/>
  <c r="G354" i="15"/>
  <c r="E354" i="15"/>
  <c r="D316" i="15"/>
  <c r="G311" i="15"/>
  <c r="E311" i="15"/>
  <c r="D271" i="15"/>
  <c r="G266" i="15"/>
  <c r="E266" i="15"/>
  <c r="D228" i="15"/>
  <c r="G223" i="15"/>
  <c r="E223" i="15"/>
  <c r="D185" i="15"/>
  <c r="G180" i="15"/>
  <c r="E180" i="15"/>
  <c r="D142" i="15"/>
  <c r="G137" i="15"/>
  <c r="E137" i="15"/>
  <c r="D98" i="15"/>
  <c r="G93" i="15"/>
  <c r="E93" i="15"/>
  <c r="D54" i="15"/>
  <c r="A52" i="15"/>
  <c r="A96" i="15" s="1"/>
  <c r="A140" i="15" s="1"/>
  <c r="A183" i="15" s="1"/>
  <c r="A226" i="15" s="1"/>
  <c r="A269" i="15" s="1"/>
  <c r="A314" i="15" s="1"/>
  <c r="A357" i="15" s="1"/>
  <c r="A400" i="15" s="1"/>
  <c r="G49" i="15"/>
  <c r="E49" i="15"/>
  <c r="C93" i="15"/>
  <c r="C137" i="15" s="1"/>
  <c r="D11" i="15"/>
  <c r="G440" i="14"/>
  <c r="E440" i="14"/>
  <c r="G397" i="14"/>
  <c r="E397" i="14"/>
  <c r="D359" i="14"/>
  <c r="G354" i="14"/>
  <c r="E354" i="14"/>
  <c r="D316" i="14"/>
  <c r="G311" i="14"/>
  <c r="E311" i="14"/>
  <c r="D271" i="14"/>
  <c r="G266" i="14"/>
  <c r="E266" i="14"/>
  <c r="D228" i="14"/>
  <c r="G223" i="14"/>
  <c r="E223" i="14"/>
  <c r="D185" i="14"/>
  <c r="G180" i="14"/>
  <c r="E180" i="14"/>
  <c r="D142" i="14"/>
  <c r="G137" i="14"/>
  <c r="E137" i="14"/>
  <c r="D98" i="14"/>
  <c r="G93" i="14"/>
  <c r="E93" i="14"/>
  <c r="D54" i="14"/>
  <c r="A52" i="14"/>
  <c r="A96" i="14" s="1"/>
  <c r="A140" i="14" s="1"/>
  <c r="A183" i="14" s="1"/>
  <c r="A226" i="14" s="1"/>
  <c r="A269" i="14" s="1"/>
  <c r="A314" i="14" s="1"/>
  <c r="A357" i="14" s="1"/>
  <c r="A400" i="14" s="1"/>
  <c r="G49" i="14"/>
  <c r="E49" i="14"/>
  <c r="C93" i="14"/>
  <c r="D11" i="14"/>
  <c r="L42" i="8"/>
  <c r="L64" i="8" s="1"/>
  <c r="K42" i="8"/>
  <c r="K64" i="8" s="1"/>
  <c r="J42" i="8"/>
  <c r="J64" i="8" s="1"/>
  <c r="I42" i="8"/>
  <c r="I64" i="8" s="1"/>
  <c r="H42" i="8"/>
  <c r="H64" i="8" s="1"/>
  <c r="G42" i="8"/>
  <c r="G64" i="8" s="1"/>
  <c r="D359" i="13"/>
  <c r="D316" i="13"/>
  <c r="D315" i="24"/>
  <c r="D315" i="23"/>
  <c r="D315" i="22"/>
  <c r="D315" i="12"/>
  <c r="D315" i="11"/>
  <c r="D315" i="10"/>
  <c r="D315" i="1"/>
  <c r="D271" i="13"/>
  <c r="D98" i="13"/>
  <c r="D228" i="13"/>
  <c r="D185" i="13"/>
  <c r="D142" i="13"/>
  <c r="D358" i="24"/>
  <c r="D358" i="23"/>
  <c r="D358" i="22"/>
  <c r="D358" i="12"/>
  <c r="D358" i="11"/>
  <c r="D358" i="10"/>
  <c r="D358" i="1"/>
  <c r="G439" i="24"/>
  <c r="E439" i="24"/>
  <c r="G396" i="24"/>
  <c r="E396" i="24"/>
  <c r="G353" i="24"/>
  <c r="E353" i="24"/>
  <c r="G310" i="24"/>
  <c r="E310" i="24"/>
  <c r="D270" i="24"/>
  <c r="G265" i="24"/>
  <c r="E265" i="24"/>
  <c r="D227" i="24"/>
  <c r="G222" i="24"/>
  <c r="E222" i="24"/>
  <c r="D184" i="24"/>
  <c r="G179" i="24"/>
  <c r="E179" i="24"/>
  <c r="D141" i="24"/>
  <c r="G136" i="24"/>
  <c r="E136" i="24"/>
  <c r="D98" i="24"/>
  <c r="G93" i="24"/>
  <c r="E93" i="24"/>
  <c r="D54" i="24"/>
  <c r="A52" i="24"/>
  <c r="A96" i="24" s="1"/>
  <c r="A139" i="24" s="1"/>
  <c r="A182" i="24" s="1"/>
  <c r="A225" i="24" s="1"/>
  <c r="A268" i="24" s="1"/>
  <c r="A313" i="24" s="1"/>
  <c r="A356" i="24" s="1"/>
  <c r="A399" i="24" s="1"/>
  <c r="E49" i="24"/>
  <c r="C93" i="24"/>
  <c r="D11" i="24"/>
  <c r="G439" i="23"/>
  <c r="E439" i="23"/>
  <c r="G396" i="23"/>
  <c r="E396" i="23"/>
  <c r="G353" i="23"/>
  <c r="E353" i="23"/>
  <c r="G310" i="23"/>
  <c r="E310" i="23"/>
  <c r="D270" i="23"/>
  <c r="G265" i="23"/>
  <c r="E265" i="23"/>
  <c r="D227" i="23"/>
  <c r="G222" i="23"/>
  <c r="E222" i="23"/>
  <c r="D184" i="23"/>
  <c r="G179" i="23"/>
  <c r="E179" i="23"/>
  <c r="D141" i="23"/>
  <c r="G136" i="23"/>
  <c r="E136" i="23"/>
  <c r="D98" i="23"/>
  <c r="G93" i="23"/>
  <c r="E93" i="23"/>
  <c r="D54" i="23"/>
  <c r="A52" i="23"/>
  <c r="A96" i="23" s="1"/>
  <c r="A139" i="23" s="1"/>
  <c r="A182" i="23" s="1"/>
  <c r="A225" i="23" s="1"/>
  <c r="A268" i="23" s="1"/>
  <c r="A313" i="23" s="1"/>
  <c r="A356" i="23" s="1"/>
  <c r="A399" i="23" s="1"/>
  <c r="G49" i="23"/>
  <c r="E49" i="23"/>
  <c r="C93" i="23"/>
  <c r="D11" i="23"/>
  <c r="G439" i="22"/>
  <c r="E439" i="22"/>
  <c r="G396" i="22"/>
  <c r="E396" i="22"/>
  <c r="G353" i="22"/>
  <c r="E353" i="22"/>
  <c r="G310" i="22"/>
  <c r="E310" i="22"/>
  <c r="D270" i="22"/>
  <c r="G265" i="22"/>
  <c r="E265" i="22"/>
  <c r="D227" i="22"/>
  <c r="G222" i="22"/>
  <c r="E222" i="22"/>
  <c r="D184" i="22"/>
  <c r="G179" i="22"/>
  <c r="E179" i="22"/>
  <c r="D141" i="22"/>
  <c r="G136" i="22"/>
  <c r="E136" i="22"/>
  <c r="D98" i="22"/>
  <c r="G93" i="22"/>
  <c r="E93" i="22"/>
  <c r="D54" i="22"/>
  <c r="A52" i="22"/>
  <c r="A96" i="22" s="1"/>
  <c r="A139" i="22" s="1"/>
  <c r="A182" i="22" s="1"/>
  <c r="A225" i="22" s="1"/>
  <c r="A268" i="22" s="1"/>
  <c r="A313" i="22" s="1"/>
  <c r="A356" i="22" s="1"/>
  <c r="A399" i="22" s="1"/>
  <c r="G49" i="22"/>
  <c r="E49" i="22"/>
  <c r="C93" i="22"/>
  <c r="D11" i="22"/>
  <c r="G439" i="12"/>
  <c r="E439" i="12"/>
  <c r="G396" i="12"/>
  <c r="E396" i="12"/>
  <c r="G353" i="12"/>
  <c r="E353" i="12"/>
  <c r="G310" i="12"/>
  <c r="E310" i="12"/>
  <c r="D270" i="12"/>
  <c r="G265" i="12"/>
  <c r="E265" i="12"/>
  <c r="D227" i="12"/>
  <c r="G222" i="12"/>
  <c r="E222" i="12"/>
  <c r="D184" i="12"/>
  <c r="G179" i="12"/>
  <c r="E179" i="12"/>
  <c r="D141" i="12"/>
  <c r="G136" i="12"/>
  <c r="E136" i="12"/>
  <c r="D98" i="12"/>
  <c r="G93" i="12"/>
  <c r="E93" i="12"/>
  <c r="D54" i="12"/>
  <c r="A52" i="12"/>
  <c r="A96" i="12" s="1"/>
  <c r="A139" i="12" s="1"/>
  <c r="A182" i="12" s="1"/>
  <c r="A225" i="12" s="1"/>
  <c r="A268" i="12" s="1"/>
  <c r="A313" i="12" s="1"/>
  <c r="A356" i="12" s="1"/>
  <c r="A399" i="12" s="1"/>
  <c r="G49" i="12"/>
  <c r="E49" i="12"/>
  <c r="C93" i="12"/>
  <c r="D11" i="12"/>
  <c r="G439" i="11"/>
  <c r="E439" i="11"/>
  <c r="G396" i="11"/>
  <c r="E396" i="11"/>
  <c r="G353" i="11"/>
  <c r="E353" i="11"/>
  <c r="G310" i="11"/>
  <c r="E310" i="11"/>
  <c r="D270" i="11"/>
  <c r="G265" i="11"/>
  <c r="E265" i="11"/>
  <c r="D227" i="11"/>
  <c r="G222" i="11"/>
  <c r="E222" i="11"/>
  <c r="D184" i="11"/>
  <c r="G179" i="11"/>
  <c r="E179" i="11"/>
  <c r="D141" i="11"/>
  <c r="G136" i="11"/>
  <c r="E136" i="11"/>
  <c r="D98" i="11"/>
  <c r="G93" i="11"/>
  <c r="E93" i="11"/>
  <c r="D54" i="11"/>
  <c r="A52" i="11"/>
  <c r="A96" i="11" s="1"/>
  <c r="A139" i="11" s="1"/>
  <c r="A182" i="11" s="1"/>
  <c r="A225" i="11" s="1"/>
  <c r="A268" i="11" s="1"/>
  <c r="A313" i="11" s="1"/>
  <c r="A356" i="11" s="1"/>
  <c r="A399" i="11" s="1"/>
  <c r="G49" i="11"/>
  <c r="E49" i="11"/>
  <c r="D11" i="11"/>
  <c r="G439" i="10"/>
  <c r="E439" i="10"/>
  <c r="G396" i="10"/>
  <c r="E396" i="10"/>
  <c r="G353" i="10"/>
  <c r="E353" i="10"/>
  <c r="G310" i="10"/>
  <c r="E310" i="10"/>
  <c r="D270" i="10"/>
  <c r="G265" i="10"/>
  <c r="E265" i="10"/>
  <c r="D227" i="10"/>
  <c r="G222" i="10"/>
  <c r="E222" i="10"/>
  <c r="D184" i="10"/>
  <c r="G179" i="10"/>
  <c r="E179" i="10"/>
  <c r="D141" i="10"/>
  <c r="G136" i="10"/>
  <c r="E136" i="10"/>
  <c r="D98" i="10"/>
  <c r="G93" i="10"/>
  <c r="E93" i="10"/>
  <c r="D54" i="10"/>
  <c r="A52" i="10"/>
  <c r="A96" i="10" s="1"/>
  <c r="A139" i="10" s="1"/>
  <c r="A182" i="10" s="1"/>
  <c r="A225" i="10" s="1"/>
  <c r="A268" i="10" s="1"/>
  <c r="A313" i="10" s="1"/>
  <c r="A356" i="10" s="1"/>
  <c r="A399" i="10" s="1"/>
  <c r="G49" i="10"/>
  <c r="E49" i="10"/>
  <c r="D11" i="10"/>
  <c r="G439" i="1"/>
  <c r="E439" i="1"/>
  <c r="G396" i="1"/>
  <c r="E396" i="1"/>
  <c r="G353" i="1"/>
  <c r="E353" i="1"/>
  <c r="G310" i="1"/>
  <c r="E310" i="1"/>
  <c r="D270" i="1"/>
  <c r="G265" i="1"/>
  <c r="E265" i="1"/>
  <c r="D227" i="1"/>
  <c r="G222" i="1"/>
  <c r="E222" i="1"/>
  <c r="D184" i="1"/>
  <c r="G179" i="1"/>
  <c r="E179" i="1"/>
  <c r="D141" i="1"/>
  <c r="G136" i="1"/>
  <c r="E136" i="1"/>
  <c r="D98" i="1"/>
  <c r="G93" i="1"/>
  <c r="E93" i="1"/>
  <c r="D54" i="1"/>
  <c r="A52" i="1"/>
  <c r="A96" i="1" s="1"/>
  <c r="A139" i="1" s="1"/>
  <c r="A182" i="1" s="1"/>
  <c r="A225" i="1" s="1"/>
  <c r="A268" i="1" s="1"/>
  <c r="A313" i="1" s="1"/>
  <c r="A356" i="1" s="1"/>
  <c r="A399" i="1" s="1"/>
  <c r="G49" i="1"/>
  <c r="E49" i="1"/>
  <c r="C93" i="1"/>
  <c r="D11" i="1"/>
  <c r="K48" i="10" l="1"/>
  <c r="D27" i="8" s="1"/>
  <c r="K48" i="26"/>
  <c r="D57" i="8" s="1"/>
  <c r="K48" i="29"/>
  <c r="D81" i="8" s="1"/>
  <c r="K48" i="20"/>
  <c r="D75" i="8" s="1"/>
  <c r="K48" i="15"/>
  <c r="D53" i="8" s="1"/>
  <c r="K48" i="23"/>
  <c r="D35" i="8" s="1"/>
  <c r="K48" i="12"/>
  <c r="D31" i="8" s="1"/>
  <c r="K48" i="11"/>
  <c r="D29" i="8" s="1"/>
  <c r="K48" i="21"/>
  <c r="D77" i="8" s="1"/>
  <c r="K48" i="18"/>
  <c r="D71" i="8" s="1"/>
  <c r="K48" i="14"/>
  <c r="K222" i="21"/>
  <c r="H77" i="8" s="1"/>
  <c r="K48" i="27"/>
  <c r="D59" i="8" s="1"/>
  <c r="K48" i="30"/>
  <c r="D83" i="8" s="1"/>
  <c r="K48" i="25"/>
  <c r="D55" i="8" s="1"/>
  <c r="K48" i="19"/>
  <c r="D73" i="8" s="1"/>
  <c r="K48" i="28"/>
  <c r="D79" i="8" s="1"/>
  <c r="K48" i="22"/>
  <c r="D33" i="8" s="1"/>
  <c r="K48" i="1"/>
  <c r="K48" i="24"/>
  <c r="D37" i="8" s="1"/>
  <c r="C137" i="30"/>
  <c r="K92" i="30"/>
  <c r="E83" i="8" s="1"/>
  <c r="C137" i="29"/>
  <c r="K92" i="29"/>
  <c r="E81" i="8" s="1"/>
  <c r="C137" i="28"/>
  <c r="K92" i="28"/>
  <c r="E79" i="8" s="1"/>
  <c r="K179" i="21"/>
  <c r="G77" i="8" s="1"/>
  <c r="K136" i="21"/>
  <c r="F77" i="8" s="1"/>
  <c r="C354" i="21"/>
  <c r="K310" i="21"/>
  <c r="J77" i="8" s="1"/>
  <c r="K92" i="21"/>
  <c r="E77" i="8" s="1"/>
  <c r="K265" i="21"/>
  <c r="I77" i="8" s="1"/>
  <c r="C137" i="20"/>
  <c r="K92" i="20"/>
  <c r="E75" i="8" s="1"/>
  <c r="C137" i="19"/>
  <c r="K92" i="19"/>
  <c r="E73" i="8" s="1"/>
  <c r="C137" i="18"/>
  <c r="K92" i="18"/>
  <c r="E71" i="8" s="1"/>
  <c r="K92" i="27"/>
  <c r="E59" i="8" s="1"/>
  <c r="C137" i="27"/>
  <c r="C137" i="26"/>
  <c r="K92" i="26"/>
  <c r="E57" i="8" s="1"/>
  <c r="C137" i="25"/>
  <c r="K92" i="25"/>
  <c r="E55" i="8" s="1"/>
  <c r="K136" i="15"/>
  <c r="F53" i="8" s="1"/>
  <c r="C180" i="15"/>
  <c r="K92" i="15"/>
  <c r="E53" i="8" s="1"/>
  <c r="C137" i="14"/>
  <c r="K92" i="14"/>
  <c r="K92" i="24"/>
  <c r="E37" i="8" s="1"/>
  <c r="C136" i="24"/>
  <c r="C136" i="23"/>
  <c r="K92" i="23"/>
  <c r="E35" i="8" s="1"/>
  <c r="C136" i="22"/>
  <c r="K92" i="22"/>
  <c r="E33" i="8" s="1"/>
  <c r="C136" i="12"/>
  <c r="K92" i="12"/>
  <c r="C136" i="11"/>
  <c r="K92" i="11"/>
  <c r="E29" i="8" s="1"/>
  <c r="K92" i="10"/>
  <c r="E27" i="8" s="1"/>
  <c r="C136" i="10"/>
  <c r="C136" i="1"/>
  <c r="K92" i="1"/>
  <c r="E25" i="8" s="1"/>
  <c r="E31" i="8" l="1"/>
  <c r="C180" i="30"/>
  <c r="K136" i="30"/>
  <c r="F83" i="8" s="1"/>
  <c r="K136" i="29"/>
  <c r="F81" i="8" s="1"/>
  <c r="C180" i="29"/>
  <c r="C180" i="28"/>
  <c r="K136" i="28"/>
  <c r="F79" i="8" s="1"/>
  <c r="C397" i="21"/>
  <c r="K353" i="21"/>
  <c r="K77" i="8" s="1"/>
  <c r="C180" i="20"/>
  <c r="K136" i="20"/>
  <c r="F75" i="8" s="1"/>
  <c r="K136" i="19"/>
  <c r="F73" i="8" s="1"/>
  <c r="C180" i="19"/>
  <c r="C180" i="18"/>
  <c r="K136" i="18"/>
  <c r="F71" i="8" s="1"/>
  <c r="C180" i="27"/>
  <c r="K136" i="27"/>
  <c r="F59" i="8" s="1"/>
  <c r="C180" i="26"/>
  <c r="K136" i="26"/>
  <c r="F57" i="8" s="1"/>
  <c r="K136" i="25"/>
  <c r="F55" i="8" s="1"/>
  <c r="C180" i="25"/>
  <c r="C223" i="15"/>
  <c r="K179" i="15"/>
  <c r="G53" i="8" s="1"/>
  <c r="C180" i="14"/>
  <c r="K136" i="14"/>
  <c r="C179" i="24"/>
  <c r="K135" i="24"/>
  <c r="F37" i="8" s="1"/>
  <c r="C179" i="23"/>
  <c r="K135" i="23"/>
  <c r="F35" i="8" s="1"/>
  <c r="C179" i="22"/>
  <c r="K135" i="22"/>
  <c r="F33" i="8" s="1"/>
  <c r="C179" i="12"/>
  <c r="K135" i="12"/>
  <c r="F31" i="8" s="1"/>
  <c r="C179" i="11"/>
  <c r="K135" i="11"/>
  <c r="F29" i="8" s="1"/>
  <c r="K135" i="10"/>
  <c r="F27" i="8" s="1"/>
  <c r="C179" i="10"/>
  <c r="C179" i="1"/>
  <c r="K135" i="1"/>
  <c r="F25" i="8" s="1"/>
  <c r="C223" i="30" l="1"/>
  <c r="K179" i="30"/>
  <c r="G83" i="8" s="1"/>
  <c r="K179" i="29"/>
  <c r="G81" i="8" s="1"/>
  <c r="C223" i="29"/>
  <c r="C223" i="28"/>
  <c r="K179" i="28"/>
  <c r="G79" i="8" s="1"/>
  <c r="C440" i="21"/>
  <c r="K439" i="21" s="1"/>
  <c r="M77" i="8" s="1"/>
  <c r="K396" i="21"/>
  <c r="L77" i="8" s="1"/>
  <c r="C223" i="20"/>
  <c r="K179" i="20"/>
  <c r="G75" i="8" s="1"/>
  <c r="C223" i="19"/>
  <c r="K179" i="19"/>
  <c r="G73" i="8" s="1"/>
  <c r="C223" i="18"/>
  <c r="K179" i="18"/>
  <c r="G71" i="8" s="1"/>
  <c r="K179" i="27"/>
  <c r="G59" i="8" s="1"/>
  <c r="C223" i="27"/>
  <c r="C223" i="26"/>
  <c r="K179" i="26"/>
  <c r="G57" i="8" s="1"/>
  <c r="C223" i="25"/>
  <c r="K179" i="25"/>
  <c r="G55" i="8" s="1"/>
  <c r="K222" i="15"/>
  <c r="H53" i="8" s="1"/>
  <c r="C266" i="15"/>
  <c r="C223" i="14"/>
  <c r="K179" i="14"/>
  <c r="C222" i="24"/>
  <c r="K178" i="24"/>
  <c r="G37" i="8" s="1"/>
  <c r="C222" i="23"/>
  <c r="K178" i="23"/>
  <c r="G35" i="8" s="1"/>
  <c r="C222" i="22"/>
  <c r="K178" i="22"/>
  <c r="G33" i="8" s="1"/>
  <c r="C222" i="12"/>
  <c r="K178" i="12"/>
  <c r="G31" i="8" s="1"/>
  <c r="C222" i="11"/>
  <c r="K178" i="11"/>
  <c r="G29" i="8" s="1"/>
  <c r="C222" i="10"/>
  <c r="K178" i="10"/>
  <c r="G27" i="8" s="1"/>
  <c r="C222" i="1"/>
  <c r="K178" i="1"/>
  <c r="G25" i="8" s="1"/>
  <c r="C266" i="30" l="1"/>
  <c r="K222" i="30"/>
  <c r="H83" i="8" s="1"/>
  <c r="C266" i="29"/>
  <c r="K222" i="29"/>
  <c r="H81" i="8" s="1"/>
  <c r="C266" i="28"/>
  <c r="K222" i="28"/>
  <c r="H79" i="8" s="1"/>
  <c r="C266" i="20"/>
  <c r="K222" i="20"/>
  <c r="H75" i="8" s="1"/>
  <c r="C266" i="19"/>
  <c r="K222" i="19"/>
  <c r="H73" i="8" s="1"/>
  <c r="C266" i="18"/>
  <c r="K222" i="18"/>
  <c r="H71" i="8" s="1"/>
  <c r="C266" i="27"/>
  <c r="K222" i="27"/>
  <c r="H59" i="8" s="1"/>
  <c r="C266" i="26"/>
  <c r="K222" i="26"/>
  <c r="H57" i="8" s="1"/>
  <c r="K222" i="25"/>
  <c r="H55" i="8" s="1"/>
  <c r="C266" i="25"/>
  <c r="K265" i="15"/>
  <c r="I53" i="8" s="1"/>
  <c r="C311" i="15"/>
  <c r="C266" i="14"/>
  <c r="K222" i="14"/>
  <c r="C265" i="24"/>
  <c r="K221" i="24"/>
  <c r="H37" i="8" s="1"/>
  <c r="C265" i="23"/>
  <c r="K221" i="23"/>
  <c r="H35" i="8" s="1"/>
  <c r="C265" i="22"/>
  <c r="K221" i="22"/>
  <c r="H33" i="8" s="1"/>
  <c r="K221" i="12"/>
  <c r="H31" i="8" s="1"/>
  <c r="C265" i="12"/>
  <c r="C265" i="11"/>
  <c r="K221" i="11"/>
  <c r="H29" i="8" s="1"/>
  <c r="C265" i="10"/>
  <c r="K221" i="10"/>
  <c r="H27" i="8" s="1"/>
  <c r="C265" i="1"/>
  <c r="K221" i="1"/>
  <c r="H25" i="8" s="1"/>
  <c r="C311" i="30" l="1"/>
  <c r="K265" i="30"/>
  <c r="I83" i="8" s="1"/>
  <c r="C311" i="29"/>
  <c r="K265" i="29"/>
  <c r="I81" i="8" s="1"/>
  <c r="C311" i="28"/>
  <c r="K265" i="28"/>
  <c r="I79" i="8" s="1"/>
  <c r="K265" i="20"/>
  <c r="I75" i="8" s="1"/>
  <c r="C311" i="20"/>
  <c r="C311" i="19"/>
  <c r="K265" i="19"/>
  <c r="I73" i="8" s="1"/>
  <c r="C311" i="18"/>
  <c r="K265" i="18"/>
  <c r="I71" i="8" s="1"/>
  <c r="C311" i="27"/>
  <c r="K265" i="27"/>
  <c r="I59" i="8" s="1"/>
  <c r="C311" i="26"/>
  <c r="K265" i="26"/>
  <c r="I57" i="8" s="1"/>
  <c r="K265" i="25"/>
  <c r="I55" i="8" s="1"/>
  <c r="C311" i="25"/>
  <c r="C354" i="15"/>
  <c r="K310" i="15"/>
  <c r="J53" i="8" s="1"/>
  <c r="K265" i="14"/>
  <c r="C311" i="14"/>
  <c r="C310" i="24"/>
  <c r="K264" i="24"/>
  <c r="I37" i="8" s="1"/>
  <c r="C310" i="23"/>
  <c r="K264" i="23"/>
  <c r="I35" i="8" s="1"/>
  <c r="C310" i="22"/>
  <c r="K264" i="22"/>
  <c r="I33" i="8" s="1"/>
  <c r="C310" i="12"/>
  <c r="K264" i="12"/>
  <c r="I31" i="8" s="1"/>
  <c r="C310" i="11"/>
  <c r="K264" i="11"/>
  <c r="I29" i="8" s="1"/>
  <c r="K264" i="10"/>
  <c r="I27" i="8" s="1"/>
  <c r="C310" i="10"/>
  <c r="C310" i="1"/>
  <c r="K264" i="1"/>
  <c r="I25" i="8" s="1"/>
  <c r="C354" i="30" l="1"/>
  <c r="K310" i="30"/>
  <c r="J83" i="8" s="1"/>
  <c r="K310" i="29"/>
  <c r="J81" i="8" s="1"/>
  <c r="C354" i="29"/>
  <c r="C354" i="28"/>
  <c r="K310" i="28"/>
  <c r="J79" i="8" s="1"/>
  <c r="C354" i="20"/>
  <c r="K310" i="20"/>
  <c r="J75" i="8" s="1"/>
  <c r="K310" i="19"/>
  <c r="J73" i="8" s="1"/>
  <c r="C354" i="19"/>
  <c r="C354" i="18"/>
  <c r="K310" i="18"/>
  <c r="J71" i="8" s="1"/>
  <c r="K310" i="27"/>
  <c r="J59" i="8" s="1"/>
  <c r="C354" i="27"/>
  <c r="C354" i="26"/>
  <c r="K310" i="26"/>
  <c r="J57" i="8" s="1"/>
  <c r="K310" i="25"/>
  <c r="J55" i="8" s="1"/>
  <c r="C354" i="25"/>
  <c r="C397" i="15"/>
  <c r="K353" i="15"/>
  <c r="K53" i="8" s="1"/>
  <c r="C354" i="14"/>
  <c r="K310" i="14"/>
  <c r="C353" i="24"/>
  <c r="K309" i="24"/>
  <c r="J37" i="8" s="1"/>
  <c r="C353" i="23"/>
  <c r="K309" i="23"/>
  <c r="J35" i="8" s="1"/>
  <c r="C353" i="22"/>
  <c r="K309" i="22"/>
  <c r="J33" i="8" s="1"/>
  <c r="K309" i="12"/>
  <c r="J31" i="8" s="1"/>
  <c r="C353" i="12"/>
  <c r="C353" i="11"/>
  <c r="K309" i="11"/>
  <c r="J29" i="8" s="1"/>
  <c r="K309" i="10"/>
  <c r="J27" i="8" s="1"/>
  <c r="C353" i="10"/>
  <c r="C353" i="1"/>
  <c r="K309" i="1"/>
  <c r="J25" i="8" s="1"/>
  <c r="C397" i="30" l="1"/>
  <c r="K353" i="30"/>
  <c r="K83" i="8" s="1"/>
  <c r="K353" i="29"/>
  <c r="K81" i="8" s="1"/>
  <c r="C397" i="29"/>
  <c r="C397" i="28"/>
  <c r="K353" i="28"/>
  <c r="K79" i="8" s="1"/>
  <c r="C397" i="20"/>
  <c r="K353" i="20"/>
  <c r="K75" i="8" s="1"/>
  <c r="C397" i="19"/>
  <c r="K353" i="19"/>
  <c r="K73" i="8" s="1"/>
  <c r="C397" i="18"/>
  <c r="K353" i="18"/>
  <c r="K71" i="8" s="1"/>
  <c r="C397" i="27"/>
  <c r="K353" i="27"/>
  <c r="K59" i="8" s="1"/>
  <c r="C397" i="26"/>
  <c r="K353" i="26"/>
  <c r="K57" i="8" s="1"/>
  <c r="C397" i="25"/>
  <c r="K353" i="25"/>
  <c r="K55" i="8" s="1"/>
  <c r="K396" i="15"/>
  <c r="L53" i="8" s="1"/>
  <c r="C440" i="15"/>
  <c r="K439" i="15" s="1"/>
  <c r="M53" i="8" s="1"/>
  <c r="C397" i="14"/>
  <c r="K353" i="14"/>
  <c r="K352" i="24"/>
  <c r="K37" i="8" s="1"/>
  <c r="C396" i="24"/>
  <c r="C396" i="23"/>
  <c r="K352" i="23"/>
  <c r="K35" i="8" s="1"/>
  <c r="C396" i="22"/>
  <c r="K352" i="22"/>
  <c r="K33" i="8" s="1"/>
  <c r="K352" i="12"/>
  <c r="K31" i="8" s="1"/>
  <c r="C396" i="12"/>
  <c r="C396" i="11"/>
  <c r="K352" i="11"/>
  <c r="K29" i="8" s="1"/>
  <c r="C396" i="10"/>
  <c r="K352" i="10"/>
  <c r="K27" i="8" s="1"/>
  <c r="C396" i="1"/>
  <c r="K352" i="1"/>
  <c r="K25" i="8" s="1"/>
  <c r="C440" i="30" l="1"/>
  <c r="K439" i="30" s="1"/>
  <c r="M83" i="8" s="1"/>
  <c r="K396" i="30"/>
  <c r="L83" i="8" s="1"/>
  <c r="C440" i="29"/>
  <c r="K439" i="29" s="1"/>
  <c r="M81" i="8" s="1"/>
  <c r="K396" i="29"/>
  <c r="L81" i="8" s="1"/>
  <c r="C440" i="28"/>
  <c r="K439" i="28" s="1"/>
  <c r="M79" i="8" s="1"/>
  <c r="K396" i="28"/>
  <c r="L79" i="8" s="1"/>
  <c r="C440" i="20"/>
  <c r="K439" i="20" s="1"/>
  <c r="M75" i="8" s="1"/>
  <c r="K396" i="20"/>
  <c r="L75" i="8" s="1"/>
  <c r="C440" i="19"/>
  <c r="K439" i="19" s="1"/>
  <c r="M73" i="8" s="1"/>
  <c r="K396" i="19"/>
  <c r="L73" i="8" s="1"/>
  <c r="C440" i="18"/>
  <c r="K439" i="18" s="1"/>
  <c r="M71" i="8" s="1"/>
  <c r="K396" i="18"/>
  <c r="L71" i="8" s="1"/>
  <c r="C440" i="27"/>
  <c r="K439" i="27" s="1"/>
  <c r="M59" i="8" s="1"/>
  <c r="K396" i="27"/>
  <c r="L59" i="8" s="1"/>
  <c r="C440" i="26"/>
  <c r="K439" i="26" s="1"/>
  <c r="M57" i="8" s="1"/>
  <c r="K396" i="26"/>
  <c r="L57" i="8" s="1"/>
  <c r="C440" i="25"/>
  <c r="K439" i="25" s="1"/>
  <c r="M55" i="8" s="1"/>
  <c r="K396" i="25"/>
  <c r="L55" i="8" s="1"/>
  <c r="C440" i="14"/>
  <c r="K439" i="14" s="1"/>
  <c r="K396" i="14"/>
  <c r="C439" i="24"/>
  <c r="K438" i="24" s="1"/>
  <c r="M37" i="8" s="1"/>
  <c r="K395" i="24"/>
  <c r="L37" i="8" s="1"/>
  <c r="C439" i="23"/>
  <c r="K438" i="23" s="1"/>
  <c r="M35" i="8" s="1"/>
  <c r="K395" i="23"/>
  <c r="L35" i="8" s="1"/>
  <c r="C439" i="22"/>
  <c r="K438" i="22" s="1"/>
  <c r="M33" i="8" s="1"/>
  <c r="K395" i="22"/>
  <c r="L33" i="8" s="1"/>
  <c r="K395" i="12"/>
  <c r="L31" i="8" s="1"/>
  <c r="C439" i="12"/>
  <c r="K438" i="12" s="1"/>
  <c r="M31" i="8" s="1"/>
  <c r="C439" i="11"/>
  <c r="K438" i="11" s="1"/>
  <c r="M29" i="8" s="1"/>
  <c r="K395" i="11"/>
  <c r="L29" i="8" s="1"/>
  <c r="C439" i="10"/>
  <c r="K438" i="10" s="1"/>
  <c r="M27" i="8" s="1"/>
  <c r="K395" i="10"/>
  <c r="L27" i="8" s="1"/>
  <c r="C439" i="1"/>
  <c r="K438" i="1" s="1"/>
  <c r="M25" i="8" s="1"/>
  <c r="K395" i="1"/>
  <c r="L25" i="8" s="1"/>
  <c r="L16" i="8" l="1"/>
  <c r="K16" i="8"/>
  <c r="G16" i="8"/>
  <c r="F16" i="8"/>
  <c r="G137" i="9"/>
  <c r="G180" i="9"/>
  <c r="G223" i="9"/>
  <c r="G266" i="9"/>
  <c r="G311" i="9"/>
  <c r="G354" i="9"/>
  <c r="G397" i="9"/>
  <c r="G94" i="9"/>
  <c r="G50" i="9"/>
  <c r="D359" i="9"/>
  <c r="D316" i="9"/>
  <c r="D142" i="9"/>
  <c r="D99" i="9"/>
  <c r="B14" i="33"/>
  <c r="B15" i="33" s="1"/>
  <c r="B16" i="33" s="1"/>
  <c r="B17" i="33" s="1"/>
  <c r="B19" i="33" s="1"/>
  <c r="B20" i="33" s="1"/>
  <c r="B21" i="33" s="1"/>
  <c r="B22" i="33" s="1"/>
  <c r="B23" i="33" s="1"/>
  <c r="B24" i="33" s="1"/>
  <c r="B25" i="33" s="1"/>
  <c r="B26" i="33" s="1"/>
  <c r="B27" i="33" s="1"/>
  <c r="B29" i="33" s="1"/>
  <c r="B30" i="33" s="1"/>
  <c r="B31" i="33" s="1"/>
  <c r="B32" i="33" s="1"/>
  <c r="B33" i="33" s="1"/>
  <c r="B34" i="33" s="1"/>
  <c r="B35" i="33" s="1"/>
  <c r="B36" i="33" s="1"/>
  <c r="B37" i="33" s="1"/>
  <c r="B38" i="33" s="1"/>
  <c r="B39" i="33" s="1"/>
  <c r="M7" i="8" l="1"/>
  <c r="B6" i="8"/>
  <c r="H7" i="8"/>
  <c r="C7" i="8"/>
  <c r="F6" i="8"/>
  <c r="C49" i="13" l="1"/>
  <c r="C50" i="9"/>
  <c r="A23" i="8"/>
  <c r="A25" i="8"/>
  <c r="I9" i="30"/>
  <c r="I52" i="30" s="1"/>
  <c r="I96" i="30" s="1"/>
  <c r="I140" i="30" s="1"/>
  <c r="I183" i="30" s="1"/>
  <c r="I226" i="30" s="1"/>
  <c r="I269" i="30" s="1"/>
  <c r="I314" i="30" s="1"/>
  <c r="I357" i="30" s="1"/>
  <c r="I400" i="30" s="1"/>
  <c r="C9" i="30"/>
  <c r="C52" i="30" s="1"/>
  <c r="C96" i="30" s="1"/>
  <c r="C140" i="30" s="1"/>
  <c r="C183" i="30" s="1"/>
  <c r="C226" i="30" s="1"/>
  <c r="C269" i="30" s="1"/>
  <c r="C314" i="30" s="1"/>
  <c r="C357" i="30" s="1"/>
  <c r="C400" i="30" s="1"/>
  <c r="I9" i="29"/>
  <c r="I52" i="29" s="1"/>
  <c r="I96" i="29" s="1"/>
  <c r="I140" i="29" s="1"/>
  <c r="I183" i="29" s="1"/>
  <c r="I226" i="29" s="1"/>
  <c r="I269" i="29" s="1"/>
  <c r="I314" i="29" s="1"/>
  <c r="I357" i="29" s="1"/>
  <c r="I400" i="29" s="1"/>
  <c r="C9" i="29"/>
  <c r="C52" i="29" s="1"/>
  <c r="C96" i="29" s="1"/>
  <c r="C140" i="29" s="1"/>
  <c r="C183" i="29" s="1"/>
  <c r="C226" i="29" s="1"/>
  <c r="C269" i="29" s="1"/>
  <c r="C314" i="29" s="1"/>
  <c r="C357" i="29" s="1"/>
  <c r="C400" i="29" s="1"/>
  <c r="I9" i="28"/>
  <c r="I52" i="28" s="1"/>
  <c r="I96" i="28" s="1"/>
  <c r="I140" i="28" s="1"/>
  <c r="I183" i="28" s="1"/>
  <c r="I226" i="28" s="1"/>
  <c r="I269" i="28" s="1"/>
  <c r="I314" i="28" s="1"/>
  <c r="I357" i="28" s="1"/>
  <c r="I400" i="28" s="1"/>
  <c r="C9" i="28"/>
  <c r="C52" i="28" s="1"/>
  <c r="C96" i="28" s="1"/>
  <c r="C140" i="28" s="1"/>
  <c r="C183" i="28" s="1"/>
  <c r="C226" i="28" s="1"/>
  <c r="C269" i="28" s="1"/>
  <c r="C314" i="28" s="1"/>
  <c r="C357" i="28" s="1"/>
  <c r="C400" i="28" s="1"/>
  <c r="I9" i="21"/>
  <c r="I52" i="21" s="1"/>
  <c r="I96" i="21" s="1"/>
  <c r="I140" i="21" s="1"/>
  <c r="I183" i="21" s="1"/>
  <c r="I226" i="21" s="1"/>
  <c r="I269" i="21" s="1"/>
  <c r="I314" i="21" s="1"/>
  <c r="I357" i="21" s="1"/>
  <c r="I400" i="21" s="1"/>
  <c r="C9" i="21"/>
  <c r="C52" i="21" s="1"/>
  <c r="C96" i="21" s="1"/>
  <c r="C140" i="21" s="1"/>
  <c r="C183" i="21" s="1"/>
  <c r="C226" i="21" s="1"/>
  <c r="C269" i="21" s="1"/>
  <c r="C314" i="21" s="1"/>
  <c r="C357" i="21" s="1"/>
  <c r="C400" i="21" s="1"/>
  <c r="I9" i="20"/>
  <c r="I52" i="20" s="1"/>
  <c r="I96" i="20" s="1"/>
  <c r="I140" i="20" s="1"/>
  <c r="I183" i="20" s="1"/>
  <c r="I226" i="20" s="1"/>
  <c r="I269" i="20" s="1"/>
  <c r="I314" i="20" s="1"/>
  <c r="I357" i="20" s="1"/>
  <c r="I400" i="20" s="1"/>
  <c r="C9" i="20"/>
  <c r="C52" i="20" s="1"/>
  <c r="C96" i="20" s="1"/>
  <c r="C140" i="20" s="1"/>
  <c r="C183" i="20" s="1"/>
  <c r="C226" i="20" s="1"/>
  <c r="C269" i="20" s="1"/>
  <c r="C314" i="20" s="1"/>
  <c r="C357" i="20" s="1"/>
  <c r="C400" i="20" s="1"/>
  <c r="I9" i="19"/>
  <c r="I52" i="19" s="1"/>
  <c r="I96" i="19" s="1"/>
  <c r="I140" i="19" s="1"/>
  <c r="I183" i="19" s="1"/>
  <c r="I226" i="19" s="1"/>
  <c r="I269" i="19" s="1"/>
  <c r="I314" i="19" s="1"/>
  <c r="I357" i="19" s="1"/>
  <c r="I400" i="19" s="1"/>
  <c r="C9" i="19"/>
  <c r="C52" i="19" s="1"/>
  <c r="C96" i="19" s="1"/>
  <c r="C140" i="19" s="1"/>
  <c r="C183" i="19" s="1"/>
  <c r="C226" i="19" s="1"/>
  <c r="C269" i="19" s="1"/>
  <c r="C314" i="19" s="1"/>
  <c r="C357" i="19" s="1"/>
  <c r="C400" i="19" s="1"/>
  <c r="I9" i="18"/>
  <c r="I52" i="18" s="1"/>
  <c r="I96" i="18" s="1"/>
  <c r="I140" i="18" s="1"/>
  <c r="I183" i="18" s="1"/>
  <c r="I226" i="18" s="1"/>
  <c r="I269" i="18" s="1"/>
  <c r="I314" i="18" s="1"/>
  <c r="I357" i="18" s="1"/>
  <c r="I400" i="18" s="1"/>
  <c r="C9" i="18"/>
  <c r="C52" i="18" s="1"/>
  <c r="C96" i="18" s="1"/>
  <c r="C140" i="18" s="1"/>
  <c r="C183" i="18" s="1"/>
  <c r="C226" i="18" s="1"/>
  <c r="C269" i="18" s="1"/>
  <c r="C314" i="18" s="1"/>
  <c r="C357" i="18" s="1"/>
  <c r="C400" i="18" s="1"/>
  <c r="I9" i="27"/>
  <c r="I52" i="27" s="1"/>
  <c r="I96" i="27" s="1"/>
  <c r="I140" i="27" s="1"/>
  <c r="I183" i="27" s="1"/>
  <c r="I226" i="27" s="1"/>
  <c r="I269" i="27" s="1"/>
  <c r="I314" i="27" s="1"/>
  <c r="I357" i="27" s="1"/>
  <c r="I400" i="27" s="1"/>
  <c r="C9" i="27"/>
  <c r="C52" i="27" s="1"/>
  <c r="C96" i="27" s="1"/>
  <c r="C140" i="27" s="1"/>
  <c r="C183" i="27" s="1"/>
  <c r="C226" i="27" s="1"/>
  <c r="C269" i="27" s="1"/>
  <c r="C314" i="27" s="1"/>
  <c r="C357" i="27" s="1"/>
  <c r="C400" i="27" s="1"/>
  <c r="I9" i="26"/>
  <c r="I52" i="26" s="1"/>
  <c r="I96" i="26" s="1"/>
  <c r="I140" i="26" s="1"/>
  <c r="I183" i="26" s="1"/>
  <c r="I226" i="26" s="1"/>
  <c r="I269" i="26" s="1"/>
  <c r="I314" i="26" s="1"/>
  <c r="I357" i="26" s="1"/>
  <c r="I400" i="26" s="1"/>
  <c r="C9" i="26"/>
  <c r="C52" i="26" s="1"/>
  <c r="C96" i="26" s="1"/>
  <c r="C140" i="26" s="1"/>
  <c r="C183" i="26" s="1"/>
  <c r="C226" i="26" s="1"/>
  <c r="C269" i="26" s="1"/>
  <c r="C314" i="26" s="1"/>
  <c r="C357" i="26" s="1"/>
  <c r="C400" i="26" s="1"/>
  <c r="I9" i="25"/>
  <c r="I52" i="25" s="1"/>
  <c r="I96" i="25" s="1"/>
  <c r="I140" i="25" s="1"/>
  <c r="I183" i="25" s="1"/>
  <c r="I226" i="25" s="1"/>
  <c r="I269" i="25" s="1"/>
  <c r="I314" i="25" s="1"/>
  <c r="I357" i="25" s="1"/>
  <c r="I400" i="25" s="1"/>
  <c r="C9" i="25"/>
  <c r="C52" i="25" s="1"/>
  <c r="C96" i="25" s="1"/>
  <c r="C140" i="25" s="1"/>
  <c r="C183" i="25" s="1"/>
  <c r="C226" i="25" s="1"/>
  <c r="C269" i="25" s="1"/>
  <c r="C314" i="25" s="1"/>
  <c r="C357" i="25" s="1"/>
  <c r="C400" i="25" s="1"/>
  <c r="I9" i="15"/>
  <c r="I52" i="15" s="1"/>
  <c r="I96" i="15" s="1"/>
  <c r="I140" i="15" s="1"/>
  <c r="I183" i="15" s="1"/>
  <c r="I226" i="15" s="1"/>
  <c r="I269" i="15" s="1"/>
  <c r="I314" i="15" s="1"/>
  <c r="I357" i="15" s="1"/>
  <c r="I400" i="15" s="1"/>
  <c r="C9" i="15"/>
  <c r="C52" i="15" s="1"/>
  <c r="C96" i="15" s="1"/>
  <c r="C140" i="15" s="1"/>
  <c r="C183" i="15" s="1"/>
  <c r="C226" i="15" s="1"/>
  <c r="C269" i="15" s="1"/>
  <c r="C314" i="15" s="1"/>
  <c r="C357" i="15" s="1"/>
  <c r="C400" i="15" s="1"/>
  <c r="I9" i="14"/>
  <c r="I52" i="14" s="1"/>
  <c r="I96" i="14" s="1"/>
  <c r="I140" i="14" s="1"/>
  <c r="I183" i="14" s="1"/>
  <c r="I226" i="14" s="1"/>
  <c r="I269" i="14" s="1"/>
  <c r="I314" i="14" s="1"/>
  <c r="I357" i="14" s="1"/>
  <c r="I400" i="14" s="1"/>
  <c r="C9" i="14"/>
  <c r="C52" i="14" s="1"/>
  <c r="C96" i="14" s="1"/>
  <c r="C140" i="14" s="1"/>
  <c r="C183" i="14" s="1"/>
  <c r="C226" i="14" s="1"/>
  <c r="C269" i="14" s="1"/>
  <c r="C314" i="14" s="1"/>
  <c r="C357" i="14" s="1"/>
  <c r="C400" i="14" s="1"/>
  <c r="I9" i="13"/>
  <c r="I52" i="13" s="1"/>
  <c r="I96" i="13" s="1"/>
  <c r="I140" i="13" s="1"/>
  <c r="I183" i="13" s="1"/>
  <c r="I226" i="13" s="1"/>
  <c r="I269" i="13" s="1"/>
  <c r="I314" i="13" s="1"/>
  <c r="I357" i="13" s="1"/>
  <c r="I400" i="13" s="1"/>
  <c r="C9" i="13"/>
  <c r="C52" i="13" s="1"/>
  <c r="C96" i="13" s="1"/>
  <c r="C140" i="13" s="1"/>
  <c r="C183" i="13" s="1"/>
  <c r="C226" i="13" s="1"/>
  <c r="C269" i="13" s="1"/>
  <c r="C314" i="13" s="1"/>
  <c r="C357" i="13" s="1"/>
  <c r="C400" i="13" s="1"/>
  <c r="I9" i="24"/>
  <c r="I52" i="24" s="1"/>
  <c r="I96" i="24" s="1"/>
  <c r="I139" i="24" s="1"/>
  <c r="I182" i="24" s="1"/>
  <c r="I225" i="24" s="1"/>
  <c r="I268" i="24" s="1"/>
  <c r="I313" i="24" s="1"/>
  <c r="I356" i="24" s="1"/>
  <c r="I399" i="24" s="1"/>
  <c r="C9" i="24"/>
  <c r="C52" i="24" s="1"/>
  <c r="C96" i="24" s="1"/>
  <c r="C139" i="24" s="1"/>
  <c r="C182" i="24" s="1"/>
  <c r="C225" i="24" s="1"/>
  <c r="C268" i="24" s="1"/>
  <c r="C313" i="24" s="1"/>
  <c r="C356" i="24" s="1"/>
  <c r="C399" i="24" s="1"/>
  <c r="I9" i="23"/>
  <c r="I52" i="23" s="1"/>
  <c r="I96" i="23" s="1"/>
  <c r="I139" i="23" s="1"/>
  <c r="I182" i="23" s="1"/>
  <c r="I225" i="23" s="1"/>
  <c r="I268" i="23" s="1"/>
  <c r="I313" i="23" s="1"/>
  <c r="I356" i="23" s="1"/>
  <c r="I399" i="23" s="1"/>
  <c r="C9" i="23"/>
  <c r="C52" i="23" s="1"/>
  <c r="C96" i="23" s="1"/>
  <c r="C139" i="23" s="1"/>
  <c r="C182" i="23" s="1"/>
  <c r="C225" i="23" s="1"/>
  <c r="C268" i="23" s="1"/>
  <c r="C313" i="23" s="1"/>
  <c r="C356" i="23" s="1"/>
  <c r="C399" i="23" s="1"/>
  <c r="I9" i="22"/>
  <c r="I52" i="22" s="1"/>
  <c r="I96" i="22" s="1"/>
  <c r="I139" i="22" s="1"/>
  <c r="I182" i="22" s="1"/>
  <c r="I225" i="22" s="1"/>
  <c r="I268" i="22" s="1"/>
  <c r="I313" i="22" s="1"/>
  <c r="I356" i="22" s="1"/>
  <c r="I399" i="22" s="1"/>
  <c r="C9" i="22"/>
  <c r="C52" i="22" s="1"/>
  <c r="C96" i="22" s="1"/>
  <c r="C139" i="22" s="1"/>
  <c r="C182" i="22" s="1"/>
  <c r="C225" i="22" s="1"/>
  <c r="C268" i="22" s="1"/>
  <c r="C313" i="22" s="1"/>
  <c r="C356" i="22" s="1"/>
  <c r="C399" i="22" s="1"/>
  <c r="I9" i="12"/>
  <c r="I52" i="12" s="1"/>
  <c r="I96" i="12" s="1"/>
  <c r="I139" i="12" s="1"/>
  <c r="I182" i="12" s="1"/>
  <c r="I225" i="12" s="1"/>
  <c r="I268" i="12" s="1"/>
  <c r="I313" i="12" s="1"/>
  <c r="I356" i="12" s="1"/>
  <c r="I399" i="12" s="1"/>
  <c r="C9" i="12"/>
  <c r="C52" i="12" s="1"/>
  <c r="C96" i="12" s="1"/>
  <c r="C139" i="12" s="1"/>
  <c r="C182" i="12" s="1"/>
  <c r="C225" i="12" s="1"/>
  <c r="C268" i="12" s="1"/>
  <c r="C313" i="12" s="1"/>
  <c r="C356" i="12" s="1"/>
  <c r="C399" i="12" s="1"/>
  <c r="I9" i="11"/>
  <c r="I52" i="11" s="1"/>
  <c r="I96" i="11" s="1"/>
  <c r="I139" i="11" s="1"/>
  <c r="I182" i="11" s="1"/>
  <c r="I225" i="11" s="1"/>
  <c r="I268" i="11" s="1"/>
  <c r="I313" i="11" s="1"/>
  <c r="I356" i="11" s="1"/>
  <c r="I399" i="11" s="1"/>
  <c r="C9" i="11"/>
  <c r="C52" i="11" s="1"/>
  <c r="C96" i="11" s="1"/>
  <c r="C139" i="11" s="1"/>
  <c r="C182" i="11" s="1"/>
  <c r="C225" i="11" s="1"/>
  <c r="C268" i="11" s="1"/>
  <c r="C313" i="11" s="1"/>
  <c r="C356" i="11" s="1"/>
  <c r="C399" i="11" s="1"/>
  <c r="I9" i="10"/>
  <c r="I52" i="10" s="1"/>
  <c r="I96" i="10" s="1"/>
  <c r="I139" i="10" s="1"/>
  <c r="I182" i="10" s="1"/>
  <c r="I225" i="10" s="1"/>
  <c r="I268" i="10" s="1"/>
  <c r="I313" i="10" s="1"/>
  <c r="I356" i="10" s="1"/>
  <c r="I399" i="10" s="1"/>
  <c r="C9" i="10"/>
  <c r="C52" i="10" s="1"/>
  <c r="C96" i="10" s="1"/>
  <c r="C139" i="10" s="1"/>
  <c r="C182" i="10" s="1"/>
  <c r="C225" i="10" s="1"/>
  <c r="C268" i="10" s="1"/>
  <c r="C313" i="10" s="1"/>
  <c r="C356" i="10" s="1"/>
  <c r="C399" i="10" s="1"/>
  <c r="I9" i="1"/>
  <c r="I52" i="1" s="1"/>
  <c r="I96" i="1" s="1"/>
  <c r="I139" i="1" s="1"/>
  <c r="I182" i="1" s="1"/>
  <c r="I225" i="1" s="1"/>
  <c r="I268" i="1" s="1"/>
  <c r="I313" i="1" s="1"/>
  <c r="I356" i="1" s="1"/>
  <c r="I399" i="1" s="1"/>
  <c r="C9" i="1"/>
  <c r="C52" i="1" s="1"/>
  <c r="C96" i="1" s="1"/>
  <c r="C139" i="1" s="1"/>
  <c r="C182" i="1" s="1"/>
  <c r="C225" i="1" s="1"/>
  <c r="C268" i="1" s="1"/>
  <c r="C313" i="1" s="1"/>
  <c r="C356" i="1" s="1"/>
  <c r="C399" i="1" s="1"/>
  <c r="C9" i="9"/>
  <c r="I53" i="9"/>
  <c r="I97" i="9" s="1"/>
  <c r="I140" i="9" s="1"/>
  <c r="I183" i="9" s="1"/>
  <c r="I226" i="9" s="1"/>
  <c r="I269" i="9" s="1"/>
  <c r="I314" i="9" s="1"/>
  <c r="I357" i="9" s="1"/>
  <c r="I400" i="9" s="1"/>
  <c r="A10" i="2"/>
  <c r="A11" i="2" s="1"/>
  <c r="A12" i="2" s="1"/>
  <c r="A13" i="2" s="1"/>
  <c r="A14" i="2" s="1"/>
  <c r="A15" i="2" s="1"/>
  <c r="A16" i="2" s="1"/>
  <c r="A17" i="2" s="1"/>
  <c r="A18" i="2" s="1"/>
  <c r="A19" i="2" s="1"/>
  <c r="A20" i="2" s="1"/>
  <c r="A21" i="2" s="1"/>
  <c r="A22" i="2" s="1"/>
  <c r="A23" i="2" s="1"/>
  <c r="A24" i="2" s="1"/>
  <c r="A25" i="2" s="1"/>
  <c r="A26" i="2" s="1"/>
  <c r="A27" i="2" s="1"/>
  <c r="A28" i="2" s="1"/>
  <c r="A29" i="2" s="1"/>
  <c r="A83" i="8" l="1"/>
  <c r="A81" i="8"/>
  <c r="A79" i="8"/>
  <c r="A77" i="8"/>
  <c r="A59" i="8"/>
  <c r="A57" i="8"/>
  <c r="A55" i="8"/>
  <c r="A53" i="8"/>
  <c r="A37" i="8"/>
  <c r="A35" i="8"/>
  <c r="A33" i="8"/>
  <c r="A75" i="8" l="1"/>
  <c r="A73" i="8"/>
  <c r="A71" i="8"/>
  <c r="A51" i="8"/>
  <c r="A49" i="8"/>
  <c r="E440" i="13"/>
  <c r="G440" i="13"/>
  <c r="E397" i="13"/>
  <c r="G397" i="13"/>
  <c r="E354" i="13"/>
  <c r="G354" i="13"/>
  <c r="E311" i="13"/>
  <c r="G311" i="13"/>
  <c r="E266" i="13"/>
  <c r="G266" i="13"/>
  <c r="E223" i="13"/>
  <c r="G223" i="13"/>
  <c r="E180" i="13"/>
  <c r="G180" i="13"/>
  <c r="E137" i="13"/>
  <c r="G137" i="13"/>
  <c r="E93" i="13"/>
  <c r="G93" i="13"/>
  <c r="E49" i="13"/>
  <c r="G49" i="13"/>
  <c r="D54" i="13"/>
  <c r="D11" i="13"/>
  <c r="F42" i="8"/>
  <c r="F64" i="8" s="1"/>
  <c r="E42" i="8"/>
  <c r="E64" i="8" s="1"/>
  <c r="D42" i="8"/>
  <c r="D64" i="8" s="1"/>
  <c r="A52" i="13"/>
  <c r="A96" i="13" s="1"/>
  <c r="A140" i="13" s="1"/>
  <c r="A183" i="13" s="1"/>
  <c r="A226" i="13" s="1"/>
  <c r="A269" i="13" s="1"/>
  <c r="A314" i="13" s="1"/>
  <c r="A357" i="13" s="1"/>
  <c r="A400" i="13" s="1"/>
  <c r="E440" i="9"/>
  <c r="G440" i="9"/>
  <c r="C94" i="9"/>
  <c r="E397" i="9"/>
  <c r="E354" i="9"/>
  <c r="E311" i="9"/>
  <c r="E266" i="9"/>
  <c r="E223" i="9"/>
  <c r="E180" i="9"/>
  <c r="E137" i="9"/>
  <c r="E94" i="9"/>
  <c r="E50" i="9"/>
  <c r="C53" i="9"/>
  <c r="C97" i="9" s="1"/>
  <c r="C140" i="9" s="1"/>
  <c r="C183" i="9" s="1"/>
  <c r="C226" i="9" s="1"/>
  <c r="C269" i="9" s="1"/>
  <c r="C314" i="9" s="1"/>
  <c r="C357" i="9" s="1"/>
  <c r="C400" i="9" s="1"/>
  <c r="D271" i="9"/>
  <c r="D228" i="9"/>
  <c r="D185" i="9"/>
  <c r="A53" i="9"/>
  <c r="A97" i="9" s="1"/>
  <c r="A140" i="9" s="1"/>
  <c r="A183" i="9" s="1"/>
  <c r="A226" i="9" s="1"/>
  <c r="A269" i="9" s="1"/>
  <c r="A314" i="9" s="1"/>
  <c r="A357" i="9" s="1"/>
  <c r="A400" i="9" s="1"/>
  <c r="D55" i="9"/>
  <c r="D11" i="9"/>
  <c r="A31" i="8"/>
  <c r="A29" i="8"/>
  <c r="A27" i="8"/>
  <c r="J16" i="8"/>
  <c r="I16" i="8"/>
  <c r="H16" i="8"/>
  <c r="E16" i="8"/>
  <c r="D16" i="8"/>
  <c r="K93" i="9" l="1"/>
  <c r="E23" i="8" s="1"/>
  <c r="D25" i="8"/>
  <c r="E51" i="8"/>
  <c r="D51" i="8"/>
  <c r="K49" i="9"/>
  <c r="D23" i="8" s="1"/>
  <c r="G51" i="8"/>
  <c r="J51" i="8"/>
  <c r="C93" i="13"/>
  <c r="K48" i="13"/>
  <c r="D49" i="8" s="1"/>
  <c r="C137" i="9"/>
  <c r="F51" i="8"/>
  <c r="I51" i="8"/>
  <c r="H51" i="8"/>
  <c r="C180" i="9" l="1"/>
  <c r="K136" i="9"/>
  <c r="F23" i="8" s="1"/>
  <c r="C137" i="13"/>
  <c r="K92" i="13"/>
  <c r="E49" i="8" s="1"/>
  <c r="K51" i="8"/>
  <c r="K136" i="13" l="1"/>
  <c r="F49" i="8" s="1"/>
  <c r="C180" i="13"/>
  <c r="C223" i="9"/>
  <c r="K179" i="9"/>
  <c r="G23" i="8" s="1"/>
  <c r="M51" i="8"/>
  <c r="L51" i="8"/>
  <c r="C266" i="9" l="1"/>
  <c r="K222" i="9"/>
  <c r="H23" i="8" s="1"/>
  <c r="K179" i="13"/>
  <c r="G49" i="8" s="1"/>
  <c r="C223" i="13"/>
  <c r="C266" i="13" l="1"/>
  <c r="K222" i="13"/>
  <c r="H49" i="8" s="1"/>
  <c r="K265" i="9"/>
  <c r="I23" i="8" s="1"/>
  <c r="C311" i="9"/>
  <c r="C354" i="9" l="1"/>
  <c r="K310" i="9"/>
  <c r="J23" i="8" s="1"/>
  <c r="C311" i="13"/>
  <c r="K265" i="13"/>
  <c r="I49" i="8" s="1"/>
  <c r="K310" i="13" l="1"/>
  <c r="J49" i="8" s="1"/>
  <c r="C354" i="13"/>
  <c r="C397" i="9"/>
  <c r="K353" i="9"/>
  <c r="K23" i="8" s="1"/>
  <c r="K353" i="13" l="1"/>
  <c r="K49" i="8" s="1"/>
  <c r="C397" i="13"/>
  <c r="C440" i="9"/>
  <c r="K439" i="9" s="1"/>
  <c r="K396" i="9"/>
  <c r="L23" i="8" s="1"/>
  <c r="M23" i="8" l="1"/>
  <c r="C440" i="13"/>
  <c r="K439" i="13" s="1"/>
  <c r="M49" i="8" s="1"/>
  <c r="K396" i="13"/>
  <c r="L4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C8" authorId="0" shapeId="0" xr:uid="{20C2E436-EFFE-4137-8808-15B5769643EA}">
      <text>
        <r>
          <rPr>
            <b/>
            <sz val="9"/>
            <color indexed="81"/>
            <rFont val="Tahoma"/>
            <family val="2"/>
          </rPr>
          <t>Lawrence Stanton:</t>
        </r>
        <r>
          <rPr>
            <sz val="9"/>
            <color indexed="81"/>
            <rFont val="Tahoma"/>
            <family val="2"/>
          </rPr>
          <t xml:space="preserve">
Certain types of assets and services are not eligible for IBSGP funds.  Please see the Eligibility Tab and/or the Guide Book for further information</t>
        </r>
      </text>
    </comment>
    <comment ref="M8" authorId="0" shapeId="0" xr:uid="{13842B2D-9524-4AD0-94B5-C4C8BFCDD577}">
      <text>
        <r>
          <rPr>
            <b/>
            <sz val="9"/>
            <color indexed="81"/>
            <rFont val="Tahoma"/>
            <family val="2"/>
          </rPr>
          <t>Lawrence Stanton:</t>
        </r>
        <r>
          <rPr>
            <sz val="9"/>
            <color indexed="81"/>
            <rFont val="Tahoma"/>
            <family val="2"/>
          </rPr>
          <t xml:space="preserve">
These are suggested criticality values for the typical version of this asset. System operators should consider these suggestions then determine criticality based on their specific conditions.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36A497B8-3ECD-46CA-83F4-B0BB4AB3D558}">
      <text>
        <r>
          <rPr>
            <sz val="9"/>
            <color indexed="81"/>
            <rFont val="Tahoma"/>
            <family val="2"/>
          </rPr>
          <t>Attack by one or several individuals using simple, easily acquired weapons including vehicles, firearms, pipe bombs, suicide bombs.</t>
        </r>
      </text>
    </comment>
    <comment ref="D54" authorId="0" shapeId="0" xr:uid="{17D40E23-AF8E-493F-A7F3-F21C6D27B714}">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41F3CCC6-76C8-4AC9-9E61-4AB66EA0383D}">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A2DFA74C-BE73-45F3-B2A4-B98E25739E48}">
      <text>
        <r>
          <rPr>
            <sz val="9"/>
            <color indexed="81"/>
            <rFont val="Tahoma"/>
            <family val="2"/>
          </rPr>
          <t>Widespread power outage arising from an attack on or failure of power generation, transfer, distribution or management.</t>
        </r>
      </text>
    </comment>
    <comment ref="D185" authorId="0" shapeId="0" xr:uid="{451CF268-AAFA-41F0-B0FA-DEC6DBDB921A}">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36EF1E9C-4F28-41BC-B284-CB72AE1022E9}">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1BF2E334-C4C9-43B4-BAE0-18891D6C649B}">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1DBA5D9C-0C03-4DE8-9D64-FD2F250ADDC5}">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B95CF10D-F276-4EB9-9393-FBED20399C29}">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075E1B57-7676-4AE2-B167-D2D79DEF4EFD}">
      <text>
        <r>
          <rPr>
            <sz val="9"/>
            <color indexed="81"/>
            <rFont val="Tahoma"/>
            <family val="2"/>
          </rPr>
          <t>Attack by one or several individuals using simple, easily acquired weapons including vehicles, firearms, pipe bombs, suicide bombs.</t>
        </r>
      </text>
    </comment>
    <comment ref="D54" authorId="0" shapeId="0" xr:uid="{EBE77614-2F33-4BED-B010-00D142FBECBD}">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A0BC3A4D-13E6-434C-AC1A-4532C7C8FE5D}">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155A8A9C-C856-458F-8EBE-5468C4DC76D8}">
      <text>
        <r>
          <rPr>
            <sz val="9"/>
            <color indexed="81"/>
            <rFont val="Tahoma"/>
            <family val="2"/>
          </rPr>
          <t>Widespread power outage arising from an attack on or failure of power generation, transfer, distribution or management.</t>
        </r>
      </text>
    </comment>
    <comment ref="D185" authorId="0" shapeId="0" xr:uid="{534A895A-C602-4F97-A2D8-FF654366A288}">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1EC9ED21-394B-42B5-BE93-8EE5FC0ADACD}">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D9DED76F-0AC2-471C-8987-164CFDE6C830}">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9FA1BB27-6CF1-4776-93CA-FED5B51DBA95}">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77AC1AB8-C5AA-44A5-81B4-7CDDDC330586}">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D87424C2-4625-4E44-99B9-CC5CD8464292}">
      <text>
        <r>
          <rPr>
            <sz val="9"/>
            <color indexed="81"/>
            <rFont val="Tahoma"/>
            <family val="2"/>
          </rPr>
          <t>Attack by one or several individuals using simple, easily acquired weapons including vehicles, firearms, pipe bombs, suicide bombs.</t>
        </r>
      </text>
    </comment>
    <comment ref="D54" authorId="0" shapeId="0" xr:uid="{14F81351-80BC-492C-83CF-C34C6DC32941}">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53D4B43D-6061-46F1-8749-289337DC2E00}">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BDD7A881-DEBF-4206-9FEB-AA2B33AB51A5}">
      <text>
        <r>
          <rPr>
            <sz val="9"/>
            <color indexed="81"/>
            <rFont val="Tahoma"/>
            <family val="2"/>
          </rPr>
          <t>Widespread power outage arising from an attack on or failure of power generation, transfer, distribution or management.</t>
        </r>
      </text>
    </comment>
    <comment ref="D185" authorId="0" shapeId="0" xr:uid="{9541402E-5AFF-4078-92FA-D0A0366F6F68}">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64C1F235-1D59-4CEB-8B72-5B38DCE8C075}">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1229C846-6767-436B-ACB2-06F3323690CA}">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B4BB8B5B-03A9-427C-B3DB-FAEB254713DB}">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264C8308-C3EC-4D79-948A-7D06A2287BB3}">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F88120E0-6EA8-4301-915A-32F139D8C9CB}">
      <text>
        <r>
          <rPr>
            <sz val="9"/>
            <color indexed="81"/>
            <rFont val="Tahoma"/>
            <family val="2"/>
          </rPr>
          <t>Attack by one or several individuals using simple, easily acquired weapons including vehicles, firearms, pipe bombs, suicide bombs.</t>
        </r>
      </text>
    </comment>
    <comment ref="D54" authorId="0" shapeId="0" xr:uid="{01DD5469-9915-4F04-B20D-FF4A1A7D344A}">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6E7D2B36-C351-4E89-9BEE-F2F24A14A2D2}">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8A1D9E03-8556-4147-A951-4EFD809FE995}">
      <text>
        <r>
          <rPr>
            <sz val="9"/>
            <color indexed="81"/>
            <rFont val="Tahoma"/>
            <family val="2"/>
          </rPr>
          <t>Widespread power outage arising from an attack on or failure of power generation, transfer, distribution or management.</t>
        </r>
      </text>
    </comment>
    <comment ref="D185" authorId="0" shapeId="0" xr:uid="{19A372E7-2876-4921-87CF-5DC4E292DCDE}">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14F39951-EB0D-4C32-BE96-FCA013EAE3AC}">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6F19BF28-96E6-4452-8D74-0A445BB3F344}">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41F83388-242F-42D8-8547-6CA8FEB15E7F}">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25B7A35A-11D5-49E3-A79E-68C002BB30A9}">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1CFF12D6-D0B0-457F-8DC9-7DB903A43888}">
      <text>
        <r>
          <rPr>
            <sz val="9"/>
            <color indexed="81"/>
            <rFont val="Tahoma"/>
            <family val="2"/>
          </rPr>
          <t>Attack by one or several individuals using simple, easily acquired weapons including vehicles, firearms, pipe bombs, suicide bombs.</t>
        </r>
      </text>
    </comment>
    <comment ref="D54" authorId="0" shapeId="0" xr:uid="{F585DFA6-71D8-41EA-B751-049652C13661}">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CE2DC5C6-E882-49ED-B06F-F96C71D1B996}">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ED4CDC0F-AEEE-4905-AAC2-9D0344612075}">
      <text>
        <r>
          <rPr>
            <sz val="9"/>
            <color indexed="81"/>
            <rFont val="Tahoma"/>
            <family val="2"/>
          </rPr>
          <t>Widespread power outage arising from an attack on or failure of power generation, transfer, distribution or management.</t>
        </r>
      </text>
    </comment>
    <comment ref="D185" authorId="0" shapeId="0" xr:uid="{F5F29425-1584-457E-83C6-2DAB3034B18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A48E0747-DAB1-41C5-9667-9F54799D689B}">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E7FD48D4-7EFB-47DD-94C0-FC578A3FA3AD}">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8EB6C684-2E5B-4A9C-AE5C-05F4E02A9BA6}">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68EF6CC3-0B73-4479-992A-D52CCC0AC4BF}">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C5CA4F09-57C4-4F36-800B-F4F95AE557B2}">
      <text>
        <r>
          <rPr>
            <sz val="9"/>
            <color indexed="81"/>
            <rFont val="Tahoma"/>
            <family val="2"/>
          </rPr>
          <t>Attack by one or several individuals using simple, easily acquired weapons including vehicles, firearms, pipe bombs, suicide bombs.</t>
        </r>
      </text>
    </comment>
    <comment ref="D54" authorId="0" shapeId="0" xr:uid="{2892EEB0-105B-46DA-8328-0E925A05C068}">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02BBD078-AC6A-487A-9DD4-C3475C467C16}">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5DB505DD-5DC0-4BFF-A553-831DDBA39A91}">
      <text>
        <r>
          <rPr>
            <sz val="9"/>
            <color indexed="81"/>
            <rFont val="Tahoma"/>
            <family val="2"/>
          </rPr>
          <t>Widespread power outage arising from an attack on or failure of power generation, transfer, distribution or management.</t>
        </r>
      </text>
    </comment>
    <comment ref="D185" authorId="0" shapeId="0" xr:uid="{E7E81BAE-DB47-4D0F-85DD-287C20690460}">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E0B430DF-6B8D-42E8-83A6-8FB6C2E3FD3E}">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CE62705B-58A5-491A-A1B0-AE7145ABC61F}">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B9550494-6FC7-435A-92DC-0EF88C8DBB8F}">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A56314A1-47E8-415A-B38E-2F8715A2F1D2}">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376D0C74-0FEC-4402-A6EE-08A968652086}">
      <text>
        <r>
          <rPr>
            <sz val="9"/>
            <color indexed="81"/>
            <rFont val="Tahoma"/>
            <family val="2"/>
          </rPr>
          <t>Attack by one or several individuals using simple, easily acquired weapons including vehicles, firearms, pipe bombs, suicide bombs.</t>
        </r>
      </text>
    </comment>
    <comment ref="D54" authorId="0" shapeId="0" xr:uid="{EBEFD2BF-6533-42DF-8903-D9F55D63DC78}">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7B631F51-810C-4DF5-8275-B77857A5F8C9}">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90E4C025-F3AA-4C50-8B47-572D4FF39C35}">
      <text>
        <r>
          <rPr>
            <sz val="9"/>
            <color indexed="81"/>
            <rFont val="Tahoma"/>
            <family val="2"/>
          </rPr>
          <t>Widespread power outage arising from an attack on or failure of power generation, transfer, distribution or management.</t>
        </r>
      </text>
    </comment>
    <comment ref="D185" authorId="0" shapeId="0" xr:uid="{4C85866A-09C4-43FE-9423-25B094F3F7B8}">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398D8D47-26D8-4CFF-9442-69F607131671}">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8BDD9176-9399-48B5-80EF-BA441042F2B3}">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80C7C6AE-66D5-4871-ADF4-BC2975498463}">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A8F1FAF9-D364-43BA-86CA-22D5AB06C229}">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D145C293-0DF6-4D46-96E4-ED2F060BF04B}">
      <text>
        <r>
          <rPr>
            <sz val="9"/>
            <color indexed="81"/>
            <rFont val="Tahoma"/>
            <family val="2"/>
          </rPr>
          <t>Attack by one or several individuals using simple, easily acquired weapons including vehicles, firearms, pipe bombs, suicide bombs.</t>
        </r>
      </text>
    </comment>
    <comment ref="D54" authorId="0" shapeId="0" xr:uid="{B403B368-2A20-4626-A22A-418B6538AD1C}">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1B5499C3-8725-47A4-9F11-6E3B18B8354F}">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60CA01C7-BFBF-4FAD-8D57-0EFCA6807EC5}">
      <text>
        <r>
          <rPr>
            <sz val="9"/>
            <color indexed="81"/>
            <rFont val="Tahoma"/>
            <family val="2"/>
          </rPr>
          <t>Widespread power outage arising from an attack on or failure of power generation, transfer, distribution or management.</t>
        </r>
      </text>
    </comment>
    <comment ref="D185" authorId="0" shapeId="0" xr:uid="{30AD2C7A-BEBE-4077-A9A9-0F3CB4D0ADCB}">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BFA7E5CA-18EC-433E-87D2-F91BB39AD741}">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5707C460-1976-4F61-8452-EA64CF06B4C9}">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81614E4C-AB92-4C80-9447-606FECEA841E}">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EFA829C8-29E9-4403-A97F-C319A692425F}">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50E4819B-BC31-4E04-9793-5BB41C77D398}">
      <text>
        <r>
          <rPr>
            <sz val="9"/>
            <color indexed="81"/>
            <rFont val="Tahoma"/>
            <family val="2"/>
          </rPr>
          <t>Attack by one or several individuals using simple, easily acquired weapons including vehicles, firearms, pipe bombs, suicide bombs.</t>
        </r>
      </text>
    </comment>
    <comment ref="D54" authorId="0" shapeId="0" xr:uid="{E48F5215-BD04-4DB9-BDA3-027CA6F7639E}">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8F4059BE-0058-49A6-9211-F0106AE4A832}">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56CF83CF-276B-46A8-8E4C-34EEC0D6F23F}">
      <text>
        <r>
          <rPr>
            <sz val="9"/>
            <color indexed="81"/>
            <rFont val="Tahoma"/>
            <family val="2"/>
          </rPr>
          <t>Widespread power outage arising from an attack on or failure of power generation, transfer, distribution or management.</t>
        </r>
      </text>
    </comment>
    <comment ref="D185" authorId="0" shapeId="0" xr:uid="{341C128E-61B1-4AD2-B1A6-3F3F626C5BA9}">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FA4E1A0B-7117-4C79-BE62-026F7678B0DC}">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AFF639F1-CA4B-489B-8737-3EF1AC6C0E63}">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A690EF76-77DD-4AD7-9062-B8CF9F7040B1}">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9105176C-AFA6-45FC-B8EC-E32D9BA163D4}">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610AF196-3509-4A1D-8971-363A6F250A78}">
      <text>
        <r>
          <rPr>
            <sz val="9"/>
            <color indexed="81"/>
            <rFont val="Tahoma"/>
            <family val="2"/>
          </rPr>
          <t>Attack by one or several individuals using simple, easily acquired weapons including vehicles, firearms, pipe bombs, suicide bombs.</t>
        </r>
      </text>
    </comment>
    <comment ref="D54" authorId="0" shapeId="0" xr:uid="{CA46231A-B81A-485E-A2D3-BEBF17024694}">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0A220B83-807C-4DE8-9665-6B48D8B2C110}">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0BAED0B8-AE32-4465-A272-ABC84038ACFC}">
      <text>
        <r>
          <rPr>
            <sz val="9"/>
            <color indexed="81"/>
            <rFont val="Tahoma"/>
            <family val="2"/>
          </rPr>
          <t>Widespread power outage arising from an attack on or failure of power generation, transfer, distribution or management.</t>
        </r>
      </text>
    </comment>
    <comment ref="D185" authorId="0" shapeId="0" xr:uid="{EA3EAF78-66C1-4404-8E0B-3D884AFF710D}">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329A18A2-924C-49BF-8774-FE03336D46DA}">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96C5633F-B46E-465F-80A2-72092212B028}">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03805823-5122-4126-9023-25039D45E4BD}">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289E8639-39C9-4CFF-97F8-F90E622F2E8E}">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12D8F067-90FD-427C-AAF4-B959DCDEF4A6}">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5" authorId="0" shapeId="0" xr:uid="{77C45632-396F-4525-87B2-E3BC1C51D5CA}">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9" authorId="0" shapeId="0" xr:uid="{EC3F3010-C7F7-498C-A519-54095BD37915}">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8D409CB6-CF80-4B2C-ABFD-374E06493D6B}">
      <text>
        <r>
          <rPr>
            <sz val="9"/>
            <color indexed="81"/>
            <rFont val="Tahoma"/>
            <family val="2"/>
          </rPr>
          <t>Two individuals armed with handguns and explosives commandeering a bus for hostage-taking purposes.</t>
        </r>
      </text>
    </comment>
    <comment ref="D185" authorId="0" shapeId="0" xr:uid="{9181993F-6CA1-4B39-B6B5-B37F80DD2326}">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8803A563-6AB5-4A8C-97FC-A6EA2234812D}">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1" authorId="0" shapeId="0" xr:uid="{5EC5806E-D069-4BEA-BCDA-4926A6DEA339}">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FD52637E-7BAA-40F0-B443-3A40FE9CB347}">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B8D94918-3F46-4862-A10A-4EE6E4D9D143}">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7A4017B8-6CE6-43B9-B76D-E474979C3744}">
      <text>
        <r>
          <rPr>
            <sz val="9"/>
            <color indexed="81"/>
            <rFont val="Tahoma"/>
            <family val="2"/>
          </rPr>
          <t>Attack by one or several individuals using simple, easily acquired weapons including vehicles, firearms, pipe bombs, suicide bombs.</t>
        </r>
      </text>
    </comment>
    <comment ref="D54" authorId="0" shapeId="0" xr:uid="{A46D1421-7DC9-4A54-9219-D0996F0017D8}">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90EBE804-B253-4A88-9773-89A5018484D4}">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3A752F72-160A-4B98-A239-D302891E2793}">
      <text>
        <r>
          <rPr>
            <sz val="9"/>
            <color indexed="81"/>
            <rFont val="Tahoma"/>
            <family val="2"/>
          </rPr>
          <t>Widespread power outage arising from an attack on or failure of power generation, transfer, distribution or management.</t>
        </r>
      </text>
    </comment>
    <comment ref="D185" authorId="0" shapeId="0" xr:uid="{32D93D86-E75B-48D8-8430-16392BC74BB7}">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E4B0602A-9626-4B59-B4D6-38ED564612E7}">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4E39E988-99A1-48EF-AABF-6FCEFAC48F45}">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CDB86CC9-A8D9-4BCE-8B86-7F4CD5E9B734}">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516D83ED-72ED-468C-BBF2-A203CA2F1A2C}">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CC9D093F-5C47-4C56-8E38-816D9EDC793D}">
      <text>
        <r>
          <rPr>
            <sz val="9"/>
            <color indexed="81"/>
            <rFont val="Tahoma"/>
            <family val="2"/>
          </rPr>
          <t>Attack by one or several individuals using simple, easily acquired weapons including vehicles, firearms, pipe bombs, suicide bombs.</t>
        </r>
      </text>
    </comment>
    <comment ref="D54" authorId="0" shapeId="0" xr:uid="{FCB5F761-F595-4E92-AB1D-C7F1BCE9990A}">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61AC4411-5CFE-4E95-B526-42EA84ED1B90}">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E6EC382E-F0B2-4EDF-AC18-B054DB7C139A}">
      <text>
        <r>
          <rPr>
            <sz val="9"/>
            <color indexed="81"/>
            <rFont val="Tahoma"/>
            <family val="2"/>
          </rPr>
          <t>Widespread power outage arising from an attack on or failure of power generation, transfer, distribution or management.</t>
        </r>
      </text>
    </comment>
    <comment ref="D185" authorId="0" shapeId="0" xr:uid="{D2ED93BF-7492-4EBA-897D-C4EB6DAAF8F1}">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C3C9787C-61BC-4507-86EC-B03A543A7603}">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CCB792E0-C08A-457E-BA6B-BEFB3E61F804}">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370BBC65-66BE-4B59-A872-3B5889523E14}">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339717CC-FADB-4A9B-BFC5-9071DAAF1021}">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EA040A9F-2A49-4822-A936-C04E29FBD512}">
      <text>
        <r>
          <rPr>
            <sz val="9"/>
            <color indexed="81"/>
            <rFont val="Tahoma"/>
            <family val="2"/>
          </rPr>
          <t>Attack by one or several individuals using simple, easily acquired weapons including vehicles, firearms, pipe bombs, suicide bombs.</t>
        </r>
      </text>
    </comment>
    <comment ref="D54" authorId="0" shapeId="0" xr:uid="{239AD953-319F-4D68-B710-9A21FA1513FB}">
      <text>
        <r>
          <rPr>
            <sz val="9"/>
            <color indexed="81"/>
            <rFont val="Tahoma"/>
            <family val="2"/>
          </rPr>
          <t>An improvised explosive device that is: a) deployed via backpack or other man-portable container with explosive equivalent to 20lbs. of TNT; or b) affixed to infrastructure with explosive equivalent to 40lb of TNT.</t>
        </r>
      </text>
    </comment>
    <comment ref="D98" authorId="0" shapeId="0" xr:uid="{59A6C961-B27C-4768-93FF-E959C31871BF}">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2" authorId="0" shapeId="0" xr:uid="{36428688-9F70-4199-9E0E-C42E177F7FA5}">
      <text>
        <r>
          <rPr>
            <sz val="9"/>
            <color indexed="81"/>
            <rFont val="Tahoma"/>
            <family val="2"/>
          </rPr>
          <t>Widespread power outage arising from an attack on or failure of power generation, transfer, distribution or management.</t>
        </r>
      </text>
    </comment>
    <comment ref="D185" authorId="0" shapeId="0" xr:uid="{010555BC-6616-4363-A464-E0E84181C8C4}">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8" authorId="0" shapeId="0" xr:uid="{EC2F05D0-9A1C-4D60-939E-D3950A62F5DA}">
      <text>
        <r>
          <rPr>
            <sz val="9"/>
            <color indexed="81"/>
            <rFont val="Tahoma"/>
            <family val="2"/>
          </rPr>
          <t>Natural event such as: hurricane, blizzard, wildfire, avalanche, earthquake or landslide. Severe, fast-occurring weather - flooding or similar effect. Earth displacement compromising roads, moving vehicles, and/or buildings.</t>
        </r>
      </text>
    </comment>
    <comment ref="D271" authorId="0" shapeId="0" xr:uid="{0CB55649-1534-43E5-8726-D2A43918434D}">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6" authorId="0" shapeId="0" xr:uid="{EEC0AA06-AD2B-48EB-B6F6-4C7584538976}">
      <text>
        <r>
          <rPr>
            <sz val="9"/>
            <color indexed="81"/>
            <rFont val="Tahoma"/>
            <family val="2"/>
          </rPr>
          <t xml:space="preserve">An attack employing a weapon of mass destruction, which could include a biological agent, a radiological dispersant device, a chemical weapon or a nuclear device.  </t>
        </r>
      </text>
    </comment>
    <comment ref="D359" authorId="0" shapeId="0" xr:uid="{80B5D5DF-4EF3-4CE5-8EE7-BAF507F6AECB}">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C18" authorId="0" shapeId="0" xr:uid="{7D8B4CAC-322B-4F84-BE5F-0EA039027AF3}">
      <text>
        <r>
          <rPr>
            <b/>
            <sz val="9"/>
            <color indexed="81"/>
            <rFont val="Tahoma"/>
            <family val="2"/>
          </rPr>
          <t>Lawrence Stanton:</t>
        </r>
        <r>
          <rPr>
            <sz val="9"/>
            <color indexed="81"/>
            <rFont val="Tahoma"/>
            <family val="2"/>
          </rPr>
          <t xml:space="preserve">
Fixed-route intercity bus service is defined as passenger transportation service provided to the general public for compensation over specified, predetermined, and published routes between cities or terminals using over-the-road-buses.</t>
        </r>
      </text>
    </comment>
    <comment ref="C22" authorId="0" shapeId="0" xr:uid="{DA16335B-73F2-4789-8A0A-475778A3F1C2}">
      <text>
        <r>
          <rPr>
            <b/>
            <sz val="9"/>
            <color indexed="81"/>
            <rFont val="Tahoma"/>
            <family val="2"/>
          </rPr>
          <t>Lawrence Stanton:</t>
        </r>
        <r>
          <rPr>
            <sz val="9"/>
            <color indexed="81"/>
            <rFont val="Tahoma"/>
            <family val="2"/>
          </rPr>
          <t xml:space="preserve">
Charter bus service is defined as a bus service that operates neither over fixed routes nor on regular schedules. A charter bus service is characterized by the rental of a bus and the services of a driver to a person or group where all passengers embark and disembark at the same point. A charter bus service must use over-the-road buses.   
</t>
        </r>
      </text>
    </comment>
    <comment ref="C23" authorId="0" shapeId="0" xr:uid="{8C1F6B30-C29D-486C-AF4D-477C468B1386}">
      <text>
        <r>
          <rPr>
            <b/>
            <sz val="9"/>
            <color indexed="81"/>
            <rFont val="Tahoma"/>
            <family val="2"/>
          </rPr>
          <t>Lawrence Stanton:</t>
        </r>
        <r>
          <rPr>
            <sz val="9"/>
            <color indexed="81"/>
            <rFont val="Tahoma"/>
            <family val="2"/>
          </rPr>
          <t xml:space="preserve">
A trip is defined as a single bus journey from an embarkation point to the furthest destination in that journey. For example, a trip from New York City to Denver to San Francisco would be considered a single trip. A trip is made to an historically eligible UASI jurisdiction if at any point in the trip the bus stops in an historically eligible UASI jurisdiction and embarks or disembarks passengers.</t>
        </r>
      </text>
    </comment>
    <comment ref="C24" authorId="0" shapeId="0" xr:uid="{6CA19387-5FBE-45F5-8D60-58AF62AA1A9C}">
      <text>
        <r>
          <rPr>
            <b/>
            <sz val="9"/>
            <color indexed="81"/>
            <rFont val="Tahoma"/>
            <family val="2"/>
          </rPr>
          <t>Lawrence Stanton:</t>
        </r>
        <r>
          <rPr>
            <sz val="9"/>
            <color indexed="81"/>
            <rFont val="Tahoma"/>
            <family val="2"/>
          </rPr>
          <t xml:space="preserve">
An over-the-road bus is defined as a vehicle designated for long-distance transportation of passengers, characterized by integral construction with an Page 6 of 30 FY 2020 IBSGP NOFO elevated passenger deck located over a baggage compartment and at least 35 feet in length, with a capacity of more than 30 passengers. Only over-the-road buses are eligible for vehicle security enhancements through this program. Limousines, mini-coaches, school buses, or any other vehicle that does not fit the definition of an over-the-road bus are not eligible.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AECA53D1-F86E-4AD3-A9EF-3FB4A6A70A9D}">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189A587B-A9A5-4298-9A57-8954F426AE99}">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E88E9106-B49D-40B2-826D-947F3AF2DB8D}">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DF0E2662-3791-4584-AC67-E01454F11063}">
      <text>
        <r>
          <rPr>
            <sz val="9"/>
            <color indexed="81"/>
            <rFont val="Tahoma"/>
            <family val="2"/>
          </rPr>
          <t>Two individuals armed with handguns and explosives commandeering a bus for hostage-taking purposes.</t>
        </r>
      </text>
    </comment>
    <comment ref="D184" authorId="0" shapeId="0" xr:uid="{328B4738-D116-406C-AA50-DBDEA6932299}">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DFD68E0B-803F-4B78-81A3-7CEBBBBF5B9E}">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DB8E36BE-D08B-41C3-AADF-989ADC5AACF8}">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B0E63282-2291-4875-8024-ECA8ACD80865}">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B3F88DDC-0552-46A2-83C1-46D1D0A6DF34}">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8751FC06-9A8E-4941-A090-86A3F15CADBB}">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8A7ACF77-A8E3-493D-9CBF-625973023732}">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D4F042D1-2682-4DEA-9A59-FD855DA3D5DC}">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CE5981CE-5F93-43F6-8B50-FCAC45DE92E5}">
      <text>
        <r>
          <rPr>
            <sz val="9"/>
            <color indexed="81"/>
            <rFont val="Tahoma"/>
            <family val="2"/>
          </rPr>
          <t>Two individuals armed with handguns and explosives commandeering a bus for hostage-taking purposes.</t>
        </r>
      </text>
    </comment>
    <comment ref="D184" authorId="0" shapeId="0" xr:uid="{6DAC8B21-8961-471D-B165-C1BAB722FAA3}">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5A464F80-FADF-4849-9327-F985D0DCD4A6}">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788EF482-5667-43DA-8736-2706C9B06D4F}">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63BA0AAE-7660-4921-8758-D36EA2234907}">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82A712A9-B9A1-41BD-96F9-A5D9E9D1BDE1}">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B4E36CE4-E4C7-4536-931D-498E88EBDC45}">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D71FA6F8-C7C4-40AE-820A-11244C326103}">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8E57FE3D-ECB1-48CB-B966-3B9B945A4584}">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047D3068-54C8-41C8-977F-1A6CAD33E31E}">
      <text>
        <r>
          <rPr>
            <sz val="9"/>
            <color indexed="81"/>
            <rFont val="Tahoma"/>
            <family val="2"/>
          </rPr>
          <t>Two individuals armed with handguns and explosives commandeering a bus for hostage-taking purposes.</t>
        </r>
      </text>
    </comment>
    <comment ref="D184" authorId="0" shapeId="0" xr:uid="{39FCF813-BA32-41E2-9827-D95F4207E788}">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4044F4EC-F730-4C5B-9ABC-41860FAFCEEC}">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4FCC2162-56F9-450A-A71D-3590CEADE625}">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5F58B5CF-66BA-4850-AF12-57CC4C702521}">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9116AACE-7559-4D5B-9855-366DD8D04D74}">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3BBF02A7-A8DC-45D1-933A-DEFA079AC72F}">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F29E13F6-319F-4131-9C81-138F7026292C}">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240D49E7-4611-42A4-A8B5-C8BA2873C4A2}">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67A1105F-40F0-48F1-B720-F83BEA1B4CEB}">
      <text>
        <r>
          <rPr>
            <sz val="9"/>
            <color indexed="81"/>
            <rFont val="Tahoma"/>
            <family val="2"/>
          </rPr>
          <t>Two individuals armed with handguns and explosives commandeering a bus for hostage-taking purposes.</t>
        </r>
      </text>
    </comment>
    <comment ref="D184" authorId="0" shapeId="0" xr:uid="{F9498713-C05F-4DF2-A2DF-98903D071F48}">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3F235B75-6932-4B04-A76D-03B4D25982DA}">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B13F3C8F-E4B1-4501-A82D-C53A1D01B148}">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7393D6E9-09D0-43F4-A6B0-7069E16E2AF1}">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053256E2-E700-48A1-ABAF-B3D8395FEF27}">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7A4A7D21-1BC6-4A3E-A921-C5469B0ACE3D}">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59E5D73C-97C5-4986-8699-B0BD84932FE1}">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C2A2A881-47B7-4F3E-B441-48844C19C006}">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BA5349C6-F8C3-4AE4-B4A4-065640FE400F}">
      <text>
        <r>
          <rPr>
            <sz val="9"/>
            <color indexed="81"/>
            <rFont val="Tahoma"/>
            <family val="2"/>
          </rPr>
          <t>Two individuals armed with handguns and explosives commandeering a bus for hostage-taking purposes.</t>
        </r>
      </text>
    </comment>
    <comment ref="D184" authorId="0" shapeId="0" xr:uid="{127D2A55-DD6E-47CD-B537-8B275DB34E87}">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C7B5507A-5566-4D14-93CC-01FF4A189A25}">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81C333D1-301D-4FFA-8E4D-FF7F1974C927}">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6A59C2EF-49DF-44BA-A942-E68E43D55579}">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A093931E-E147-4CC2-B5DF-6DFAD097E7B6}">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4481D5DA-6B16-42A0-A012-AED00373D9B6}">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6894AA73-0152-4911-83EC-3AD01A243021}">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13E167A9-A7B1-4AA1-9DB6-B366B67B1420}">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96A99A55-EE93-420B-9EAB-43C32B7103BD}">
      <text>
        <r>
          <rPr>
            <sz val="9"/>
            <color indexed="81"/>
            <rFont val="Tahoma"/>
            <family val="2"/>
          </rPr>
          <t>Two individuals armed with handguns and explosives commandeering a bus for hostage-taking purposes.</t>
        </r>
      </text>
    </comment>
    <comment ref="D184" authorId="0" shapeId="0" xr:uid="{9BDA2904-4541-4255-A3DC-565105E9129F}">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8CAAFDAA-83F4-425C-8B2A-CCB11EE530F7}">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9CC8040B-6EE7-4029-8C32-FB9B25CA4708}">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85FEFC1B-6117-438D-A761-D7B48933E17C}">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B6E003AC-14C3-4266-A18B-61E7EF9BDC6E}">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Lauren Moeggenberg</author>
  </authors>
  <commentList>
    <comment ref="D11" authorId="0" shapeId="0" xr:uid="{9E98D554-9033-4C56-91C7-6F17A36987AB}">
      <text>
        <r>
          <rPr>
            <sz val="9"/>
            <color indexed="81"/>
            <rFont val="Tahoma"/>
            <family val="2"/>
          </rPr>
          <t xml:space="preserve">Single person aboard a moving bus armed with a semi-automatic handgun + 60 rounds, or; two individuals armed with automatic assault rifles - firing on a moving bus from forward left oblique and forward enfilade positions.
</t>
        </r>
      </text>
    </comment>
    <comment ref="D54" authorId="0" shapeId="0" xr:uid="{D20ADB45-E4FA-44CC-93EB-BF9E7811D6DE}">
      <text>
        <r>
          <rPr>
            <sz val="9"/>
            <color indexed="81"/>
            <rFont val="Tahoma"/>
            <family val="2"/>
          </rPr>
          <t>An improvised explosive device deployed via automobile with explosive equivalent up to 15lb. of TNT or truck/bus with explosive equivalent of 50lbs. of TNT, or man portable with an explosive equivalent of 4lbs. TNT.</t>
        </r>
      </text>
    </comment>
    <comment ref="D98" authorId="0" shapeId="0" xr:uid="{F0773F79-D33D-4015-9B16-0145416D2324}">
      <text>
        <r>
          <rPr>
            <sz val="9"/>
            <color indexed="81"/>
            <rFont val="Tahoma"/>
            <family val="2"/>
          </rPr>
          <t xml:space="preserve">Attack by 2 or more teams of 1 or more individuals using simple weapons, occurring at 2 or more points within single system and one hour, whether or not it is in prosecution of a further attack. </t>
        </r>
      </text>
    </comment>
    <comment ref="D141" authorId="0" shapeId="0" xr:uid="{14864B51-3363-4F05-8AC0-C5A87E89C94C}">
      <text>
        <r>
          <rPr>
            <sz val="9"/>
            <color indexed="81"/>
            <rFont val="Tahoma"/>
            <family val="2"/>
          </rPr>
          <t>Two individuals armed with handguns and explosives commandeering a bus for hostage-taking purposes.</t>
        </r>
      </text>
    </comment>
    <comment ref="D184" authorId="0" shapeId="0" xr:uid="{5DCDBF71-6B90-4603-B2C0-0E2274026D98}">
      <text>
        <r>
          <rPr>
            <sz val="9"/>
            <color indexed="81"/>
            <rFont val="Tahoma"/>
            <family val="2"/>
          </rPr>
          <t>Attack occurring on, or conducted through, a computer network that instantly or imminently jeopardizes the integrity, confidentiality, or availability of computers, information or communications systems or networks, physical, or virtual infrastructure.</t>
        </r>
      </text>
    </comment>
    <comment ref="D227" authorId="0" shapeId="0" xr:uid="{7F34AA53-AACC-4C4A-AB6B-6E4A1DC0B188}">
      <text>
        <r>
          <rPr>
            <sz val="9"/>
            <color indexed="81"/>
            <rFont val="Tahoma"/>
            <family val="2"/>
          </rPr>
          <t>Natural event such as: hurricane, blizzard, wildfire, avalanche, earthquake or landslide. Severe, fast-occurring weather - flooding or similar effect. Earth displacement compromising roads and/or moving vehicles.</t>
        </r>
      </text>
    </comment>
    <comment ref="D270" authorId="0" shapeId="0" xr:uid="{E9E3D628-8A83-4DF9-98A7-D07A7C5C6B37}">
      <text>
        <r>
          <rPr>
            <sz val="9"/>
            <color indexed="81"/>
            <rFont val="Tahoma"/>
            <family val="2"/>
          </rPr>
          <t>An adverse condition or occurrence in an industrial or infrastructure system, that requires coordinated action across multiple entities and/or levels of government to resolve.  For purposes of ORTB-RAM, consider either an accidental or intentional incident.</t>
        </r>
      </text>
    </comment>
    <comment ref="D315" authorId="0" shapeId="0" xr:uid="{BFDB1673-DFD3-4AEF-9FFB-785BFC8910CA}">
      <text>
        <r>
          <rPr>
            <sz val="9"/>
            <color indexed="81"/>
            <rFont val="Tahoma"/>
            <family val="2"/>
          </rPr>
          <t xml:space="preserve">An attack employing a weapon of mass destruction, which could include a biological agent, a radiological dispersant device, a chemical weapon or a nuclear device.  </t>
        </r>
      </text>
    </comment>
    <comment ref="D358" authorId="0" shapeId="0" xr:uid="{7DDA3FC3-FE8C-47CA-8259-EB34EF25F375}">
      <text>
        <r>
          <rPr>
            <sz val="9"/>
            <color indexed="81"/>
            <rFont val="Tahoma"/>
            <family val="2"/>
          </rPr>
          <t>Collision resulting from an attack on or failure of control centers, control equipment or control personnel. The collision may be the primary effect or damage to or destruction of the object/structure collided with may be the primary effect.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D65B92-419C-466D-9FFD-8BBB466DED3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<sst xmlns="http://schemas.openxmlformats.org/spreadsheetml/2006/main" count="14086" uniqueCount="471">
  <si>
    <t>Incident:</t>
  </si>
  <si>
    <t>Criticality</t>
  </si>
  <si>
    <t>Vulnerability</t>
  </si>
  <si>
    <t>Consequence</t>
  </si>
  <si>
    <t>Security Risk Summary:</t>
  </si>
  <si>
    <t>Security Risk</t>
  </si>
  <si>
    <t>Exposure</t>
  </si>
  <si>
    <t>Threat</t>
  </si>
  <si>
    <t xml:space="preserve">Consequence </t>
  </si>
  <si>
    <r>
      <rPr>
        <b/>
        <sz val="12"/>
        <color rgb="FFFF0000"/>
        <rFont val="Calibri"/>
        <family val="2"/>
        <scheme val="minor"/>
      </rPr>
      <t>WARNING:</t>
    </r>
    <r>
      <rPr>
        <sz val="12"/>
        <color rgb="FFFF0000"/>
        <rFont val="Calibri"/>
        <family val="2"/>
        <scheme val="minor"/>
      </rPr>
      <t xml:space="preserve"> This document contains Sensitive Security Information that is controlled under 49 CFR 1520. No part of this document may be released to persons without a need to know, as defined in 49 CFR 1520, except with the written permission of the FEMA Administrator, Washington, DC. Unauthorized release may result in civil penalty or other action. For U.S. Government agencies, public release is governed by 5 U.S.C. 522.</t>
    </r>
  </si>
  <si>
    <t>SENSITIVE SECURITY INFORMATION</t>
  </si>
  <si>
    <t>Asset No.</t>
  </si>
  <si>
    <t>Buses</t>
  </si>
  <si>
    <t>Public Access Fixed Facilities</t>
  </si>
  <si>
    <t>Passenger Terminals</t>
  </si>
  <si>
    <t>Restricted Access Fixed Facilities</t>
  </si>
  <si>
    <t>Administrative Offices</t>
  </si>
  <si>
    <t>Bus Parking Areas</t>
  </si>
  <si>
    <t>Maintenance Garages</t>
  </si>
  <si>
    <t>Applicability of Incidents</t>
  </si>
  <si>
    <t>#</t>
  </si>
  <si>
    <t>Attacks on Buses</t>
  </si>
  <si>
    <t>Attacks on Terminals</t>
  </si>
  <si>
    <t>Attacks on Non-public Areas</t>
  </si>
  <si>
    <t>Cyber Attack</t>
  </si>
  <si>
    <t>Charter and/or Tour Bus Service</t>
  </si>
  <si>
    <t>Line Run and/or Commuter Bus Service</t>
  </si>
  <si>
    <t>Military Charters</t>
  </si>
  <si>
    <t>Sightseeing Bus Service</t>
  </si>
  <si>
    <t>Shuttle Bus Service</t>
  </si>
  <si>
    <t>Park and Ride Facilities</t>
  </si>
  <si>
    <t>Curbside Passenger Points of Service</t>
  </si>
  <si>
    <t>Shared Facilities</t>
  </si>
  <si>
    <t xml:space="preserve">General </t>
  </si>
  <si>
    <t>Guide Book</t>
  </si>
  <si>
    <t>Risk</t>
  </si>
  <si>
    <t xml:space="preserve">Risk Rating </t>
  </si>
  <si>
    <t>Not Assessed</t>
  </si>
  <si>
    <t>Lower Risk</t>
  </si>
  <si>
    <t>Moderate Risk</t>
  </si>
  <si>
    <t xml:space="preserve">High Risk </t>
  </si>
  <si>
    <t>Very High Risk</t>
  </si>
  <si>
    <t>Highest Risk</t>
  </si>
  <si>
    <t>Critical Asset</t>
  </si>
  <si>
    <t>Planning Scenario</t>
  </si>
  <si>
    <t>Incident or Attack Type</t>
  </si>
  <si>
    <t>Security Incidents</t>
  </si>
  <si>
    <t>Critical Assets</t>
  </si>
  <si>
    <t>Generally, all passenger-carrying rolling stock regardless of legal status or configuration.</t>
  </si>
  <si>
    <t>*</t>
  </si>
  <si>
    <t>fixed route</t>
  </si>
  <si>
    <t>charter</t>
  </si>
  <si>
    <t>Generally, all fixed facilities to which the public and/or passengers have access. This would include terminals, stations, depots, waiting areas, sales offices and shared facilities used by the system operator.</t>
  </si>
  <si>
    <t>structural differences (i.e. large terminal building, kiosk, shared terminal, multi-use bus/rail terminal, etc.)</t>
  </si>
  <si>
    <t>difference in passenger capacity</t>
  </si>
  <si>
    <t>other characteristics that may significantly impact risk</t>
  </si>
  <si>
    <t xml:space="preserve">Generally, all fixed facilities to which access is restricted to employees and authorized personnel (not passengers) only, and where that restriction is enforced by means more stringent than a moral boundary such as an unlocked door, a crowd management rope, or a sign. </t>
  </si>
  <si>
    <t>difference in personnel capacity</t>
  </si>
  <si>
    <t>differences in types of personnel (i.e. senior executives, financial personnel and assets, etc.)</t>
  </si>
  <si>
    <t>Elements of Security Risk</t>
  </si>
  <si>
    <t>Intent &amp; Capability</t>
  </si>
  <si>
    <t xml:space="preserve">Threat from intentional acts accounts for both the intent and capability of the adversary and is an expression of the likelihood of an incident being attempted. For other (non-intentional) hazards, threat is estimated as the likelihood that a hazard will manifest. </t>
  </si>
  <si>
    <t>Protective Measures</t>
  </si>
  <si>
    <t>Robustness/Resilience</t>
  </si>
  <si>
    <t>Consequences</t>
  </si>
  <si>
    <t>Human Impact</t>
  </si>
  <si>
    <t>Economic Impact</t>
  </si>
  <si>
    <t>Scales</t>
  </si>
  <si>
    <t>Not Applicable</t>
  </si>
  <si>
    <t>Robustness</t>
  </si>
  <si>
    <t>This asset is inherently strong, widely dispersed, or otherwise difficult or impossible to compromise for the long term.</t>
  </si>
  <si>
    <t>Human</t>
  </si>
  <si>
    <t>Economic</t>
  </si>
  <si>
    <t>Security Risk Summary</t>
  </si>
  <si>
    <t xml:space="preserve">Yes, it could easily occur  </t>
  </si>
  <si>
    <t>Enter 5</t>
  </si>
  <si>
    <t>Yes, but It is unlikely or would be very difficult</t>
  </si>
  <si>
    <t>Yes, it could be done with some effort</t>
  </si>
  <si>
    <t>Yes, it is possible, but would be challenging</t>
  </si>
  <si>
    <t>Enter 4</t>
  </si>
  <si>
    <t>Enter 2</t>
  </si>
  <si>
    <t>Enter 1</t>
  </si>
  <si>
    <t>Enter 3</t>
  </si>
  <si>
    <t>Is it possible for a single person to board a bus while armed with a semi-automatic handgun + 60 rounds, or for two individuals armed with automatic assault rifles to fire on a moving bus ?</t>
  </si>
  <si>
    <t>No, we have no such protective measures</t>
  </si>
  <si>
    <t>Yes, it is possible all or most of the people on the bus would be killed or severely injured</t>
  </si>
  <si>
    <t>Yes, it is possible that many of the people on the bus would be killed or severely injured</t>
  </si>
  <si>
    <t>Yes, it is possible some of the people on the bus would be killed or severely injured</t>
  </si>
  <si>
    <t>Yes, it is possible one or several of the people on the bus would be severely injured</t>
  </si>
  <si>
    <t xml:space="preserve">People may be injured, but not severely </t>
  </si>
  <si>
    <t>If an attack of this nature were to occur, would there be loss of life and/or life altering injuries?</t>
  </si>
  <si>
    <t>If an attack of this nature were to occur, would there be significant economic losses?</t>
  </si>
  <si>
    <t>Yes, it is likely our company will be bankrupt</t>
  </si>
  <si>
    <t>Yes, it is possible that our finances would be overwhelmed but we may survive</t>
  </si>
  <si>
    <t>Yes, our finances would be severely strained and we may have to lay off some staff</t>
  </si>
  <si>
    <t>Yes, we would be financially harmed but would survive without job losses</t>
  </si>
  <si>
    <t>Any losses would be negligible</t>
  </si>
  <si>
    <t>Is it possible for two individuals armed with handguns and explosives to commandeer a bus for hostage-taking purposes?</t>
  </si>
  <si>
    <t>Yes, but It is unlikely or would require a remarkable series of missteps</t>
  </si>
  <si>
    <t>Yes, it could occur but would require a very severe event</t>
  </si>
  <si>
    <t>Is it possible for a single person to enter this type of facility while armed with a semi-automatic handgun + 60 rounds, or for two individuals armed with automatic assault rifles to fire on this facility from the street?</t>
  </si>
  <si>
    <t>Attacks on Public Access Fixed Facilities</t>
  </si>
  <si>
    <t>Is it possible to attack this type of facility by some other means?</t>
  </si>
  <si>
    <t>Attacks on Restricted Access Fixed Facilities</t>
  </si>
  <si>
    <t>Do your facilities of this type have protective measures designed to prevent/mitigate an attack of this type?</t>
  </si>
  <si>
    <t>Yes, it is possible approx. 50  or more people would be killed or severely injured</t>
  </si>
  <si>
    <t>Yes, it is possible approx. 20  or more people would be killed or severely injured</t>
  </si>
  <si>
    <t>Yes, it is possible approx. 5  or more people would be killed or severely injured</t>
  </si>
  <si>
    <t>Yes, it is possible 1  or more people would be killed or severely injured</t>
  </si>
  <si>
    <t xml:space="preserve"> </t>
  </si>
  <si>
    <t>We can probably thwart this attack if it occurs</t>
  </si>
  <si>
    <t xml:space="preserve">No, it is not possible or is extremely unlikely </t>
  </si>
  <si>
    <t>We have substantial protection against this type of attack</t>
  </si>
  <si>
    <t>Is it possible to attack a bus of this type through a computer network that instantly or imminently jeopardizes the bus or its passengers?</t>
  </si>
  <si>
    <t>Yes, it is possible, but not particularly likely</t>
  </si>
  <si>
    <t>Is it possible to attack this type of bus by ramming it with a dump truck or similar equipment, either T-bone or head-on, or for a bus of this type to accidentally or intentionally collide with a fixed obstacle?</t>
  </si>
  <si>
    <t>Is it possible for a natural event such as a severe storm, flood, wildfire, earth movement, etc. to seriously jeopardize a bus of this type or its passengers?</t>
  </si>
  <si>
    <t>Do your buses of this type have protective measures designed to prevent/mitigate an attack of this type?</t>
  </si>
  <si>
    <t>Are your buses built in such a way to reduce or prevent injury/damage from this type of attack?</t>
  </si>
  <si>
    <t>Are your buses built in such a way as to reduce or prevent injury/damage from this type of attack?</t>
  </si>
  <si>
    <t>Are your facilities built in such a way to reduce or prevent injury/damage from this type of attack?</t>
  </si>
  <si>
    <t>Is it possible to attack this facility through a computer network that instantly or imminently jeopardizes the passengers or employees in the facility?</t>
  </si>
  <si>
    <t>Is it possible for a natural event such as a severe storm, flood, wildfire, earth movement, etc. to seriously jeopardize this facility or the passengers/employees in it?</t>
  </si>
  <si>
    <t>In a risk assessment, risk is "scored" or "rated" as a numerical result to a semi-quantitative risk assessment process. In the OTRB-RAM, risk is categorized as Highest, Very High, High, Moderate and Lower, in accordance with a color code:</t>
  </si>
  <si>
    <t>Measures (equipment, procedures, etc.) in place designed to prevent, minimize, or contain impact of incident. In using ORTB-RAM, consider measures in place to prevent the incident type from affecting the asset, or to rapidly recover the asset following the incident type.</t>
  </si>
  <si>
    <t>Effect of an incident, event, or occurrence on the value of property or on the production, trade, distribution, or use of income, wealth, or commodities. When measuring economic consequence in the context of security risk, consequences are usually assessed as negative and measured in monetary units.</t>
  </si>
  <si>
    <t>Physical damage or damage to cyber systems of this asset will likely leave the company unable to operate all or most of the system for an extended period. Repair/recovery will be very expensive. Work-arounds will be expensive, inefficient and disruptive to the community, and/or the loss of life, loss of public confidence and/or loss of the ability of the regional government or economy to function are potentially extreme.</t>
  </si>
  <si>
    <t xml:space="preserve">Over $1 million in losses, probable lawsuits. Company finances may be overwhelmed and significant job losses likely. </t>
  </si>
  <si>
    <t>Any losses would be negligible.</t>
  </si>
  <si>
    <t xml:space="preserve">The described incident could easily occur and impact this asset. There is no inherent bar to this incident being applied to this asset type. </t>
  </si>
  <si>
    <t xml:space="preserve">With some effort or with some unfortunate circumstances, the described incident could occur so as to impact this asset. There is no inherent bar to this incident being applied to this asset type. </t>
  </si>
  <si>
    <t>It is theoretically possible for an incident of this type to impact this asset, however, it would require masterful planning and execution or an extraordinary series of errors and technical failures.</t>
  </si>
  <si>
    <t>This asset is not exposed to this type of incident. It is extremely improbable that such an incident could impact this asset in any meaningful way.</t>
  </si>
  <si>
    <t>User Defined Service 1</t>
  </si>
  <si>
    <t>User Defined Service 2</t>
  </si>
  <si>
    <t>User Defined Service 3</t>
  </si>
  <si>
    <t>User Defined Public 1</t>
  </si>
  <si>
    <t>User Defined Public 2</t>
  </si>
  <si>
    <t>User Defined Public 3</t>
  </si>
  <si>
    <t>User Defined Restricted 1</t>
  </si>
  <si>
    <t>User Defined Restricted 2</t>
  </si>
  <si>
    <t>User Defined Restricted 3</t>
  </si>
  <si>
    <t xml:space="preserve">There are no protective or response measures in place that address this incident as applied to this asset. </t>
  </si>
  <si>
    <t>Over $10 million in losses, probable lawsuits. Will likely bankrupt company.</t>
  </si>
  <si>
    <t xml:space="preserve"> More than $100,000 in losses, probable lawsuits. Company finances would be severely strained and staff layoffs may occur.</t>
  </si>
  <si>
    <t>Asset Class</t>
  </si>
  <si>
    <t>Asset Type</t>
  </si>
  <si>
    <t>Representative Asset</t>
  </si>
  <si>
    <t>Date:</t>
  </si>
  <si>
    <t xml:space="preserve">Risk Analysis of: </t>
  </si>
  <si>
    <t>Assessed By:</t>
  </si>
  <si>
    <t>For Year:</t>
  </si>
  <si>
    <t>They are private operators.  That is, they are  non-governmental entities that may include, but are not limited to, sole proprietorships, affiliates, parent companies and subsidiaries.</t>
  </si>
  <si>
    <t>It operates a fixed-route intercity bus transportation service.</t>
  </si>
  <si>
    <t>A</t>
  </si>
  <si>
    <t>B</t>
  </si>
  <si>
    <t>C</t>
  </si>
  <si>
    <t xml:space="preserve">That service uses over-the-road buses. </t>
  </si>
  <si>
    <t>AND</t>
  </si>
  <si>
    <t>OR</t>
  </si>
  <si>
    <r>
      <t xml:space="preserve">Once General Eligibility is met, a company is eligible for IBSGP funding if it meets </t>
    </r>
    <r>
      <rPr>
        <b/>
        <sz val="11"/>
        <color theme="1"/>
        <rFont val="Calibri"/>
        <family val="2"/>
        <scheme val="minor"/>
      </rPr>
      <t>EITHER ONE</t>
    </r>
    <r>
      <rPr>
        <sz val="11"/>
        <color theme="1"/>
        <rFont val="Calibri"/>
        <family val="2"/>
        <scheme val="minor"/>
      </rPr>
      <t xml:space="preserve"> of these criteria:</t>
    </r>
  </si>
  <si>
    <t>That service provides a minimum of 50 trips annually to one or more historically eligible UASI jurisdiction.</t>
  </si>
  <si>
    <t xml:space="preserve">State </t>
  </si>
  <si>
    <t xml:space="preserve">Urban Area </t>
  </si>
  <si>
    <t>Arizona</t>
  </si>
  <si>
    <t>Phoenix</t>
  </si>
  <si>
    <t>Tucson</t>
  </si>
  <si>
    <t>California</t>
  </si>
  <si>
    <t>Anaheim-Santa Ana</t>
  </si>
  <si>
    <t>Bakersfield</t>
  </si>
  <si>
    <t>Bay Area</t>
  </si>
  <si>
    <t>Fresno</t>
  </si>
  <si>
    <t>Los Angeles-Long Beach</t>
  </si>
  <si>
    <t>Oxnard</t>
  </si>
  <si>
    <t>Riverside</t>
  </si>
  <si>
    <t>Sacramento</t>
  </si>
  <si>
    <t>San Diego</t>
  </si>
  <si>
    <t>Colorado</t>
  </si>
  <si>
    <t>Denver</t>
  </si>
  <si>
    <t>Connecticut</t>
  </si>
  <si>
    <t>Bridgeport</t>
  </si>
  <si>
    <t>New Haven</t>
  </si>
  <si>
    <t>Hartford</t>
  </si>
  <si>
    <t>National Capitol Region</t>
  </si>
  <si>
    <t>Florida</t>
  </si>
  <si>
    <t>Fort Lauderdale</t>
  </si>
  <si>
    <t>Jacksonville</t>
  </si>
  <si>
    <t>Miami</t>
  </si>
  <si>
    <t>Orlando</t>
  </si>
  <si>
    <t>Tampa</t>
  </si>
  <si>
    <t>Georgia</t>
  </si>
  <si>
    <t>Atlanta</t>
  </si>
  <si>
    <t>Hawaii</t>
  </si>
  <si>
    <t>Honolulu</t>
  </si>
  <si>
    <t>Illinois</t>
  </si>
  <si>
    <t>Chicago</t>
  </si>
  <si>
    <t>Indiana</t>
  </si>
  <si>
    <t>Indianapolis</t>
  </si>
  <si>
    <t>Kentucky</t>
  </si>
  <si>
    <t>Louisville</t>
  </si>
  <si>
    <t>Kansas/Missouri</t>
  </si>
  <si>
    <t>Kansas City</t>
  </si>
  <si>
    <t>Louisiana</t>
  </si>
  <si>
    <t>Baton Rouge</t>
  </si>
  <si>
    <t>New Orleans</t>
  </si>
  <si>
    <t>Maryland</t>
  </si>
  <si>
    <t>Baltimore</t>
  </si>
  <si>
    <t>Massachusetts</t>
  </si>
  <si>
    <t>Boston</t>
  </si>
  <si>
    <t>Michigan</t>
  </si>
  <si>
    <t>Detroit</t>
  </si>
  <si>
    <t>Minnesota</t>
  </si>
  <si>
    <t>Twin Cities</t>
  </si>
  <si>
    <t>Missouri/Illinois</t>
  </si>
  <si>
    <t>St. Louis</t>
  </si>
  <si>
    <t>Nebraska</t>
  </si>
  <si>
    <t>Omaha</t>
  </si>
  <si>
    <t>Nevada</t>
  </si>
  <si>
    <t>Las Vegas</t>
  </si>
  <si>
    <t>New Jersey</t>
  </si>
  <si>
    <t>Jersey City-Newark</t>
  </si>
  <si>
    <t>New York</t>
  </si>
  <si>
    <t>Albany</t>
  </si>
  <si>
    <t>Buffalo</t>
  </si>
  <si>
    <t>New York City</t>
  </si>
  <si>
    <t>Rochester</t>
  </si>
  <si>
    <t>Syracuse</t>
  </si>
  <si>
    <t>North Carolina</t>
  </si>
  <si>
    <t>Charlotte</t>
  </si>
  <si>
    <t>Cincinnati</t>
  </si>
  <si>
    <t>Cleveland</t>
  </si>
  <si>
    <t>Columbus</t>
  </si>
  <si>
    <t>Toledo</t>
  </si>
  <si>
    <t>Oklahoma</t>
  </si>
  <si>
    <t>Oklahoma City</t>
  </si>
  <si>
    <t>Tulsa</t>
  </si>
  <si>
    <t>Oregon</t>
  </si>
  <si>
    <t>Portland</t>
  </si>
  <si>
    <t>Pennsylvania</t>
  </si>
  <si>
    <t>Pittsburgh</t>
  </si>
  <si>
    <t>Philadelphia</t>
  </si>
  <si>
    <t>Puerto Rico</t>
  </si>
  <si>
    <t>San Juan</t>
  </si>
  <si>
    <t>Rhode Island</t>
  </si>
  <si>
    <t>Providence</t>
  </si>
  <si>
    <t>Tennessee</t>
  </si>
  <si>
    <t>Memphis</t>
  </si>
  <si>
    <t>Nashville</t>
  </si>
  <si>
    <t>Texas</t>
  </si>
  <si>
    <t>Austin</t>
  </si>
  <si>
    <t>Dallas-Fort Worth-Arlington</t>
  </si>
  <si>
    <t>El Paso</t>
  </si>
  <si>
    <t>Houston</t>
  </si>
  <si>
    <t>San Antonio</t>
  </si>
  <si>
    <t>Utah</t>
  </si>
  <si>
    <t>Salt Lake City</t>
  </si>
  <si>
    <t>Virginia</t>
  </si>
  <si>
    <t>Norfolk</t>
  </si>
  <si>
    <t>Richmond</t>
  </si>
  <si>
    <t>Washington</t>
  </si>
  <si>
    <t>Seattle</t>
  </si>
  <si>
    <t>Wisconsin</t>
  </si>
  <si>
    <t>Milwaukee</t>
  </si>
  <si>
    <t>DC/ Maryland/Virginia</t>
  </si>
  <si>
    <t>At least one such service is to one or more historically eligible Urban Area Security Initiative (UASI) jurisdiction.  (See list below)</t>
  </si>
  <si>
    <t>Yes if criteria is met</t>
  </si>
  <si>
    <t>Not normally</t>
  </si>
  <si>
    <t>Depends on ownership</t>
  </si>
  <si>
    <t>Company Eligibility to receive funds</t>
  </si>
  <si>
    <t>Specifically Ineligible for IBSGP funding</t>
  </si>
  <si>
    <t>ORTB-RAM Pre-Defined Assets</t>
  </si>
  <si>
    <t>Not under IBSGP.  Possibly under TSGP</t>
  </si>
  <si>
    <t>Eligibility for IBSGP</t>
  </si>
  <si>
    <t>General Eligibility to apply for IBSGP Funding</t>
  </si>
  <si>
    <t>Incidents Against Buses</t>
  </si>
  <si>
    <t xml:space="preserve">Armed Assault/Active Shooter </t>
  </si>
  <si>
    <t xml:space="preserve"> VBIED or IED </t>
  </si>
  <si>
    <t xml:space="preserve"> Hijack </t>
  </si>
  <si>
    <t xml:space="preserve"> Coordinated Complex Attack</t>
  </si>
  <si>
    <t>Attack occurring on or conducted through a computer network that actually or imminently jeopardizes the integrity, confidentiality, or availability of computers, information or communications systems or networks, PCS, DCS, SCADA or Supervisory Systems, or any physical or virtual infrastructure supporting such systems.</t>
  </si>
  <si>
    <t xml:space="preserve"> Industrial Disaster </t>
  </si>
  <si>
    <t xml:space="preserve"> Collision</t>
  </si>
  <si>
    <t>Collision resulting from an attack on or failure of control centers, control equipment or control personnel.</t>
  </si>
  <si>
    <t xml:space="preserve">Weapon of Mass Destruction </t>
  </si>
  <si>
    <t>User Defined</t>
  </si>
  <si>
    <t>Incidents Against Public and Restricted Facilities</t>
  </si>
  <si>
    <t>Widespread Power Outage</t>
  </si>
  <si>
    <t>Widespread power outage arising from an attack on or failure of power generation, transfer, distribution or management.</t>
  </si>
  <si>
    <t>Security Risk Management</t>
  </si>
  <si>
    <t>Security Planning</t>
  </si>
  <si>
    <t>Security Manager</t>
  </si>
  <si>
    <t>Security Plan</t>
  </si>
  <si>
    <t>Security Training &amp; Exercises</t>
  </si>
  <si>
    <t>Security Communications</t>
  </si>
  <si>
    <t>Security Infrastructure</t>
  </si>
  <si>
    <t>Fences, Barriers and Barricades</t>
  </si>
  <si>
    <t>Access Controls</t>
  </si>
  <si>
    <t>Security Lighting</t>
  </si>
  <si>
    <t>Alarms</t>
  </si>
  <si>
    <t>Installation and maintenance of detection and alarm systems to monitor access, motion, critical conditions and real-time incidents throughout both restricted and public access areas.</t>
  </si>
  <si>
    <t>Security Practices</t>
  </si>
  <si>
    <t>Security Patrols</t>
  </si>
  <si>
    <t>Explosive Detection</t>
  </si>
  <si>
    <t>Uniforms and ID Badges</t>
  </si>
  <si>
    <t>NTAS Procedures</t>
  </si>
  <si>
    <t xml:space="preserve"> Natural Disaster </t>
  </si>
  <si>
    <t>Is it possible to attack this type of bus with an improvised explosive device deployed via automobile with explosive equivalent up to 15lb. of TNT or truck/bus with explosive equivalent of 50lbs. of TNT, or man portable with an explosive equivalent of 4lbs. TNT?</t>
  </si>
  <si>
    <t xml:space="preserve">Is it possible to include this type of bus in an attack by  2 or more teams of 1 or more individuals using simple weapons, occurring at 2 or more points within single system and one hour, whether or not it is in prosecution of a further attack. </t>
  </si>
  <si>
    <t>Is it possible to attack this type of bus in this way?</t>
  </si>
  <si>
    <t>Assigned  Criticality Value (0-5)</t>
  </si>
  <si>
    <t>Southeast</t>
  </si>
  <si>
    <t>We operate …</t>
  </si>
  <si>
    <t>We employ approximately…</t>
  </si>
  <si>
    <t>Major Carrier - More than 250 buses in service</t>
  </si>
  <si>
    <t>Very Large - 150 to 250 buses in service</t>
  </si>
  <si>
    <t>Large - 50 to 150 buses in service</t>
  </si>
  <si>
    <t>Medium - 20 to 50 buses in service</t>
  </si>
  <si>
    <t>Small - fewer than 20 buses in service</t>
  </si>
  <si>
    <t>Northeast</t>
  </si>
  <si>
    <t>Mid-Atlantic</t>
  </si>
  <si>
    <t>Mid-west</t>
  </si>
  <si>
    <t>Great Plains</t>
  </si>
  <si>
    <t>Mountain States</t>
  </si>
  <si>
    <t>Northwest</t>
  </si>
  <si>
    <t>West Coast</t>
  </si>
  <si>
    <t>Southwest</t>
  </si>
  <si>
    <t>Eastern US</t>
  </si>
  <si>
    <t>Central US</t>
  </si>
  <si>
    <t>Western US</t>
  </si>
  <si>
    <t>Continental</t>
  </si>
  <si>
    <t>Other</t>
  </si>
  <si>
    <t>&gt; 1 million</t>
  </si>
  <si>
    <t>250,000 to 500,000</t>
  </si>
  <si>
    <t>100,000 to 250,000</t>
  </si>
  <si>
    <t>50,000 to 100,000</t>
  </si>
  <si>
    <t>&lt; 50,000</t>
  </si>
  <si>
    <t>&gt;5000</t>
  </si>
  <si>
    <t>2000 to 5000</t>
  </si>
  <si>
    <t>1000 to 2000</t>
  </si>
  <si>
    <t>500 to 1000</t>
  </si>
  <si>
    <t>250 to 500</t>
  </si>
  <si>
    <t>100 to 250</t>
  </si>
  <si>
    <t>50 to 100</t>
  </si>
  <si>
    <t>&lt;50</t>
  </si>
  <si>
    <t>In the event of a widespread power outage arising from an attack on or failure of power generation, transfer, distribution or management, would the security of this facility be seriously compromised?</t>
  </si>
  <si>
    <t>Is it possible to attack this type of bus  employing a weapon of mass destruction, which could include a biological agent, a radiological dispersant device, a chemical weapon or a nuclear device?</t>
  </si>
  <si>
    <t>Is it possible to attack this type of facility by ramming it with a dump truck or similar equipment, either T-bone or head-on, or for a bus of this type to accidentally or intentionally collide with a fixed obstacle?</t>
  </si>
  <si>
    <t xml:space="preserve">` </t>
  </si>
  <si>
    <t>Dir. Of Safety</t>
  </si>
  <si>
    <t xml:space="preserve">All employees and contractors involved in operating, loading, securing, maintaining or cleaning buses undergo background security investigations and training to identify and report suspicious conditions and behavior. </t>
  </si>
  <si>
    <t>All employees and other selected persons (e.g., resident contractors, suppliers' drivers) are issued tamper-resistant ID badges with, at a minimum, the individual’s name and photo. IDs are worn in a visible position when on-site or while operating or riding in a company vehicle.</t>
  </si>
  <si>
    <t>Unknown vehicles remain outside the facility perimeter or in a secured area while they and their occupants are vetted.</t>
  </si>
  <si>
    <t>Newsletters, posters, webinars, or any systematic communication of security concerns, advice and requirements to employees, passengers, responders and the public.</t>
  </si>
  <si>
    <t>CCTV for Facilities and Buses</t>
  </si>
  <si>
    <t>Cyber security structure and practices meeting current NIST standards.</t>
  </si>
  <si>
    <t>Employees are trained and tested in challenging unidentified persons in restricted areas and upholding compliance of ID Badge requirements. This training supports the rapid identification of unauthorized persons.</t>
  </si>
  <si>
    <t>Structured Risk Assessments</t>
  </si>
  <si>
    <t>Redundant Communications Systems</t>
  </si>
  <si>
    <t>Protective Shields</t>
  </si>
  <si>
    <t>Back-up Generators</t>
  </si>
  <si>
    <t>Pre- and Post- Trip Equipment Inspection</t>
  </si>
  <si>
    <t>Interim Vehicle Inspections</t>
  </si>
  <si>
    <t>Background Checks</t>
  </si>
  <si>
    <t>Visitor control Procedures</t>
  </si>
  <si>
    <t>Procedures to Identify Non-Employees</t>
  </si>
  <si>
    <t>Visitor Parking</t>
  </si>
  <si>
    <t>Collision</t>
  </si>
  <si>
    <t xml:space="preserve">VBIED or IED </t>
  </si>
  <si>
    <t>Coordinated Complex Attack</t>
  </si>
  <si>
    <t xml:space="preserve">Hijack </t>
  </si>
  <si>
    <t xml:space="preserve">Natural Disaster </t>
  </si>
  <si>
    <t xml:space="preserve">Industrial Disaster </t>
  </si>
  <si>
    <r>
      <t xml:space="preserve"> </t>
    </r>
    <r>
      <rPr>
        <sz val="11"/>
        <color rgb="FF000000"/>
        <rFont val="Calibri"/>
        <family val="2"/>
        <scheme val="minor"/>
      </rPr>
      <t>Ohio</t>
    </r>
  </si>
  <si>
    <t>* Historic UASI Areas</t>
  </si>
  <si>
    <t>* Historic Urban Areas as of FY 2020.  This list may change. Check the current NOFO.</t>
  </si>
  <si>
    <t xml:space="preserve"> School buses</t>
  </si>
  <si>
    <t xml:space="preserve"> Fixed-service routes under contract to transit authorities within UASI jurisdictions</t>
  </si>
  <si>
    <t xml:space="preserve"> Fixed-service routes not stopping in qualifying UASI jurisdictions</t>
  </si>
  <si>
    <t xml:space="preserve"> Intra-city trolley and/or tour services</t>
  </si>
  <si>
    <t xml:space="preserve"> Bus company owners that are not operators</t>
  </si>
  <si>
    <t xml:space="preserve"> Intra-city bus service (Intra-city bus security grants are eligible under the Transit Security Grant Program)</t>
  </si>
  <si>
    <t xml:space="preserve">Information regarding eligibility for IBSGP funding for types of assets and services. This information is provided as a general reference only, and does not supersede any FEMA Notice of Funding Opportunity, Instruction, Guidance or any rule regarding Grant Eligibility. For the most up-to-date information, please see the current FY Notice of Funding Opportunity (NOFO) for IBSGP. </t>
  </si>
  <si>
    <t>Notes:</t>
  </si>
  <si>
    <t>We have general protective measures that may have an effect</t>
  </si>
  <si>
    <t>We have specific protective measures that will have some effect</t>
  </si>
  <si>
    <t>Operating Region:</t>
  </si>
  <si>
    <t>Installation and maintenance of electronic and keyed analog systems to control access to restricted areas and record information, time stamp persons accessing the restricted area.</t>
  </si>
  <si>
    <t xml:space="preserve">Installation and maintenance of television systems and adequate, real-time monitoring capabilities to observe critical assets, areas and activities. This includes full scope coverage of public areas and passages, sensitive restricted areas such as bus parking and control rooms, and buses currently in-transit. </t>
  </si>
  <si>
    <t>Specially trained security officers patrol public areas to watch for signs of developing problems. Officers patrol restricted areas to detect security issues, life safety systems, or signs of intrusion. Security officers (uniformed or in plain clothes) may ride on buses to deter incidents. Security officers may act as response force if properly trained, equipped and supervised.</t>
  </si>
  <si>
    <t xml:space="preserve">A private operator providing intercity over-the-road bus transportation is eligible for IBSGP funding provided it meets all three of these criteria: </t>
  </si>
  <si>
    <t>The have completed a vulnerability assessment. (ORTB-RAM qualifies)</t>
  </si>
  <si>
    <t>It operates a charter bus service.</t>
  </si>
  <si>
    <t>They have developed a security plan which the Secretary of Homeland Security has approved. 
(See NOFO)</t>
  </si>
  <si>
    <t>General Size:</t>
  </si>
  <si>
    <t>Our annual passenger load is approximately…</t>
  </si>
  <si>
    <t>Our annual bus miles are approximately…</t>
  </si>
  <si>
    <t>500,000 to 1 million</t>
  </si>
  <si>
    <r>
      <t>This tool has an accompanying guide book entitled: "</t>
    </r>
    <r>
      <rPr>
        <i/>
        <sz val="11"/>
        <rFont val="Calibri"/>
        <family val="2"/>
        <scheme val="minor"/>
      </rPr>
      <t xml:space="preserve">Risk Assessment, A How-To Guide for Executing a Simplified Enterprise Risk Assessment of an Over-the-Road Bus System." </t>
    </r>
    <r>
      <rPr>
        <sz val="11"/>
        <rFont val="Calibri"/>
        <family val="2"/>
        <scheme val="minor"/>
      </rPr>
      <t>Please review the guide before using the tool.</t>
    </r>
  </si>
  <si>
    <t xml:space="preserve">The indication of potential harm to life, information, operations, the environment and/or property by an individual, entity, action or occurrence. A threat may be a natural or human-created occurrence that includes capabilities, intentions, and attack methods of adversaries used to exploit circumstances or occurrences with the intent to cause harm. For the purpose of calculating security risk, threat from intentional acts accounts for both the intent and capability of the adversary and is an expression of the likelihood of an incident being attempted by an adversary. For other (non-intentional) hazards, threat is generally estimated as the likelihood that a hazard will manifest. </t>
  </si>
  <si>
    <t>Physical or operational attribute/characteristic of design, location, security posture, operation, or any combination thereof, that renders an entity, asset, system, network, or geographic area susceptible to disruption, destruction, or exploitation. In developing a numeric valuation of vulnerability, it may be considered as the likelihood of an attack succeeding (or an incident affecting) a given asset and the extent to which that success or affect would rise.</t>
  </si>
  <si>
    <t>Attack by one or several individuals using simple, easily acquired weapons including vehicles, firearms, pipe bombs, suicide bombs.</t>
  </si>
  <si>
    <t xml:space="preserve">Attack by one person against a bus using simple, easily acquired weapons (including charges sufficient to destroy the vehicle) for purposes of seizing control of a vehicle, whether or not it is in prosecution of a further attack. </t>
  </si>
  <si>
    <t>Collision resulting from an attack on or failure of control centers, control equipment or control personnel. The collision may be the primary effect, or damage to/destruction of the object/structure collided with may be the primary effect.</t>
  </si>
  <si>
    <t>OPTIONAL: The bus company has the option to enter its own "Incidents Against Public and Restricted Facilities" in the "Incidents" Tab, if appropriate/desired.</t>
  </si>
  <si>
    <t>OPTIONAL: The bus company has the option to enter its own "Incidents Against Buses" in the "Incidents" Tab, if appropriate/desired.</t>
  </si>
  <si>
    <t xml:space="preserve">Service types should be designated when there are significant differences in characteristics. Examples include: </t>
  </si>
  <si>
    <t xml:space="preserve">Types of facilities should be designated when there are significant differences in characteristics. Examples include: </t>
  </si>
  <si>
    <t>differences in use (i.e. administrative offices, maintenance areas, server rooms, control rooms, etc.)</t>
  </si>
  <si>
    <t>Criticality describes an asset's importance to a mission or function, or to continuity of operations. An item or a capability is critical when it is essential to the operation of the Bus Company or is essential to human health and safety. When considering the degree to which a thing or capability is critical, consider the extent to which the company would be disabled, the duration of the disruption, work-arounds to include expensive/manpower intensive options, and the extent to which such work-arounds could be employed and deployed. For example, manpower can substitute for some aspects of system management, but normally only at great cost, significant loss in efficiency, and for a limited duration regardless of cost.</t>
  </si>
  <si>
    <t xml:space="preserve">The degree to which this asset is open to compromise by the incident type. </t>
  </si>
  <si>
    <t>Ability of systems, infrastructures, business, communities, and individuals to resist, absorb, recover from, prepare for, or adapt to an adverse occurrence that causes harm, destruction, or loss. In general, resilience and robustness are inherent characteristics and not dependent on planning and execution of protective and response measures.</t>
  </si>
  <si>
    <t>Effect of an incident, event, or occurrence that results in injury, illness, or loss of life. When measuring human consequence in the context of security risk, consequence is assessed as negative and can include loss of life or limb, or other short-term or long-term bodily harm or illness.</t>
  </si>
  <si>
    <t>In general, the descriptions of impact are provided as reference points and should not be interpreted literally. Moreover, individual clauses are not additive, that is, a thing does not have to achieve every criteria to be scaled at the level being considered. The descriptors are provided to help frame the consideration of the panel, and not to establish "rules."</t>
  </si>
  <si>
    <t>Physical damage or damage to cyber systems of this asset carries a significant risk of leaving the company unable to operate all or most of the system for a significant period. Repair/recovery will be very expensive. Work-arounds will be expensive, inefficient and disruptive to the community, and/or the loss of life, loss of public confidence and/or loss of the ability of the regional government or economy to function are potentially very high.</t>
  </si>
  <si>
    <t>Physical damage or damage to cyber systems of this asset carries a risk of leaving the company unable to operate all or most of the system for one or several days. Repair/recovery will be expensive. Work-arounds will be inefficient and possibly disruptive to the community, and/or the loss of life, loss of public confidence and/or loss of the ability of the regional government or economy to function are potentially high.</t>
  </si>
  <si>
    <t>Physical damage or damage to cyber systems of this asset carries a risk of leaving the company unable to operate parts of the system for one or several days. Repair/recovery will be challenging. Work-arounds may be inefficient and possibly have ripple effects in the community, and/or the loss of life, loss of public confidence and/or loss of the ability of the regional government or economy to function are potentially significant.</t>
  </si>
  <si>
    <t>Some protective or response measures in place that address this incident as applied to this asset. For example, measures exist that may detect this incident as it is starting, allowing the ability to rapidly bring in outside assistance.</t>
  </si>
  <si>
    <t>Minimal protective or response measures in place that address this incident as applied to this asset. For example, measures exist that would allow the company to be aware that this incident was occurring at this asset, but have no real ability to react beyond calling for outside assistance.</t>
  </si>
  <si>
    <t>Effective protective or response measures in place that address this incident as applied to this asset. For example, measures exist that will allow the detection of this type of incident as soon as it begins, allowing the use of in-house assets to respond and delay while outside assistance is brought in.</t>
  </si>
  <si>
    <t xml:space="preserve">This asset has limited inherent strength and is not dispersed. If compromised, it can be returned to full service only with considerable cost over an extended period. </t>
  </si>
  <si>
    <t>This asset has some inherent strength or is partially dispersed. If compromised, it can be returned to full service in a manageable time, at a manageable cost.</t>
  </si>
  <si>
    <t>This asset has considerable inherent strength or is widely dispersed. If compromised, it can be rapidly returned to full service.</t>
  </si>
  <si>
    <t>Cyber Security Systems and Practices</t>
  </si>
  <si>
    <t>Designation of a specific person to manage all security measures and company-wide programs. Ideally, a company employee, not a contractor, and of sufficient seniority to hold significant influence over the manner in which business is conducted. This person possesses the background and experience to have a firm understanding of security as applied to a company providing OTRB services.</t>
  </si>
  <si>
    <t>Completion of a Risk Assessment focused on security risk, beyond simple criminal activity. A Security Risk Assessment is conducted by a well constituted team of experts and uses a methodology that is reasonably comprehensive and repeatable. Typically, assessments are done using a method that is generally accepted by DHS.</t>
  </si>
  <si>
    <t xml:space="preserve">Development and implementation of a security plan that is effective in managing the security risks identified in the Security Risk Assessment. The plan is well-distributed to ensure all who must participate in its execution are aware of its requirements and are prepared to participate. </t>
  </si>
  <si>
    <t>A systematic process for training employees on security matters including immediate actions, security plans, and first responder procedures. Security training includes a process for testing and evaluating the effectiveness of the training. Exercises include a range of types: tabletop, communications exercises, simulations, and full-scale field exercises involving responder agencies and employees. Exercise programs should include a lessons learned component.</t>
  </si>
  <si>
    <t xml:space="preserve">Installation and maintenance of security lighting to provide sufficient illumination for effective monitoring of important assets, areas and approaches. </t>
  </si>
  <si>
    <t>Installation and maintenance of multiple communication systems to create redundancy. Security communications systems link the various elements and levels of the company together and allow for communications directly to first responder agencies from multiple company levels. Security communications are well-managed and redundant. Drivers have data, radio voice and cellular voice capability to a control center, with an alternate should the control center be unreachable. Control centers have at least two means of communication with responder agencies.</t>
  </si>
  <si>
    <t>On-board data communications suites capable of locating a moving vehicle, tracking its route, detecting route deviation and reporting any unexpected conditions. Systems may also be able to disable a bus if it varies from a planned route or schedule and is able to alert local responders. Systems are integrated into a CCTV system that provides real-time awareness on arising security issues.</t>
  </si>
  <si>
    <t>Use of canines, meeting applicable standards and/or trace detection systems, to monitor passengers and equipment/baggage for potential explosives or explosive devices. Such systems may be employed in public areas or as a pre-boarding screening for both passengers and baggage/cargo.</t>
  </si>
  <si>
    <t>Attack by one or several individuals using simple, easily acquired weapons including vehicles, firearms, pipe bombs, suicide bombs, etc.</t>
  </si>
  <si>
    <t>An improvised explosive device deployed via automobile with explosive equivalent up to 15lb. of TNT or truck/bus with explosive equivalent of 50lbs. of TNT, or man portable device with an explosive equivalent of 4lbs. of TNT.</t>
  </si>
  <si>
    <t xml:space="preserve">Attack by two or more teams of one or more individuals using simple weapons, occurring at two or more points within a single system and within one hour. </t>
  </si>
  <si>
    <t>An improvised explosive device deployed via automobile with explosive equivalent up to 15lb. of TNT or truck/bus with explosive equivalent of 50lbs. of TNT, or man portable with an explosive equivalent of 4lbs. of TNT.</t>
  </si>
  <si>
    <t>difference in types of passengers present (i.e. adjacent to military bases)</t>
  </si>
  <si>
    <t xml:space="preserve">Organization Particulars: </t>
  </si>
  <si>
    <t>Our organization can best be described as…</t>
  </si>
  <si>
    <t>Attack occurring on or conducted through a computer network that actually or imminently jeopardizes the integrity, confidentiality, or availability of computers, information or communications systems or networks, personal communications service, distributed control system, supervisory control and data acquisition or supervisory systems, or any physical or virtual infrastructure supporting such systems.</t>
  </si>
  <si>
    <t>This asset has no inherent strength and is a discrete point target. If compromised, it may not be possible to return it to full service.</t>
  </si>
  <si>
    <t xml:space="preserve">Effect of an event, incident, or occurrence. Consequence is commonly measured in terms of human, economic, and mission impacts, but may also include other factors such as impact on the environment. </t>
  </si>
  <si>
    <t>An adverse condition or occurrence in an industrial or infrastructure system, that requires coordinated action across multiple entities and/or levels of government to resolve. For purposes of ORTB-RAM, consider either an accidental or intentional incident.</t>
  </si>
  <si>
    <t xml:space="preserve">DHS defines risk as the potential for an adverse outcome assessed as a function of hazard/threats, assets and their vulnerabilities, and consequence. OTRB-RAM is focused more directly on security risk, defined as risk associated with the security/vulnerability of systems, web sites, information and networks. In using the results of OTRB-RAM, the assessed risk might be thought of as the potential for an unwanted outcome based on the threats, vulnerabilities, and consequences associated with an incident, event, or occurrence as applied to an asset. In numerical terms within this assessment, the risk value is derived from the assigned values of consequence, vulnerability, and threat in a given planning scenario.  </t>
  </si>
  <si>
    <t>A specific person, structure, facility, information, material, or process that that is of such extraordinary importance that its incapacitation or destruction would have a very serious, debilitating effect on the ability of the system to function effectively. This would include physical infrastructure/facilities, property, records, funds or resources, personnel, intelligence, technology, or anything useful that contributes to the success of the enterprise. Assets are things of value or properties to which value can be assigned. In some domains, capabilities and activities may be considered assets as well. Assets are critical based upon importance to a mission or function, or continuity of operations.</t>
  </si>
  <si>
    <t>A Planning Scenario is a hypothetical situation comprised of a hazard, an entity impacted by that hazard, and associated conditions. As used in the OTRB-RAM, it is the pairing of a specific asset and a specific incident.</t>
  </si>
  <si>
    <t xml:space="preserve">An occurrence caused by either human action or natural phenomena, that may cause harm and that may require action. </t>
  </si>
  <si>
    <t xml:space="preserve">A natural event, such as a severe storm, flood, wild fire, earth movement, etc. </t>
  </si>
  <si>
    <t xml:space="preserve">An attack employing a weapon of mass destruction, which could include a biological agent, a radiological dispersant device, a chemical weapon or a nuclear device. </t>
  </si>
  <si>
    <t>An adverse condition or occurrence in an industrial or infrastructure system, that requires coordinated action across multiple entities and/or levels of government to resolve. For purposes of ORTB-RAM, consider an accidental or intentional incident.</t>
  </si>
  <si>
    <t>Physical damage or damage to cyber systems of this asset carries a risk of significantly hindering the company’s ability to operate parts of the system for one or several days. Repair/recovery will be challenging. Work-arounds are readily available and can be implemented with minimal impact on the community, and/or the potential for loss of life, loss of public confidence and/or loss of the ability of the regional government or economy to function are present.</t>
  </si>
  <si>
    <t>Physical damage or damage to cyber systems of this asset carries no risk of hindering the company’s ability to operate the system. Repair/recovery is within the scope of organic capabilities. Work-arounds are available, are reasonably efficient, and can be implemented with minimal effect on the community, and/or the loss of life, loss of public confidence and/or loss of the ability of the regional government or economy to function are not present.</t>
  </si>
  <si>
    <t xml:space="preserve">With substantial effort or with a series of missteps or technical failures, the described incident could occur so as to impact this asset. </t>
  </si>
  <si>
    <t xml:space="preserve">Tested and effective protective or response measures in place that address this incident as applied to this asset. For example, measures exist that will detect this type of incident in its planning stages or as soon as it begins, allowing the use of in-house assets to respond and defeat this incident. </t>
  </si>
  <si>
    <t xml:space="preserve">~50 or more fatalities. Scores of Life-altering injuries. </t>
  </si>
  <si>
    <t xml:space="preserve">~20 to ~50 fatalities. Dozens of Life-altering injuries. </t>
  </si>
  <si>
    <t xml:space="preserve">~5 to ~20 fatalities. Several Life-altering injuries. </t>
  </si>
  <si>
    <t xml:space="preserve">~1 to ~5 fatalities. Life-altering injuries. </t>
  </si>
  <si>
    <t xml:space="preserve">No fatalities; but life-altering injuries. </t>
  </si>
  <si>
    <t xml:space="preserve"> More than $10,000 an losses and possible lawsuits. Company would be financially harmed, but would survive without job losses.</t>
  </si>
  <si>
    <t xml:space="preserve">These measures are provided to support deliberations of the team completing the assessment. The list is not exhaustive; there are additional security measures not mentioned. It does not establish guidance, nor does it represent DHS recommendations. These measures are generally available to the transportation industry, and may be effective in managing some security risk. </t>
  </si>
  <si>
    <t xml:space="preserve">Installation and maintenance of fences, barriers and barricades that prevent the undetected penetration of restricted areas by unauthorized persons. </t>
  </si>
  <si>
    <t xml:space="preserve">Ballistic barriers (usually transparent polymers) able to deflect pressure waves and act as a bullet-proof barrier. Such shielding is installed to protect highly sensitive public-facing areas such as sales booths. It is used on buses to create separate zones against shrapnel devices and to isolate drivers from potential attackers. </t>
  </si>
  <si>
    <t xml:space="preserve">All security-sensitive systems (communications, alarms, lighting, access control, CCTV) as well as life safety systems have available immediate transition to backup power. Where necessary, facilities have load shedding plans. </t>
  </si>
  <si>
    <t xml:space="preserve">Detailed inspection of a bus prior to departure and immediately upon arrival at a terminal. Such inspections look for anomalies which may presage an attack or safety incident. </t>
  </si>
  <si>
    <t xml:space="preserve">Random inspection of buses while en route, usually at an interim depot, by personnel trained to look for threats such as explosives, weapons, and other contraband. </t>
  </si>
  <si>
    <t>All non-employees entering any facility are documented, issued a temporary badge, and escorted while in restricted areas and escorted or continuously monitored elsewhere on-site. All unescorted personnel (e.g., employees, regular contractors, and suppliers' drivers) are issued electronic photo ID badges integrated with the facility’s access control system.</t>
  </si>
  <si>
    <t>The National Terrorism Advisory System (NTAS) is operated by the U.S. Department of Homeland Security. It is designed to effectively communicate information about terrorist threats by providing timely, detailed information to the American public. Entities subscribe to NTAS in order to receive alerts and bulletins, and have a set of procedures for implementing increased levels of security in response to such bulletins and alerts.</t>
  </si>
  <si>
    <t>Is it possible that this type of bus would fall victim to an adverse condition or occurrence in an industrial or infrastructure system, that requires coordinated action across multiple entities and/or levels of government to resolve? (For purposes of ORTB-RAM, consider either an accidental or intentional event such as a massive chemical release from a plant, a pipeline explosion, or something of that nature)</t>
  </si>
  <si>
    <t>GPS, Ignition Lock, Panic Button, Remote Disabling, Automatic Vehicle Location</t>
  </si>
  <si>
    <t xml:space="preserve">Recommended Values </t>
  </si>
  <si>
    <t>Recommended Consequence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</si>
</sst>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12"/>
      <color rgb="FFFF0000"/>
      <name val="Calibri"/>
      <family val="2"/>
      <scheme val="minor"/>
    </font>
    <font>
      <b/>
      <sz val="12"/>
      <color rgb="FFFF0000"/>
      <name val="Calibri"/>
      <family val="2"/>
      <scheme val="minor"/>
    </font>
    <font>
      <b/>
      <sz val="12"/>
      <color theme="0"/>
      <name val="Calibri"/>
      <family val="2"/>
      <scheme val="minor"/>
    </font>
    <font>
      <sz val="12"/>
      <name val="Calibri"/>
      <family val="2"/>
      <scheme val="minor"/>
    </font>
    <font>
      <sz val="24"/>
      <color theme="1"/>
      <name val="Calibri"/>
      <family val="2"/>
      <scheme val="minor"/>
    </font>
    <font>
      <b/>
      <sz val="16"/>
      <name val="Calibri"/>
      <family val="2"/>
      <scheme val="minor"/>
    </font>
    <font>
      <b/>
      <sz val="11"/>
      <name val="Calibri"/>
      <family val="2"/>
      <scheme val="minor"/>
    </font>
    <font>
      <sz val="11"/>
      <name val="Calibri"/>
      <family val="2"/>
      <scheme val="minor"/>
    </font>
    <font>
      <i/>
      <sz val="11"/>
      <name val="Calibri"/>
      <family val="2"/>
      <scheme val="minor"/>
    </font>
    <font>
      <b/>
      <sz val="16"/>
      <color theme="1"/>
      <name val="Calibri"/>
      <family val="2"/>
      <scheme val="minor"/>
    </font>
    <font>
      <b/>
      <sz val="12"/>
      <color theme="1"/>
      <name val="Calibri"/>
      <family val="2"/>
      <scheme val="minor"/>
    </font>
    <font>
      <sz val="9"/>
      <color indexed="81"/>
      <name val="Tahoma"/>
      <family val="2"/>
    </font>
    <font>
      <b/>
      <sz val="12"/>
      <name val="Calibri"/>
      <family val="2"/>
      <scheme val="minor"/>
    </font>
    <font>
      <b/>
      <sz val="9"/>
      <color indexed="81"/>
      <name val="Tahoma"/>
      <family val="2"/>
    </font>
    <font>
      <sz val="11"/>
      <color theme="0"/>
      <name val="Calibri"/>
      <family val="2"/>
      <scheme val="minor"/>
    </font>
    <font>
      <b/>
      <sz val="5"/>
      <color rgb="FF000000"/>
      <name val="Times New Roman"/>
      <family val="1"/>
    </font>
    <font>
      <b/>
      <sz val="18"/>
      <color theme="1"/>
      <name val="Calibri"/>
      <family val="2"/>
      <scheme val="minor"/>
    </font>
    <font>
      <sz val="11"/>
      <color rgb="FF000000"/>
      <name val="Calibri"/>
      <family val="2"/>
      <scheme val="minor"/>
    </font>
    <font>
      <b/>
      <sz val="11"/>
      <color rgb="FF000000"/>
      <name val="Calibri"/>
      <family val="2"/>
      <scheme val="minor"/>
    </font>
    <font>
      <b/>
      <sz val="16"/>
      <color rgb="FFFF0000"/>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CC00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
      <patternFill patternType="solid">
        <fgColor rgb="FFFFC000"/>
        <bgColor indexed="64"/>
      </patternFill>
    </fill>
    <fill>
      <patternFill patternType="solid">
        <fgColor rgb="FF268226"/>
        <bgColor indexed="64"/>
      </patternFill>
    </fill>
    <fill>
      <patternFill patternType="solid">
        <fgColor rgb="FF005DA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99FF"/>
        <bgColor indexed="64"/>
      </patternFill>
    </fill>
    <fill>
      <patternFill patternType="solid">
        <fgColor rgb="FF00B050"/>
        <bgColor indexed="64"/>
      </patternFill>
    </fill>
    <fill>
      <patternFill patternType="solid">
        <fgColor theme="4"/>
        <bgColor indexed="64"/>
      </patternFill>
    </fill>
    <fill>
      <patternFill patternType="solid">
        <fgColor theme="7" tint="0.59999389629810485"/>
        <bgColor indexed="64"/>
      </patternFill>
    </fill>
    <fill>
      <patternFill patternType="solid">
        <fgColor rgb="FFFBFBFB"/>
        <bgColor indexed="64"/>
      </patternFill>
    </fill>
  </fills>
  <borders count="93">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style="thin">
        <color auto="1"/>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auto="1"/>
      </bottom>
      <diagonal/>
    </border>
    <border>
      <left style="thin">
        <color auto="1"/>
      </left>
      <right/>
      <top style="thin">
        <color auto="1"/>
      </top>
      <bottom/>
      <diagonal/>
    </border>
    <border>
      <left style="medium">
        <color auto="1"/>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dotted">
        <color indexed="64"/>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style="thin">
        <color indexed="64"/>
      </right>
      <top style="medium">
        <color indexed="64"/>
      </top>
      <bottom style="medium">
        <color auto="1"/>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s>
  <cellStyleXfs count="1">
    <xf numFmtId="0" fontId="0" fillId="0" borderId="0"/>
  </cellStyleXfs>
  <cellXfs count="649">
    <xf numFmtId="0" fontId="0" fillId="0" borderId="0" xfId="0"/>
    <xf numFmtId="0" fontId="2" fillId="0" borderId="0" xfId="0" applyFont="1" applyAlignment="1">
      <alignment horizontal="center"/>
    </xf>
    <xf numFmtId="0" fontId="0" fillId="0" borderId="0" xfId="0" applyAlignment="1">
      <alignment wrapText="1"/>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0" fillId="17" borderId="14" xfId="0" applyFill="1" applyBorder="1"/>
    <xf numFmtId="0" fontId="0" fillId="17" borderId="0" xfId="0" applyFill="1" applyBorder="1"/>
    <xf numFmtId="0" fontId="0" fillId="17" borderId="15" xfId="0" applyFill="1" applyBorder="1"/>
    <xf numFmtId="0" fontId="3" fillId="17" borderId="14" xfId="0" applyFont="1" applyFill="1" applyBorder="1"/>
    <xf numFmtId="0" fontId="3" fillId="17" borderId="0" xfId="0" applyFont="1" applyFill="1" applyBorder="1"/>
    <xf numFmtId="0" fontId="3" fillId="17" borderId="15" xfId="0" applyFont="1" applyFill="1" applyBorder="1"/>
    <xf numFmtId="0" fontId="0" fillId="17" borderId="14" xfId="0" applyFill="1" applyBorder="1" applyAlignment="1">
      <alignment wrapText="1"/>
    </xf>
    <xf numFmtId="0" fontId="0" fillId="17" borderId="0" xfId="0" applyFill="1" applyBorder="1" applyAlignment="1">
      <alignment wrapText="1"/>
    </xf>
    <xf numFmtId="0" fontId="0" fillId="17" borderId="15" xfId="0" applyFill="1" applyBorder="1" applyAlignment="1">
      <alignment wrapText="1"/>
    </xf>
    <xf numFmtId="0" fontId="2" fillId="17" borderId="14" xfId="0" applyFont="1" applyFill="1" applyBorder="1" applyAlignment="1">
      <alignment horizontal="center"/>
    </xf>
    <xf numFmtId="0" fontId="0" fillId="0" borderId="0" xfId="0" applyProtection="1"/>
    <xf numFmtId="0" fontId="7" fillId="15" borderId="14"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0" fillId="17" borderId="0" xfId="0" applyFill="1"/>
    <xf numFmtId="0" fontId="0" fillId="6" borderId="27" xfId="0" applyFill="1" applyBorder="1" applyAlignment="1">
      <alignment horizontal="center" vertical="center"/>
    </xf>
    <xf numFmtId="0" fontId="0" fillId="6" borderId="30" xfId="0" applyFill="1" applyBorder="1" applyAlignment="1">
      <alignment horizontal="center" vertical="center"/>
    </xf>
    <xf numFmtId="0" fontId="0" fillId="6" borderId="64" xfId="0" applyFill="1" applyBorder="1" applyAlignment="1">
      <alignment horizontal="center" vertical="center"/>
    </xf>
    <xf numFmtId="0" fontId="7" fillId="15" borderId="0" xfId="0" applyFont="1" applyFill="1" applyAlignment="1">
      <alignment horizontal="center" vertical="center" wrapText="1"/>
    </xf>
    <xf numFmtId="0" fontId="19" fillId="9" borderId="19" xfId="0" applyFont="1" applyFill="1" applyBorder="1"/>
    <xf numFmtId="0" fontId="0" fillId="17" borderId="14" xfId="0" applyFill="1" applyBorder="1" applyProtection="1"/>
    <xf numFmtId="0" fontId="0" fillId="17" borderId="0" xfId="0" applyFill="1" applyBorder="1" applyProtection="1"/>
    <xf numFmtId="0" fontId="0" fillId="17" borderId="15" xfId="0" applyFill="1" applyBorder="1" applyProtection="1">
      <protection locked="0"/>
    </xf>
    <xf numFmtId="0" fontId="7" fillId="15" borderId="14"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10" fillId="9" borderId="19" xfId="0" applyFont="1" applyFill="1" applyBorder="1" applyAlignment="1">
      <alignment horizontal="right"/>
    </xf>
    <xf numFmtId="0" fontId="0" fillId="7" borderId="0" xfId="0" applyFill="1" applyBorder="1" applyAlignment="1">
      <alignment vertical="top" wrapText="1"/>
    </xf>
    <xf numFmtId="0" fontId="0" fillId="0" borderId="0" xfId="0" applyAlignment="1">
      <alignment vertical="top" wrapText="1"/>
    </xf>
    <xf numFmtId="0" fontId="22" fillId="0" borderId="0" xfId="0" applyFont="1" applyAlignment="1">
      <alignment vertical="center"/>
    </xf>
    <xf numFmtId="0" fontId="0" fillId="7" borderId="7" xfId="0" applyFill="1" applyBorder="1"/>
    <xf numFmtId="0" fontId="0" fillId="7" borderId="0" xfId="0" applyFill="1" applyBorder="1" applyAlignment="1">
      <alignment horizontal="right" vertical="top"/>
    </xf>
    <xf numFmtId="0" fontId="0" fillId="7" borderId="0" xfId="0" applyFill="1" applyBorder="1" applyAlignment="1">
      <alignment vertical="top"/>
    </xf>
    <xf numFmtId="0" fontId="0" fillId="3" borderId="7" xfId="0" applyFill="1" applyBorder="1"/>
    <xf numFmtId="0" fontId="7" fillId="0" borderId="0" xfId="0" applyFont="1" applyFill="1" applyBorder="1" applyAlignment="1">
      <alignment horizontal="center" vertical="top" wrapText="1"/>
    </xf>
    <xf numFmtId="2" fontId="0" fillId="18" borderId="33" xfId="0" applyNumberFormat="1" applyFill="1" applyBorder="1" applyAlignment="1">
      <alignment horizontal="center" vertical="center"/>
    </xf>
    <xf numFmtId="2" fontId="0" fillId="18" borderId="29" xfId="0" applyNumberFormat="1" applyFill="1" applyBorder="1" applyAlignment="1">
      <alignment horizontal="center" vertical="center"/>
    </xf>
    <xf numFmtId="0" fontId="5" fillId="18" borderId="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2" fillId="2" borderId="30" xfId="0" applyFont="1" applyFill="1" applyBorder="1" applyAlignment="1">
      <alignment horizontal="center"/>
    </xf>
    <xf numFmtId="0" fontId="0" fillId="0" borderId="0" xfId="0" applyFill="1"/>
    <xf numFmtId="0" fontId="0" fillId="6" borderId="32" xfId="0" applyFill="1" applyBorder="1" applyAlignment="1">
      <alignment horizontal="center" vertical="center"/>
    </xf>
    <xf numFmtId="0" fontId="2" fillId="5" borderId="61" xfId="0" applyFont="1" applyFill="1" applyBorder="1" applyAlignment="1">
      <alignment horizontal="center" wrapText="1"/>
    </xf>
    <xf numFmtId="0" fontId="2" fillId="5" borderId="87" xfId="0" applyFont="1" applyFill="1" applyBorder="1" applyAlignment="1">
      <alignment horizontal="center" wrapText="1"/>
    </xf>
    <xf numFmtId="0" fontId="2" fillId="5" borderId="20" xfId="0" applyFont="1" applyFill="1" applyBorder="1" applyAlignment="1">
      <alignment horizontal="center" vertical="center" wrapText="1"/>
    </xf>
    <xf numFmtId="2" fontId="0" fillId="18" borderId="31" xfId="0" applyNumberFormat="1" applyFill="1" applyBorder="1" applyAlignment="1">
      <alignment horizontal="center" vertical="center"/>
    </xf>
    <xf numFmtId="2" fontId="0" fillId="17" borderId="33" xfId="0" applyNumberFormat="1" applyFill="1" applyBorder="1" applyAlignment="1">
      <alignment horizontal="center" vertical="center"/>
    </xf>
    <xf numFmtId="2" fontId="0" fillId="17" borderId="36" xfId="0" applyNumberFormat="1" applyFill="1" applyBorder="1" applyAlignment="1">
      <alignment horizontal="center" vertical="center"/>
    </xf>
    <xf numFmtId="0" fontId="2" fillId="2" borderId="64" xfId="0" applyFont="1" applyFill="1" applyBorder="1" applyAlignment="1">
      <alignment horizontal="center"/>
    </xf>
    <xf numFmtId="0" fontId="2" fillId="2" borderId="32" xfId="0" applyFont="1" applyFill="1" applyBorder="1" applyAlignment="1">
      <alignment horizontal="center"/>
    </xf>
    <xf numFmtId="0" fontId="13" fillId="5" borderId="84" xfId="0" applyFont="1" applyFill="1" applyBorder="1" applyAlignment="1">
      <alignment horizontal="center" vertical="center" wrapText="1"/>
    </xf>
    <xf numFmtId="0" fontId="13" fillId="5" borderId="83" xfId="0" applyFont="1" applyFill="1" applyBorder="1" applyAlignment="1">
      <alignment horizontal="center" vertical="center" wrapText="1"/>
    </xf>
    <xf numFmtId="0" fontId="24" fillId="3" borderId="31" xfId="0" applyFont="1" applyFill="1" applyBorder="1" applyAlignment="1">
      <alignment vertical="center" wrapText="1"/>
    </xf>
    <xf numFmtId="0" fontId="24" fillId="3" borderId="32" xfId="0" applyFont="1" applyFill="1" applyBorder="1" applyAlignment="1">
      <alignment horizontal="left" vertical="center" wrapText="1"/>
    </xf>
    <xf numFmtId="0" fontId="24" fillId="3" borderId="33" xfId="0" applyFont="1" applyFill="1" applyBorder="1" applyAlignment="1">
      <alignment vertical="center" wrapText="1"/>
    </xf>
    <xf numFmtId="0" fontId="24" fillId="7" borderId="30" xfId="0" applyFont="1" applyFill="1" applyBorder="1" applyAlignment="1">
      <alignment horizontal="left" vertical="center" wrapText="1"/>
    </xf>
    <xf numFmtId="0" fontId="24" fillId="7" borderId="33" xfId="0" applyFont="1" applyFill="1" applyBorder="1" applyAlignment="1">
      <alignment vertical="center" wrapText="1"/>
    </xf>
    <xf numFmtId="0" fontId="24" fillId="3" borderId="30" xfId="0" applyFont="1" applyFill="1" applyBorder="1" applyAlignment="1">
      <alignment horizontal="left" vertical="center" wrapText="1"/>
    </xf>
    <xf numFmtId="0" fontId="24" fillId="3" borderId="30" xfId="0" applyFont="1" applyFill="1" applyBorder="1" applyAlignment="1">
      <alignment vertical="center" wrapText="1"/>
    </xf>
    <xf numFmtId="0" fontId="24" fillId="3" borderId="64" xfId="0" applyFont="1" applyFill="1" applyBorder="1" applyAlignment="1">
      <alignment horizontal="left" vertical="center" wrapText="1"/>
    </xf>
    <xf numFmtId="0" fontId="24" fillId="3" borderId="36" xfId="0" applyFont="1" applyFill="1" applyBorder="1" applyAlignment="1">
      <alignment vertical="center" wrapText="1"/>
    </xf>
    <xf numFmtId="0" fontId="24" fillId="7" borderId="64" xfId="0" applyFont="1" applyFill="1" applyBorder="1" applyAlignment="1">
      <alignment horizontal="left" vertical="center" wrapText="1"/>
    </xf>
    <xf numFmtId="0" fontId="24" fillId="7" borderId="36"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top"/>
    </xf>
    <xf numFmtId="0" fontId="0" fillId="0" borderId="0" xfId="0" applyFill="1" applyBorder="1" applyAlignment="1">
      <alignment horizontal="left"/>
    </xf>
    <xf numFmtId="0" fontId="19" fillId="9" borderId="26" xfId="0" applyFont="1" applyFill="1" applyBorder="1" applyAlignment="1">
      <alignment vertical="center"/>
    </xf>
    <xf numFmtId="0" fontId="19" fillId="9" borderId="79" xfId="0" applyFont="1" applyFill="1" applyBorder="1" applyAlignment="1">
      <alignment horizontal="center" vertical="center"/>
    </xf>
    <xf numFmtId="0" fontId="3" fillId="0" borderId="79" xfId="0" applyFont="1" applyBorder="1" applyAlignment="1" applyProtection="1">
      <alignment horizontal="center" vertical="center"/>
      <protection locked="0"/>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17" fillId="22" borderId="26" xfId="0" applyFont="1" applyFill="1" applyBorder="1" applyAlignment="1" applyProtection="1">
      <alignment horizontal="left"/>
      <protection locked="0"/>
    </xf>
    <xf numFmtId="0" fontId="2" fillId="7" borderId="30" xfId="0" applyFont="1" applyFill="1" applyBorder="1" applyAlignment="1">
      <alignment horizontal="center" vertical="center"/>
    </xf>
    <xf numFmtId="0" fontId="2" fillId="7" borderId="3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64" xfId="0" applyFont="1" applyFill="1" applyBorder="1" applyAlignment="1">
      <alignment horizontal="center" vertical="center"/>
    </xf>
    <xf numFmtId="0" fontId="14" fillId="7" borderId="7" xfId="0" applyFont="1" applyFill="1" applyBorder="1" applyAlignment="1">
      <alignment horizontal="right" vertical="top" wrapText="1"/>
    </xf>
    <xf numFmtId="0" fontId="14" fillId="7" borderId="7" xfId="0" applyFont="1" applyFill="1" applyBorder="1" applyAlignment="1">
      <alignment horizontal="right" vertical="top"/>
    </xf>
    <xf numFmtId="0" fontId="14" fillId="7" borderId="7" xfId="0" applyFont="1" applyFill="1" applyBorder="1" applyAlignment="1">
      <alignment vertical="top" wrapText="1"/>
    </xf>
    <xf numFmtId="0" fontId="14" fillId="7" borderId="39" xfId="0" applyFont="1" applyFill="1" applyBorder="1" applyAlignment="1">
      <alignment horizontal="right" vertical="top" wrapText="1"/>
    </xf>
    <xf numFmtId="0" fontId="2" fillId="13" borderId="84" xfId="0" applyFont="1" applyFill="1" applyBorder="1" applyAlignment="1">
      <alignment horizontal="center" vertical="center"/>
    </xf>
    <xf numFmtId="0" fontId="2" fillId="3" borderId="3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31" xfId="0" applyFont="1" applyFill="1" applyBorder="1" applyAlignment="1">
      <alignment horizontal="left" vertical="top" wrapText="1"/>
    </xf>
    <xf numFmtId="0" fontId="2" fillId="3" borderId="30"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3" xfId="0" applyFont="1" applyFill="1" applyBorder="1" applyAlignment="1">
      <alignment horizontal="left" vertical="top" wrapText="1"/>
    </xf>
    <xf numFmtId="0" fontId="2" fillId="3" borderId="6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left" vertical="top" wrapText="1"/>
    </xf>
    <xf numFmtId="0" fontId="2" fillId="6" borderId="84" xfId="0" applyFont="1" applyFill="1" applyBorder="1" applyAlignment="1">
      <alignment horizontal="center" vertical="center"/>
    </xf>
    <xf numFmtId="0" fontId="2" fillId="16" borderId="32" xfId="0" applyFont="1" applyFill="1" applyBorder="1" applyAlignment="1">
      <alignment horizontal="center" vertical="center"/>
    </xf>
    <xf numFmtId="0" fontId="0" fillId="16" borderId="1" xfId="0" applyFont="1" applyFill="1" applyBorder="1" applyAlignment="1">
      <alignment horizontal="center" vertical="center"/>
    </xf>
    <xf numFmtId="0" fontId="0" fillId="16" borderId="31" xfId="0" applyFont="1" applyFill="1" applyBorder="1" applyAlignment="1">
      <alignment horizontal="left" vertical="top" wrapText="1"/>
    </xf>
    <xf numFmtId="0" fontId="2" fillId="16" borderId="30" xfId="0" applyFont="1" applyFill="1" applyBorder="1" applyAlignment="1">
      <alignment horizontal="center" vertical="center"/>
    </xf>
    <xf numFmtId="0" fontId="0" fillId="16" borderId="2" xfId="0" applyFont="1" applyFill="1" applyBorder="1" applyAlignment="1">
      <alignment horizontal="center" vertical="center"/>
    </xf>
    <xf numFmtId="0" fontId="0" fillId="16" borderId="33" xfId="0" applyFont="1" applyFill="1" applyBorder="1" applyAlignment="1">
      <alignment horizontal="left" vertical="top" wrapText="1"/>
    </xf>
    <xf numFmtId="0" fontId="2" fillId="16" borderId="64" xfId="0" applyFont="1" applyFill="1" applyBorder="1" applyAlignment="1">
      <alignment horizontal="center" vertical="center"/>
    </xf>
    <xf numFmtId="0" fontId="0" fillId="16" borderId="35" xfId="0" applyFont="1" applyFill="1" applyBorder="1" applyAlignment="1">
      <alignment horizontal="center" vertical="center"/>
    </xf>
    <xf numFmtId="0" fontId="0" fillId="16" borderId="36" xfId="0" applyFont="1" applyFill="1" applyBorder="1" applyAlignment="1">
      <alignment horizontal="left" vertical="top" wrapText="1"/>
    </xf>
    <xf numFmtId="0" fontId="2" fillId="21" borderId="84"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31" xfId="0" applyFont="1" applyFill="1" applyBorder="1" applyAlignment="1">
      <alignment horizontal="left" vertical="top" wrapText="1"/>
    </xf>
    <xf numFmtId="0" fontId="0" fillId="7" borderId="2" xfId="0" applyFont="1" applyFill="1" applyBorder="1" applyAlignment="1">
      <alignment horizontal="center" vertical="center"/>
    </xf>
    <xf numFmtId="0" fontId="0" fillId="7" borderId="33" xfId="0" applyFont="1" applyFill="1" applyBorder="1" applyAlignment="1">
      <alignment horizontal="left" vertical="top" wrapText="1"/>
    </xf>
    <xf numFmtId="0" fontId="2" fillId="7" borderId="64" xfId="0" applyFont="1" applyFill="1" applyBorder="1" applyAlignment="1">
      <alignment horizontal="center" vertical="center"/>
    </xf>
    <xf numFmtId="0" fontId="0" fillId="7" borderId="35" xfId="0" applyFont="1" applyFill="1" applyBorder="1" applyAlignment="1">
      <alignment horizontal="center" vertical="center"/>
    </xf>
    <xf numFmtId="0" fontId="0" fillId="7" borderId="36" xfId="0" applyFont="1" applyFill="1" applyBorder="1" applyAlignment="1">
      <alignment horizontal="left" vertical="top"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16" borderId="2" xfId="0" applyFont="1" applyFill="1" applyBorder="1" applyAlignment="1">
      <alignment horizontal="center" vertical="center" wrapText="1"/>
    </xf>
    <xf numFmtId="0" fontId="0" fillId="16" borderId="35"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5" xfId="0" applyFont="1" applyFill="1" applyBorder="1" applyAlignment="1">
      <alignment horizontal="center" vertical="center" wrapText="1"/>
    </xf>
    <xf numFmtId="0" fontId="0" fillId="7" borderId="35" xfId="0" applyFont="1" applyFill="1" applyBorder="1"/>
    <xf numFmtId="0" fontId="0" fillId="0" borderId="35" xfId="0" applyFont="1" applyFill="1" applyBorder="1" applyProtection="1">
      <protection locked="0"/>
    </xf>
    <xf numFmtId="0" fontId="0" fillId="0" borderId="36" xfId="0" applyFont="1" applyBorder="1" applyProtection="1">
      <protection locked="0"/>
    </xf>
    <xf numFmtId="0" fontId="26" fillId="0" borderId="17" xfId="0" applyFont="1" applyBorder="1" applyAlignment="1">
      <alignment horizontal="center"/>
    </xf>
    <xf numFmtId="0" fontId="9" fillId="4" borderId="14" xfId="0" applyFont="1" applyFill="1" applyBorder="1" applyAlignment="1">
      <alignment horizontal="center" wrapText="1"/>
    </xf>
    <xf numFmtId="0" fontId="9" fillId="4" borderId="0" xfId="0" applyFont="1" applyFill="1" applyBorder="1" applyAlignment="1">
      <alignment horizontal="center" wrapText="1"/>
    </xf>
    <xf numFmtId="0" fontId="9" fillId="4" borderId="15" xfId="0" applyFont="1" applyFill="1" applyBorder="1" applyAlignment="1">
      <alignment horizontal="center" wrapText="1"/>
    </xf>
    <xf numFmtId="0" fontId="7" fillId="15" borderId="11"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18" xfId="0" applyFont="1" applyFill="1" applyBorder="1" applyAlignment="1">
      <alignment horizontal="center" vertical="center" wrapText="1"/>
    </xf>
    <xf numFmtId="15" fontId="19" fillId="0" borderId="26" xfId="0" applyNumberFormat="1"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7" fillId="9" borderId="19" xfId="0" applyFont="1" applyFill="1" applyBorder="1" applyAlignment="1">
      <alignment horizontal="center" vertical="center"/>
    </xf>
    <xf numFmtId="0" fontId="17" fillId="9" borderId="26" xfId="0" applyFont="1" applyFill="1" applyBorder="1" applyAlignment="1">
      <alignment horizontal="center" vertical="center"/>
    </xf>
    <xf numFmtId="15" fontId="19" fillId="15" borderId="26" xfId="0" applyNumberFormat="1" applyFont="1" applyFill="1" applyBorder="1" applyAlignment="1">
      <alignment horizontal="center" vertical="center"/>
    </xf>
    <xf numFmtId="0" fontId="0" fillId="2" borderId="2" xfId="0" applyFill="1" applyBorder="1" applyAlignment="1">
      <alignment horizontal="left"/>
    </xf>
    <xf numFmtId="0" fontId="0" fillId="0" borderId="2" xfId="0" applyFill="1" applyBorder="1" applyAlignment="1" applyProtection="1">
      <alignment horizontal="center"/>
      <protection locked="0"/>
    </xf>
    <xf numFmtId="0" fontId="0" fillId="2" borderId="1" xfId="0" applyFill="1" applyBorder="1" applyAlignment="1">
      <alignment horizontal="left"/>
    </xf>
    <xf numFmtId="0" fontId="0" fillId="0" borderId="1" xfId="0" applyFill="1" applyBorder="1" applyAlignment="1" applyProtection="1">
      <alignment horizontal="center"/>
      <protection locked="0"/>
    </xf>
    <xf numFmtId="0" fontId="0" fillId="2" borderId="2"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vertical="top"/>
    </xf>
    <xf numFmtId="0" fontId="9" fillId="4" borderId="19" xfId="0" applyFont="1" applyFill="1" applyBorder="1" applyAlignment="1">
      <alignment horizontal="center" wrapText="1"/>
    </xf>
    <xf numFmtId="0" fontId="9" fillId="4" borderId="26" xfId="0" applyFont="1" applyFill="1" applyBorder="1" applyAlignment="1">
      <alignment horizontal="center" wrapText="1"/>
    </xf>
    <xf numFmtId="0" fontId="9" fillId="4" borderId="20" xfId="0" applyFont="1" applyFill="1" applyBorder="1" applyAlignment="1">
      <alignment horizontal="center" wrapText="1"/>
    </xf>
    <xf numFmtId="0" fontId="7" fillId="9" borderId="11"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38"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14" fillId="7" borderId="37" xfId="0" applyFont="1" applyFill="1" applyBorder="1" applyAlignment="1">
      <alignment horizontal="left" vertical="top" wrapText="1"/>
    </xf>
    <xf numFmtId="0" fontId="14" fillId="7" borderId="12" xfId="0" applyFont="1" applyFill="1" applyBorder="1" applyAlignment="1">
      <alignment horizontal="left" vertical="top" wrapText="1"/>
    </xf>
    <xf numFmtId="0" fontId="14" fillId="7" borderId="38" xfId="0" applyFont="1" applyFill="1" applyBorder="1" applyAlignment="1">
      <alignment horizontal="left" vertical="top" wrapText="1"/>
    </xf>
    <xf numFmtId="0" fontId="14" fillId="7" borderId="7"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7" borderId="17" xfId="0" applyFont="1" applyFill="1" applyBorder="1" applyAlignment="1">
      <alignment horizontal="left" vertical="top" wrapText="1"/>
    </xf>
    <xf numFmtId="0" fontId="14" fillId="7" borderId="40" xfId="0" applyFont="1" applyFill="1" applyBorder="1" applyAlignment="1">
      <alignment horizontal="left" vertical="top" wrapText="1"/>
    </xf>
    <xf numFmtId="0" fontId="0" fillId="7" borderId="37" xfId="0" applyFont="1" applyFill="1" applyBorder="1" applyAlignment="1">
      <alignment horizontal="left" wrapText="1"/>
    </xf>
    <xf numFmtId="0" fontId="0" fillId="7" borderId="12" xfId="0" applyFont="1" applyFill="1" applyBorder="1" applyAlignment="1">
      <alignment horizontal="left" wrapText="1"/>
    </xf>
    <xf numFmtId="0" fontId="0" fillId="7" borderId="13" xfId="0" applyFont="1" applyFill="1" applyBorder="1" applyAlignment="1">
      <alignment horizontal="left" wrapText="1"/>
    </xf>
    <xf numFmtId="0" fontId="0" fillId="7" borderId="7" xfId="0" applyFont="1" applyFill="1" applyBorder="1" applyAlignment="1">
      <alignment horizontal="left" wrapText="1"/>
    </xf>
    <xf numFmtId="0" fontId="0" fillId="7" borderId="0" xfId="0" applyFont="1" applyFill="1" applyBorder="1" applyAlignment="1">
      <alignment horizontal="left" wrapText="1"/>
    </xf>
    <xf numFmtId="0" fontId="0" fillId="7" borderId="15" xfId="0" applyFont="1" applyFill="1" applyBorder="1" applyAlignment="1">
      <alignment horizontal="left" wrapText="1"/>
    </xf>
    <xf numFmtId="0" fontId="14" fillId="7" borderId="7" xfId="0" applyFont="1" applyFill="1" applyBorder="1" applyAlignment="1">
      <alignment horizontal="right" vertical="top" wrapText="1"/>
    </xf>
    <xf numFmtId="0" fontId="0" fillId="7" borderId="0"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0" xfId="0" applyFont="1" applyFill="1" applyBorder="1" applyAlignment="1">
      <alignment horizontal="left"/>
    </xf>
    <xf numFmtId="0" fontId="0" fillId="7" borderId="15" xfId="0" applyFont="1" applyFill="1" applyBorder="1" applyAlignment="1">
      <alignment horizontal="left"/>
    </xf>
    <xf numFmtId="0" fontId="14" fillId="7" borderId="15" xfId="0" applyFont="1" applyFill="1" applyBorder="1" applyAlignment="1">
      <alignment horizontal="left" vertical="top" wrapText="1"/>
    </xf>
    <xf numFmtId="0" fontId="14" fillId="7" borderId="18" xfId="0" applyFont="1" applyFill="1" applyBorder="1" applyAlignment="1">
      <alignment horizontal="left" vertical="top" wrapText="1"/>
    </xf>
    <xf numFmtId="0" fontId="16" fillId="5" borderId="81" xfId="0" applyFont="1" applyFill="1" applyBorder="1" applyAlignment="1">
      <alignment horizontal="center"/>
    </xf>
    <xf numFmtId="0" fontId="16" fillId="5" borderId="82" xfId="0" applyFont="1" applyFill="1" applyBorder="1" applyAlignment="1">
      <alignment horizontal="center"/>
    </xf>
    <xf numFmtId="0" fontId="16" fillId="5" borderId="83" xfId="0" applyFont="1" applyFill="1" applyBorder="1" applyAlignment="1">
      <alignment horizontal="center"/>
    </xf>
    <xf numFmtId="0" fontId="13" fillId="7" borderId="92" xfId="0" applyFont="1" applyFill="1" applyBorder="1" applyAlignment="1">
      <alignment horizontal="center" vertical="center" wrapText="1"/>
    </xf>
    <xf numFmtId="0" fontId="13" fillId="7" borderId="89" xfId="0" applyFont="1" applyFill="1" applyBorder="1" applyAlignment="1">
      <alignment horizontal="center" vertical="center" wrapText="1"/>
    </xf>
    <xf numFmtId="0" fontId="13" fillId="7" borderId="91" xfId="0" applyFont="1" applyFill="1" applyBorder="1" applyAlignment="1">
      <alignment horizontal="center" vertical="center" wrapText="1"/>
    </xf>
    <xf numFmtId="0" fontId="14" fillId="7" borderId="88" xfId="0" applyFont="1" applyFill="1" applyBorder="1" applyAlignment="1">
      <alignment horizontal="left" vertical="top" wrapText="1"/>
    </xf>
    <xf numFmtId="0" fontId="14" fillId="7" borderId="89" xfId="0" applyFont="1" applyFill="1" applyBorder="1" applyAlignment="1">
      <alignment horizontal="left" vertical="top" wrapText="1"/>
    </xf>
    <xf numFmtId="0" fontId="14" fillId="7" borderId="91" xfId="0" applyFont="1" applyFill="1" applyBorder="1" applyAlignment="1">
      <alignment horizontal="left" vertical="top" wrapText="1"/>
    </xf>
    <xf numFmtId="0" fontId="0" fillId="7" borderId="88" xfId="0" applyFont="1" applyFill="1" applyBorder="1" applyAlignment="1">
      <alignment horizontal="left" wrapText="1"/>
    </xf>
    <xf numFmtId="0" fontId="0" fillId="7" borderId="89" xfId="0" applyFont="1" applyFill="1" applyBorder="1" applyAlignment="1">
      <alignment horizontal="left" wrapText="1"/>
    </xf>
    <xf numFmtId="0" fontId="0" fillId="7" borderId="90" xfId="0" applyFont="1" applyFill="1" applyBorder="1" applyAlignment="1">
      <alignment horizontal="left" wrapText="1"/>
    </xf>
    <xf numFmtId="0" fontId="0" fillId="7" borderId="17" xfId="0" applyFont="1" applyFill="1" applyBorder="1" applyAlignment="1">
      <alignment horizontal="left"/>
    </xf>
    <xf numFmtId="0" fontId="0" fillId="7" borderId="18" xfId="0" applyFont="1" applyFill="1" applyBorder="1" applyAlignment="1">
      <alignment horizontal="left"/>
    </xf>
    <xf numFmtId="0" fontId="0" fillId="7" borderId="37"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13" xfId="0" applyFont="1" applyFill="1" applyBorder="1" applyAlignment="1">
      <alignment horizontal="left" vertical="top" wrapText="1"/>
    </xf>
    <xf numFmtId="0" fontId="0" fillId="7" borderId="7" xfId="0" applyFont="1" applyFill="1" applyBorder="1" applyAlignment="1">
      <alignment horizontal="left" vertical="top" wrapText="1"/>
    </xf>
    <xf numFmtId="0" fontId="12" fillId="5" borderId="19" xfId="0" applyFont="1" applyFill="1" applyBorder="1" applyAlignment="1">
      <alignment horizontal="center"/>
    </xf>
    <xf numFmtId="0" fontId="12" fillId="5" borderId="26" xfId="0" applyFont="1" applyFill="1" applyBorder="1" applyAlignment="1">
      <alignment horizontal="center"/>
    </xf>
    <xf numFmtId="0" fontId="12" fillId="5" borderId="20" xfId="0" applyFont="1" applyFill="1" applyBorder="1" applyAlignment="1">
      <alignment horizontal="center"/>
    </xf>
    <xf numFmtId="0" fontId="0" fillId="3" borderId="2"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2" xfId="0" applyFont="1" applyFill="1" applyBorder="1" applyAlignment="1">
      <alignment horizontal="left" vertical="top" wrapText="1"/>
    </xf>
    <xf numFmtId="0" fontId="0" fillId="3" borderId="33"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34" xfId="0" applyFont="1" applyFill="1" applyBorder="1" applyAlignment="1">
      <alignment horizontal="left" vertical="top" wrapText="1"/>
    </xf>
    <xf numFmtId="0" fontId="17" fillId="5" borderId="84" xfId="0" applyFont="1" applyFill="1" applyBorder="1" applyAlignment="1">
      <alignment horizontal="center" vertical="top" wrapText="1"/>
    </xf>
    <xf numFmtId="0" fontId="17" fillId="5" borderId="85" xfId="0" applyFont="1" applyFill="1" applyBorder="1" applyAlignment="1">
      <alignment horizontal="center" vertical="top" wrapText="1"/>
    </xf>
    <xf numFmtId="0" fontId="17" fillId="5" borderId="86" xfId="0" applyFont="1" applyFill="1" applyBorder="1" applyAlignment="1">
      <alignment horizontal="center" vertical="top" wrapText="1"/>
    </xf>
    <xf numFmtId="0" fontId="0" fillId="3" borderId="1" xfId="0" applyFont="1" applyFill="1" applyBorder="1" applyAlignment="1">
      <alignment horizontal="left" vertical="top" wrapText="1"/>
    </xf>
    <xf numFmtId="0" fontId="0" fillId="3" borderId="31" xfId="0" applyFont="1" applyFill="1" applyBorder="1" applyAlignment="1">
      <alignment horizontal="left" vertical="top" wrapText="1"/>
    </xf>
    <xf numFmtId="0" fontId="2" fillId="7" borderId="57" xfId="0" applyFont="1" applyFill="1" applyBorder="1" applyAlignment="1">
      <alignment horizontal="center" vertical="center"/>
    </xf>
    <xf numFmtId="0" fontId="2" fillId="7" borderId="3" xfId="0" applyFont="1" applyFill="1" applyBorder="1" applyAlignment="1">
      <alignment horizontal="center" vertical="center"/>
    </xf>
    <xf numFmtId="0" fontId="0" fillId="7" borderId="3" xfId="0" applyFill="1" applyBorder="1" applyAlignment="1">
      <alignment horizontal="left" wrapText="1"/>
    </xf>
    <xf numFmtId="0" fontId="0" fillId="7" borderId="34" xfId="0" applyFill="1" applyBorder="1" applyAlignment="1">
      <alignment horizontal="left" wrapText="1"/>
    </xf>
    <xf numFmtId="0" fontId="2" fillId="7" borderId="46"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49" xfId="0" applyFont="1" applyFill="1" applyBorder="1" applyAlignment="1">
      <alignment horizontal="center" vertical="center"/>
    </xf>
    <xf numFmtId="0" fontId="2" fillId="7" borderId="50" xfId="0" applyFont="1" applyFill="1" applyBorder="1" applyAlignment="1">
      <alignment horizontal="center" vertical="center"/>
    </xf>
    <xf numFmtId="0" fontId="2" fillId="7" borderId="51" xfId="0" applyFont="1" applyFill="1" applyBorder="1" applyAlignment="1">
      <alignment horizontal="center" vertical="center"/>
    </xf>
    <xf numFmtId="0" fontId="0" fillId="7" borderId="10" xfId="0" applyFill="1" applyBorder="1" applyAlignment="1">
      <alignment horizontal="left" vertical="center" wrapText="1"/>
    </xf>
    <xf numFmtId="0" fontId="0" fillId="7" borderId="48" xfId="0" applyFill="1" applyBorder="1" applyAlignment="1">
      <alignment horizontal="left" vertical="center" wrapText="1"/>
    </xf>
    <xf numFmtId="0" fontId="2" fillId="9" borderId="17" xfId="0" applyFont="1" applyFill="1" applyBorder="1" applyAlignment="1">
      <alignment horizontal="center"/>
    </xf>
    <xf numFmtId="0" fontId="1" fillId="11" borderId="17" xfId="0" applyFont="1" applyFill="1" applyBorder="1" applyAlignment="1">
      <alignment horizontal="center"/>
    </xf>
    <xf numFmtId="0" fontId="1" fillId="12" borderId="17" xfId="0" applyFont="1" applyFill="1" applyBorder="1" applyAlignment="1">
      <alignment horizontal="center"/>
    </xf>
    <xf numFmtId="0" fontId="2" fillId="5" borderId="17" xfId="0" applyFont="1" applyFill="1" applyBorder="1" applyAlignment="1">
      <alignment horizontal="center"/>
    </xf>
    <xf numFmtId="0" fontId="2" fillId="10" borderId="17" xfId="0" applyFont="1" applyFill="1" applyBorder="1" applyAlignment="1">
      <alignment horizontal="center"/>
    </xf>
    <xf numFmtId="0" fontId="1" fillId="8" borderId="17" xfId="0" applyFont="1" applyFill="1" applyBorder="1" applyAlignment="1">
      <alignment horizontal="center"/>
    </xf>
    <xf numFmtId="0" fontId="1" fillId="8" borderId="18" xfId="0" applyFont="1" applyFill="1" applyBorder="1" applyAlignment="1">
      <alignment horizontal="center"/>
    </xf>
    <xf numFmtId="0" fontId="2" fillId="7" borderId="30" xfId="0" applyFont="1" applyFill="1" applyBorder="1" applyAlignment="1">
      <alignment horizontal="center" vertical="center"/>
    </xf>
    <xf numFmtId="0" fontId="2" fillId="7" borderId="2" xfId="0" applyFont="1" applyFill="1" applyBorder="1" applyAlignment="1">
      <alignment horizontal="center" vertical="center"/>
    </xf>
    <xf numFmtId="0" fontId="0" fillId="7" borderId="2" xfId="0" applyFill="1" applyBorder="1" applyAlignment="1">
      <alignment horizontal="left" vertical="top" wrapText="1"/>
    </xf>
    <xf numFmtId="0" fontId="0" fillId="7" borderId="33" xfId="0" applyFill="1" applyBorder="1" applyAlignment="1">
      <alignment horizontal="left" vertical="top" wrapText="1"/>
    </xf>
    <xf numFmtId="0" fontId="2" fillId="7" borderId="32"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2" xfId="0" applyFill="1" applyBorder="1" applyAlignment="1">
      <alignment horizontal="left" wrapText="1"/>
    </xf>
    <xf numFmtId="0" fontId="0" fillId="7" borderId="33" xfId="0" applyFill="1" applyBorder="1" applyAlignment="1">
      <alignment horizontal="left" wrapText="1"/>
    </xf>
    <xf numFmtId="0" fontId="0" fillId="7" borderId="2" xfId="0" applyFill="1" applyBorder="1" applyAlignment="1">
      <alignment horizontal="left" vertical="center" wrapText="1"/>
    </xf>
    <xf numFmtId="0" fontId="0" fillId="7" borderId="33" xfId="0" applyFill="1" applyBorder="1" applyAlignment="1">
      <alignment horizontal="left" vertical="center" wrapText="1"/>
    </xf>
    <xf numFmtId="0" fontId="13" fillId="7" borderId="41" xfId="0" applyFont="1" applyFill="1" applyBorder="1" applyAlignment="1">
      <alignment horizontal="center" vertical="center"/>
    </xf>
    <xf numFmtId="0" fontId="13" fillId="7" borderId="42" xfId="0" applyFont="1" applyFill="1" applyBorder="1" applyAlignment="1">
      <alignment horizontal="center" vertical="center"/>
    </xf>
    <xf numFmtId="0" fontId="13" fillId="7" borderId="43" xfId="0" applyFont="1" applyFill="1" applyBorder="1" applyAlignment="1">
      <alignment horizontal="center" vertical="center"/>
    </xf>
    <xf numFmtId="0" fontId="14" fillId="7" borderId="44" xfId="0" applyFont="1" applyFill="1" applyBorder="1" applyAlignment="1">
      <alignment horizontal="left" vertical="top" wrapText="1"/>
    </xf>
    <xf numFmtId="0" fontId="14" fillId="7" borderId="42" xfId="0" applyFont="1" applyFill="1" applyBorder="1" applyAlignment="1">
      <alignment horizontal="left" vertical="top" wrapText="1"/>
    </xf>
    <xf numFmtId="0" fontId="14" fillId="7" borderId="45" xfId="0" applyFont="1" applyFill="1" applyBorder="1" applyAlignment="1">
      <alignment horizontal="left" vertical="top" wrapText="1"/>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7" borderId="46" xfId="0" applyFill="1" applyBorder="1" applyAlignment="1">
      <alignment horizontal="center" wrapText="1"/>
    </xf>
    <xf numFmtId="0" fontId="0" fillId="7" borderId="47" xfId="0" applyFill="1" applyBorder="1" applyAlignment="1">
      <alignment horizontal="center" wrapText="1"/>
    </xf>
    <xf numFmtId="0" fontId="0" fillId="7" borderId="35" xfId="0" applyFill="1" applyBorder="1" applyAlignment="1">
      <alignment horizontal="left" vertical="top" wrapText="1"/>
    </xf>
    <xf numFmtId="0" fontId="0" fillId="7" borderId="36" xfId="0" applyFill="1" applyBorder="1" applyAlignment="1">
      <alignment horizontal="left" vertical="top" wrapText="1"/>
    </xf>
    <xf numFmtId="0" fontId="2" fillId="7" borderId="16"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5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7" borderId="58" xfId="0" applyFill="1" applyBorder="1" applyAlignment="1">
      <alignment horizontal="left" vertical="top" wrapText="1"/>
    </xf>
    <xf numFmtId="0" fontId="0" fillId="7" borderId="65" xfId="0" applyFill="1" applyBorder="1" applyAlignment="1">
      <alignment horizontal="left" vertical="top" wrapText="1"/>
    </xf>
    <xf numFmtId="0" fontId="2" fillId="7" borderId="55"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0" fillId="7" borderId="14" xfId="0" applyFill="1" applyBorder="1" applyAlignment="1">
      <alignment horizontal="center" wrapText="1"/>
    </xf>
    <xf numFmtId="0" fontId="0" fillId="7" borderId="6" xfId="0" applyFill="1" applyBorder="1" applyAlignment="1">
      <alignment horizontal="center" wrapText="1"/>
    </xf>
    <xf numFmtId="0" fontId="0" fillId="7" borderId="1" xfId="0" applyFill="1" applyBorder="1" applyAlignment="1">
      <alignment horizontal="left" vertical="top" wrapText="1"/>
    </xf>
    <xf numFmtId="0" fontId="0" fillId="7" borderId="31" xfId="0" applyFill="1" applyBorder="1" applyAlignment="1">
      <alignment horizontal="left" vertical="top" wrapText="1"/>
    </xf>
    <xf numFmtId="0" fontId="0" fillId="7" borderId="54" xfId="0" applyFill="1" applyBorder="1" applyAlignment="1">
      <alignment vertical="top" wrapText="1"/>
    </xf>
    <xf numFmtId="0" fontId="0" fillId="7" borderId="10" xfId="0" applyFill="1" applyBorder="1" applyAlignment="1">
      <alignment vertical="top" wrapText="1"/>
    </xf>
    <xf numFmtId="0" fontId="0" fillId="7" borderId="48" xfId="0" applyFill="1" applyBorder="1" applyAlignment="1">
      <alignment vertical="top" wrapText="1"/>
    </xf>
    <xf numFmtId="0" fontId="0" fillId="7" borderId="52" xfId="0" applyFill="1" applyBorder="1" applyAlignment="1">
      <alignment vertical="top" wrapText="1"/>
    </xf>
    <xf numFmtId="0" fontId="0" fillId="7" borderId="50" xfId="0" applyFill="1" applyBorder="1" applyAlignment="1">
      <alignment vertical="top" wrapText="1"/>
    </xf>
    <xf numFmtId="0" fontId="0" fillId="7" borderId="53" xfId="0" applyFill="1" applyBorder="1" applyAlignment="1">
      <alignment vertical="top" wrapText="1"/>
    </xf>
    <xf numFmtId="0" fontId="2" fillId="13" borderId="19" xfId="0" applyFont="1" applyFill="1" applyBorder="1" applyAlignment="1">
      <alignment horizontal="center" wrapText="1"/>
    </xf>
    <xf numFmtId="0" fontId="2" fillId="13" borderId="26" xfId="0" applyFont="1" applyFill="1" applyBorder="1" applyAlignment="1">
      <alignment horizontal="center" wrapText="1"/>
    </xf>
    <xf numFmtId="0" fontId="2" fillId="13" borderId="20" xfId="0" applyFont="1" applyFill="1" applyBorder="1" applyAlignment="1">
      <alignment horizontal="center" wrapText="1"/>
    </xf>
    <xf numFmtId="0" fontId="0" fillId="7" borderId="37" xfId="0" applyFill="1" applyBorder="1" applyAlignment="1">
      <alignment vertical="top" wrapText="1"/>
    </xf>
    <xf numFmtId="0" fontId="0" fillId="7" borderId="12" xfId="0" applyFill="1" applyBorder="1" applyAlignment="1">
      <alignment vertical="top" wrapText="1"/>
    </xf>
    <xf numFmtId="0" fontId="0" fillId="7" borderId="13" xfId="0" applyFill="1" applyBorder="1" applyAlignment="1">
      <alignment vertical="top" wrapText="1"/>
    </xf>
    <xf numFmtId="0" fontId="0" fillId="7" borderId="7" xfId="0" applyFill="1" applyBorder="1" applyAlignment="1">
      <alignment vertical="top" wrapText="1"/>
    </xf>
    <xf numFmtId="0" fontId="0" fillId="7" borderId="0" xfId="0" applyFill="1" applyBorder="1" applyAlignment="1">
      <alignment vertical="top" wrapText="1"/>
    </xf>
    <xf numFmtId="0" fontId="0" fillId="7" borderId="15" xfId="0" applyFill="1" applyBorder="1" applyAlignment="1">
      <alignment vertical="top" wrapText="1"/>
    </xf>
    <xf numFmtId="0" fontId="0" fillId="7" borderId="46" xfId="0" applyFill="1" applyBorder="1" applyAlignment="1">
      <alignment horizontal="center" vertical="center" wrapText="1"/>
    </xf>
    <xf numFmtId="0" fontId="0" fillId="7" borderId="47"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6" xfId="0"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0" fillId="7" borderId="3" xfId="0" applyFill="1" applyBorder="1" applyAlignment="1">
      <alignment horizontal="left" vertical="top" wrapText="1"/>
    </xf>
    <xf numFmtId="0" fontId="0" fillId="7" borderId="34" xfId="0" applyFill="1" applyBorder="1" applyAlignment="1">
      <alignment horizontal="left" vertical="top" wrapText="1"/>
    </xf>
    <xf numFmtId="0" fontId="17" fillId="13" borderId="19" xfId="0" applyFont="1" applyFill="1" applyBorder="1" applyAlignment="1">
      <alignment horizontal="center" wrapText="1"/>
    </xf>
    <xf numFmtId="0" fontId="17" fillId="13" borderId="26" xfId="0" applyFont="1" applyFill="1" applyBorder="1" applyAlignment="1">
      <alignment horizontal="center" wrapText="1"/>
    </xf>
    <xf numFmtId="0" fontId="17" fillId="13" borderId="20" xfId="0" applyFont="1" applyFill="1" applyBorder="1" applyAlignment="1">
      <alignment horizontal="center" wrapText="1"/>
    </xf>
    <xf numFmtId="0" fontId="0" fillId="7" borderId="46" xfId="0" applyFill="1" applyBorder="1" applyAlignment="1">
      <alignment horizontal="left" vertical="top" wrapText="1"/>
    </xf>
    <xf numFmtId="0" fontId="0" fillId="7" borderId="10" xfId="0" applyFill="1" applyBorder="1" applyAlignment="1">
      <alignment horizontal="left" vertical="top" wrapText="1"/>
    </xf>
    <xf numFmtId="0" fontId="0" fillId="7" borderId="48" xfId="0" applyFill="1" applyBorder="1" applyAlignment="1">
      <alignment horizontal="left" vertical="top" wrapText="1"/>
    </xf>
    <xf numFmtId="0" fontId="0" fillId="7" borderId="14" xfId="0" applyFill="1" applyBorder="1" applyAlignment="1">
      <alignment horizontal="left" vertical="top" wrapText="1"/>
    </xf>
    <xf numFmtId="0" fontId="0" fillId="7" borderId="0" xfId="0" applyFill="1" applyBorder="1" applyAlignment="1">
      <alignment horizontal="left" vertical="top" wrapText="1"/>
    </xf>
    <xf numFmtId="0" fontId="0" fillId="7" borderId="15" xfId="0" applyFill="1" applyBorder="1" applyAlignment="1">
      <alignment horizontal="left" vertical="top" wrapText="1"/>
    </xf>
    <xf numFmtId="0" fontId="0" fillId="7" borderId="49" xfId="0" applyFill="1" applyBorder="1" applyAlignment="1">
      <alignment horizontal="left" vertical="top" wrapText="1"/>
    </xf>
    <xf numFmtId="0" fontId="0" fillId="7" borderId="50" xfId="0" applyFill="1" applyBorder="1" applyAlignment="1">
      <alignment horizontal="left" vertical="top" wrapText="1"/>
    </xf>
    <xf numFmtId="0" fontId="0" fillId="7" borderId="53" xfId="0" applyFill="1" applyBorder="1" applyAlignment="1">
      <alignment horizontal="left" vertical="top" wrapText="1"/>
    </xf>
    <xf numFmtId="0" fontId="12" fillId="5" borderId="61" xfId="0" applyFont="1" applyFill="1" applyBorder="1" applyAlignment="1">
      <alignment horizontal="center" wrapText="1"/>
    </xf>
    <xf numFmtId="0" fontId="12" fillId="5" borderId="62" xfId="0" applyFont="1" applyFill="1" applyBorder="1" applyAlignment="1">
      <alignment horizontal="center" wrapText="1"/>
    </xf>
    <xf numFmtId="0" fontId="12" fillId="5" borderId="63" xfId="0" applyFont="1" applyFill="1" applyBorder="1" applyAlignment="1">
      <alignment horizontal="center" wrapText="1"/>
    </xf>
    <xf numFmtId="0" fontId="2" fillId="7" borderId="3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0" fillId="7" borderId="54" xfId="0" applyFill="1" applyBorder="1" applyAlignment="1">
      <alignment horizontal="left" vertical="top" wrapText="1"/>
    </xf>
    <xf numFmtId="0" fontId="0" fillId="7" borderId="7" xfId="0" applyFill="1" applyBorder="1" applyAlignment="1">
      <alignment horizontal="left" vertical="top" wrapText="1"/>
    </xf>
    <xf numFmtId="0" fontId="0" fillId="7" borderId="47" xfId="0" applyFill="1" applyBorder="1" applyAlignment="1">
      <alignment horizontal="left" vertical="top" wrapText="1"/>
    </xf>
    <xf numFmtId="0" fontId="0" fillId="7" borderId="6" xfId="0" applyFill="1" applyBorder="1" applyAlignment="1">
      <alignment horizontal="left" vertical="top" wrapText="1"/>
    </xf>
    <xf numFmtId="0" fontId="2" fillId="7" borderId="5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0" fillId="17" borderId="16" xfId="0" applyFill="1" applyBorder="1" applyAlignment="1">
      <alignment horizontal="center"/>
    </xf>
    <xf numFmtId="0" fontId="0" fillId="17" borderId="17" xfId="0" applyFill="1" applyBorder="1" applyAlignment="1">
      <alignment horizontal="center"/>
    </xf>
    <xf numFmtId="0" fontId="0" fillId="17" borderId="11" xfId="0" applyFill="1" applyBorder="1" applyAlignment="1">
      <alignment horizontal="center"/>
    </xf>
    <xf numFmtId="0" fontId="0" fillId="17" borderId="12" xfId="0" applyFill="1" applyBorder="1" applyAlignment="1">
      <alignment horizontal="center"/>
    </xf>
    <xf numFmtId="0" fontId="17" fillId="10" borderId="11" xfId="0" applyFont="1" applyFill="1" applyBorder="1" applyAlignment="1">
      <alignment horizontal="center" vertical="top" wrapText="1"/>
    </xf>
    <xf numFmtId="0" fontId="17" fillId="10" borderId="12" xfId="0" applyFont="1" applyFill="1" applyBorder="1" applyAlignment="1">
      <alignment horizontal="center" vertical="top" wrapText="1"/>
    </xf>
    <xf numFmtId="0" fontId="17" fillId="10" borderId="13" xfId="0" applyFont="1" applyFill="1" applyBorder="1" applyAlignment="1">
      <alignment horizontal="center" vertical="top" wrapText="1"/>
    </xf>
    <xf numFmtId="0" fontId="17" fillId="10" borderId="14" xfId="0" applyFont="1" applyFill="1" applyBorder="1" applyAlignment="1">
      <alignment horizontal="center" vertical="top" wrapText="1"/>
    </xf>
    <xf numFmtId="0" fontId="17" fillId="10" borderId="0"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7" fillId="10" borderId="17" xfId="0" applyFont="1" applyFill="1" applyBorder="1" applyAlignment="1">
      <alignment horizontal="center" vertical="top" wrapText="1"/>
    </xf>
    <xf numFmtId="0" fontId="17" fillId="10" borderId="18" xfId="0" applyFont="1" applyFill="1" applyBorder="1" applyAlignment="1">
      <alignment horizontal="center" vertical="top" wrapText="1"/>
    </xf>
    <xf numFmtId="0" fontId="17" fillId="5" borderId="61" xfId="0" applyFont="1" applyFill="1" applyBorder="1" applyAlignment="1">
      <alignment horizontal="center" vertical="center"/>
    </xf>
    <xf numFmtId="0" fontId="17" fillId="5" borderId="62" xfId="0" applyFont="1" applyFill="1" applyBorder="1" applyAlignment="1">
      <alignment horizontal="center" vertical="center"/>
    </xf>
    <xf numFmtId="0" fontId="17" fillId="5" borderId="63" xfId="0" applyFont="1" applyFill="1" applyBorder="1" applyAlignment="1">
      <alignment horizontal="center" vertical="center"/>
    </xf>
    <xf numFmtId="0" fontId="0" fillId="13" borderId="85" xfId="0" applyFont="1" applyFill="1" applyBorder="1" applyAlignment="1">
      <alignment horizontal="center"/>
    </xf>
    <xf numFmtId="0" fontId="0" fillId="13" borderId="86" xfId="0" applyFont="1" applyFill="1" applyBorder="1" applyAlignment="1">
      <alignment horizontal="center"/>
    </xf>
    <xf numFmtId="0" fontId="0" fillId="6" borderId="85" xfId="0" applyFont="1" applyFill="1" applyBorder="1" applyAlignment="1">
      <alignment horizontal="center"/>
    </xf>
    <xf numFmtId="0" fontId="0" fillId="6" borderId="86" xfId="0" applyFont="1" applyFill="1" applyBorder="1" applyAlignment="1">
      <alignment horizontal="center"/>
    </xf>
    <xf numFmtId="0" fontId="0" fillId="21" borderId="85" xfId="0" applyFont="1" applyFill="1" applyBorder="1" applyAlignment="1">
      <alignment horizontal="center"/>
    </xf>
    <xf numFmtId="0" fontId="0" fillId="21" borderId="86" xfId="0" applyFont="1" applyFill="1" applyBorder="1" applyAlignment="1">
      <alignment horizontal="center"/>
    </xf>
    <xf numFmtId="0" fontId="2" fillId="17" borderId="14" xfId="0" applyFont="1" applyFill="1" applyBorder="1" applyAlignment="1">
      <alignment horizontal="center"/>
    </xf>
    <xf numFmtId="0" fontId="2" fillId="17" borderId="0" xfId="0" applyFont="1" applyFill="1" applyBorder="1" applyAlignment="1">
      <alignment horizontal="center"/>
    </xf>
    <xf numFmtId="0" fontId="2" fillId="2" borderId="81" xfId="0" applyFont="1" applyFill="1" applyBorder="1" applyAlignment="1">
      <alignment horizontal="center"/>
    </xf>
    <xf numFmtId="0" fontId="2" fillId="2" borderId="82" xfId="0" applyFont="1" applyFill="1" applyBorder="1" applyAlignment="1">
      <alignment horizontal="center"/>
    </xf>
    <xf numFmtId="0" fontId="2" fillId="2" borderId="83" xfId="0" applyFont="1" applyFill="1" applyBorder="1" applyAlignment="1">
      <alignment horizontal="center"/>
    </xf>
    <xf numFmtId="0" fontId="2" fillId="17" borderId="7" xfId="0" applyFont="1" applyFill="1" applyBorder="1" applyAlignment="1">
      <alignment horizontal="center"/>
    </xf>
    <xf numFmtId="0" fontId="2" fillId="17" borderId="6" xfId="0" applyFont="1" applyFill="1" applyBorder="1" applyAlignment="1">
      <alignment horizontal="center"/>
    </xf>
    <xf numFmtId="0" fontId="14" fillId="7" borderId="2" xfId="0" applyFont="1" applyFill="1" applyBorder="1" applyAlignment="1">
      <alignment horizontal="left" vertical="top"/>
    </xf>
    <xf numFmtId="0" fontId="14" fillId="7" borderId="2" xfId="0" applyFont="1" applyFill="1" applyBorder="1" applyAlignment="1">
      <alignment horizontal="left" vertical="top" wrapText="1"/>
    </xf>
    <xf numFmtId="0" fontId="14" fillId="7" borderId="33" xfId="0" applyFont="1" applyFill="1" applyBorder="1" applyAlignment="1">
      <alignment horizontal="left" vertical="top"/>
    </xf>
    <xf numFmtId="0" fontId="14" fillId="7" borderId="33" xfId="0" applyFont="1" applyFill="1" applyBorder="1" applyAlignment="1">
      <alignment horizontal="left" vertical="top" wrapText="1"/>
    </xf>
    <xf numFmtId="0" fontId="0" fillId="17" borderId="0" xfId="0" applyFill="1" applyBorder="1" applyAlignment="1">
      <alignment horizontal="center"/>
    </xf>
    <xf numFmtId="0" fontId="2" fillId="2" borderId="1" xfId="0" applyFont="1" applyFill="1" applyBorder="1" applyAlignment="1">
      <alignment horizontal="left"/>
    </xf>
    <xf numFmtId="0" fontId="2" fillId="2" borderId="31" xfId="0" applyFont="1" applyFill="1" applyBorder="1" applyAlignment="1">
      <alignment horizontal="left"/>
    </xf>
    <xf numFmtId="0" fontId="2" fillId="2" borderId="1" xfId="0" applyFont="1" applyFill="1" applyBorder="1" applyAlignment="1">
      <alignment horizontal="center"/>
    </xf>
    <xf numFmtId="0" fontId="0" fillId="7" borderId="2" xfId="0" applyFont="1" applyFill="1" applyBorder="1" applyAlignment="1">
      <alignment horizontal="left"/>
    </xf>
    <xf numFmtId="0" fontId="7" fillId="9" borderId="0" xfId="0" applyFont="1" applyFill="1" applyAlignment="1">
      <alignment horizontal="center" vertical="center" wrapText="1"/>
    </xf>
    <xf numFmtId="0" fontId="0" fillId="6" borderId="2" xfId="0" applyFill="1" applyBorder="1" applyAlignment="1">
      <alignment horizontal="center"/>
    </xf>
    <xf numFmtId="0" fontId="0" fillId="0" borderId="2" xfId="0" applyBorder="1" applyAlignment="1" applyProtection="1">
      <alignment horizontal="center"/>
      <protection locked="0"/>
    </xf>
    <xf numFmtId="0" fontId="0" fillId="6" borderId="35" xfId="0" applyFill="1" applyBorder="1" applyAlignment="1">
      <alignment horizontal="center"/>
    </xf>
    <xf numFmtId="0" fontId="0" fillId="0" borderId="35" xfId="0" applyBorder="1" applyAlignment="1" applyProtection="1">
      <alignment horizontal="center"/>
      <protection locked="0"/>
    </xf>
    <xf numFmtId="0" fontId="0" fillId="6" borderId="28"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5" xfId="0" applyFill="1" applyBorder="1" applyAlignment="1">
      <alignment horizontal="center" vertical="center" wrapText="1"/>
    </xf>
    <xf numFmtId="2" fontId="0" fillId="0" borderId="59" xfId="0" applyNumberFormat="1" applyBorder="1" applyAlignment="1" applyProtection="1">
      <alignment horizontal="center" vertical="center"/>
      <protection locked="0"/>
    </xf>
    <xf numFmtId="2" fontId="0" fillId="0" borderId="60"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2" fontId="0" fillId="0" borderId="5" xfId="0" applyNumberFormat="1" applyBorder="1" applyAlignment="1" applyProtection="1">
      <alignment horizontal="center" vertical="center"/>
      <protection locked="0"/>
    </xf>
    <xf numFmtId="2" fontId="0" fillId="0" borderId="44" xfId="0" applyNumberFormat="1" applyBorder="1" applyAlignment="1" applyProtection="1">
      <alignment horizontal="center" vertical="center"/>
      <protection locked="0"/>
    </xf>
    <xf numFmtId="2" fontId="0" fillId="0" borderId="43" xfId="0" applyNumberFormat="1" applyBorder="1" applyAlignment="1" applyProtection="1">
      <alignment horizontal="center" vertical="center"/>
      <protection locked="0"/>
    </xf>
    <xf numFmtId="0" fontId="0" fillId="6" borderId="2" xfId="0" applyFill="1" applyBorder="1" applyAlignment="1">
      <alignment horizontal="center" vertical="top"/>
    </xf>
    <xf numFmtId="0" fontId="0" fillId="0" borderId="2" xfId="0" applyBorder="1" applyAlignment="1" applyProtection="1">
      <alignment horizontal="center" vertical="top"/>
      <protection locked="0"/>
    </xf>
    <xf numFmtId="0" fontId="0" fillId="6" borderId="28" xfId="0" applyFill="1" applyBorder="1" applyAlignment="1">
      <alignment horizontal="center" vertical="top"/>
    </xf>
    <xf numFmtId="0" fontId="0" fillId="0" borderId="28" xfId="0" applyBorder="1" applyAlignment="1" applyProtection="1">
      <alignment horizontal="center" vertical="top"/>
      <protection locked="0"/>
    </xf>
    <xf numFmtId="0" fontId="2" fillId="5" borderId="26" xfId="0" applyFont="1" applyFill="1" applyBorder="1" applyAlignment="1">
      <alignment horizontal="center" wrapText="1"/>
    </xf>
    <xf numFmtId="0" fontId="2" fillId="5" borderId="87" xfId="0" applyFont="1" applyFill="1" applyBorder="1" applyAlignment="1">
      <alignment horizontal="center" wrapTex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35" xfId="0" applyFill="1" applyBorder="1" applyAlignment="1">
      <alignment horizontal="center" vertical="center"/>
    </xf>
    <xf numFmtId="2" fontId="0" fillId="0" borderId="52" xfId="0" applyNumberFormat="1" applyBorder="1" applyAlignment="1" applyProtection="1">
      <alignment horizontal="center" vertical="center"/>
      <protection locked="0"/>
    </xf>
    <xf numFmtId="2" fontId="0" fillId="0" borderId="51" xfId="0" applyNumberFormat="1" applyBorder="1" applyAlignment="1" applyProtection="1">
      <alignment horizontal="center" vertical="center"/>
      <protection locked="0"/>
    </xf>
    <xf numFmtId="0" fontId="2" fillId="5" borderId="26" xfId="0" applyFont="1" applyFill="1" applyBorder="1" applyAlignment="1">
      <alignment horizontal="center" vertical="center" wrapText="1"/>
    </xf>
    <xf numFmtId="0" fontId="2" fillId="5" borderId="87" xfId="0" applyFont="1" applyFill="1" applyBorder="1" applyAlignment="1">
      <alignment horizontal="center" vertical="center" wrapText="1"/>
    </xf>
    <xf numFmtId="0" fontId="0" fillId="6" borderId="1" xfId="0" applyFill="1" applyBorder="1" applyAlignment="1">
      <alignment horizontal="center"/>
    </xf>
    <xf numFmtId="0" fontId="0" fillId="0" borderId="1" xfId="0" applyBorder="1" applyAlignment="1" applyProtection="1">
      <alignment horizontal="center"/>
      <protection locked="0"/>
    </xf>
    <xf numFmtId="0" fontId="0" fillId="6" borderId="28" xfId="0" applyFill="1" applyBorder="1" applyAlignment="1">
      <alignment horizontal="center"/>
    </xf>
    <xf numFmtId="0" fontId="0" fillId="0" borderId="28" xfId="0" applyBorder="1" applyAlignment="1" applyProtection="1">
      <alignment horizontal="center"/>
      <protection locked="0"/>
    </xf>
    <xf numFmtId="0" fontId="11" fillId="2" borderId="11" xfId="0" applyFont="1" applyFill="1" applyBorder="1" applyAlignment="1">
      <alignment horizontal="center"/>
    </xf>
    <xf numFmtId="0" fontId="11" fillId="2" borderId="13" xfId="0" applyFont="1" applyFill="1" applyBorder="1" applyAlignment="1">
      <alignment horizont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 fillId="16" borderId="19" xfId="0" applyFont="1" applyFill="1" applyBorder="1" applyAlignment="1">
      <alignment horizontal="center" vertical="center"/>
    </xf>
    <xf numFmtId="0" fontId="2" fillId="16" borderId="26" xfId="0" applyFont="1" applyFill="1" applyBorder="1" applyAlignment="1">
      <alignment horizontal="center" vertical="center"/>
    </xf>
    <xf numFmtId="0" fontId="2" fillId="16" borderId="20" xfId="0" applyFont="1" applyFill="1" applyBorder="1" applyAlignment="1">
      <alignment horizontal="center" vertical="center"/>
    </xf>
    <xf numFmtId="0" fontId="5" fillId="3" borderId="14" xfId="0" applyFont="1" applyFill="1" applyBorder="1" applyAlignment="1">
      <alignment horizontal="center" vertical="center"/>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0" fillId="2" borderId="72" xfId="0" applyFill="1" applyBorder="1" applyAlignment="1">
      <alignment horizontal="right" vertical="center"/>
    </xf>
    <xf numFmtId="0" fontId="0" fillId="2" borderId="71" xfId="0" applyFill="1" applyBorder="1" applyAlignment="1">
      <alignment horizontal="right" vertical="center"/>
    </xf>
    <xf numFmtId="0" fontId="0" fillId="2" borderId="71" xfId="0" applyFill="1" applyBorder="1" applyAlignment="1">
      <alignment horizontal="center" vertical="center"/>
    </xf>
    <xf numFmtId="0" fontId="0" fillId="2" borderId="70" xfId="0" applyFill="1" applyBorder="1" applyAlignment="1">
      <alignment horizontal="center" vertical="center"/>
    </xf>
    <xf numFmtId="0" fontId="5" fillId="0" borderId="8"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2" borderId="74" xfId="0" applyFill="1" applyBorder="1" applyAlignment="1">
      <alignment horizontal="right" vertical="center"/>
    </xf>
    <xf numFmtId="0" fontId="0" fillId="2" borderId="69" xfId="0" applyFill="1" applyBorder="1" applyAlignment="1">
      <alignment horizontal="right" vertical="center"/>
    </xf>
    <xf numFmtId="0" fontId="0" fillId="2" borderId="69" xfId="0" applyFill="1" applyBorder="1" applyAlignment="1">
      <alignment horizontal="center" vertical="center"/>
    </xf>
    <xf numFmtId="0" fontId="0" fillId="2" borderId="73" xfId="0" applyFill="1" applyBorder="1" applyAlignment="1">
      <alignment horizontal="center"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right"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2" fillId="16" borderId="11" xfId="0" applyFont="1" applyFill="1" applyBorder="1" applyAlignment="1">
      <alignment horizontal="center" vertical="center"/>
    </xf>
    <xf numFmtId="0" fontId="2" fillId="16" borderId="12" xfId="0" applyFont="1" applyFill="1" applyBorder="1" applyAlignment="1">
      <alignment horizontal="center" vertical="center"/>
    </xf>
    <xf numFmtId="0" fontId="2" fillId="16" borderId="16" xfId="0" applyFont="1" applyFill="1" applyBorder="1" applyAlignment="1">
      <alignment horizontal="center" vertical="center"/>
    </xf>
    <xf numFmtId="0" fontId="2" fillId="16" borderId="17" xfId="0" applyFont="1" applyFill="1" applyBorder="1" applyAlignment="1">
      <alignment horizontal="center" vertical="center"/>
    </xf>
    <xf numFmtId="0" fontId="0" fillId="18" borderId="12" xfId="0" applyFont="1" applyFill="1" applyBorder="1" applyAlignment="1">
      <alignment horizontal="center" vertical="center" wrapText="1"/>
    </xf>
    <xf numFmtId="0" fontId="0" fillId="18" borderId="13" xfId="0" applyFont="1" applyFill="1" applyBorder="1" applyAlignment="1">
      <alignment horizontal="center" vertical="center" wrapText="1"/>
    </xf>
    <xf numFmtId="0" fontId="0" fillId="18" borderId="17" xfId="0" applyFont="1" applyFill="1" applyBorder="1" applyAlignment="1">
      <alignment horizontal="center" vertical="center" wrapText="1"/>
    </xf>
    <xf numFmtId="0" fontId="0" fillId="18" borderId="18" xfId="0" applyFont="1" applyFill="1" applyBorder="1" applyAlignment="1">
      <alignment horizontal="center" vertical="center" wrapText="1"/>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6" xfId="0" applyNumberFormat="1" applyFill="1" applyBorder="1" applyAlignment="1">
      <alignment horizontal="center" vertical="center"/>
    </xf>
    <xf numFmtId="2" fontId="0" fillId="2" borderId="18" xfId="0" applyNumberFormat="1" applyFill="1" applyBorder="1" applyAlignment="1">
      <alignment horizontal="center" vertical="center"/>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ill="1" applyBorder="1" applyAlignment="1">
      <alignment horizontal="center"/>
    </xf>
    <xf numFmtId="0" fontId="0" fillId="3" borderId="25" xfId="0" applyFill="1" applyBorder="1" applyAlignment="1">
      <alignment horizontal="center"/>
    </xf>
    <xf numFmtId="0" fontId="5" fillId="3" borderId="1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3" xfId="0" applyFont="1" applyFill="1" applyBorder="1" applyAlignment="1">
      <alignment horizontal="center" vertical="center" wrapText="1"/>
    </xf>
    <xf numFmtId="164" fontId="0" fillId="0" borderId="37"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39" xfId="0" applyNumberFormat="1" applyBorder="1" applyAlignment="1">
      <alignment horizontal="center" vertical="center"/>
    </xf>
    <xf numFmtId="164" fontId="0" fillId="0" borderId="18" xfId="0" applyNumberFormat="1" applyBorder="1" applyAlignment="1">
      <alignment horizontal="center" vertical="center"/>
    </xf>
    <xf numFmtId="0" fontId="2" fillId="16" borderId="19" xfId="0" applyFont="1" applyFill="1" applyBorder="1" applyAlignment="1">
      <alignment horizontal="center"/>
    </xf>
    <xf numFmtId="0" fontId="2" fillId="16" borderId="26" xfId="0" applyFont="1" applyFill="1" applyBorder="1" applyAlignment="1">
      <alignment horizontal="center"/>
    </xf>
    <xf numFmtId="0" fontId="2" fillId="16" borderId="20" xfId="0" applyFont="1" applyFill="1" applyBorder="1" applyAlignment="1">
      <alignment horizontal="center"/>
    </xf>
    <xf numFmtId="0" fontId="5"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3" borderId="0" xfId="0" applyFill="1" applyBorder="1" applyAlignment="1">
      <alignment horizontal="left" wrapText="1"/>
    </xf>
    <xf numFmtId="0" fontId="0" fillId="3" borderId="15" xfId="0" applyFill="1" applyBorder="1" applyAlignment="1">
      <alignment horizontal="left" wrapText="1"/>
    </xf>
    <xf numFmtId="0" fontId="0" fillId="2" borderId="16" xfId="0" applyFill="1" applyBorder="1" applyAlignment="1">
      <alignment horizontal="right"/>
    </xf>
    <xf numFmtId="0" fontId="0" fillId="2" borderId="17" xfId="0" applyFill="1" applyBorder="1" applyAlignment="1">
      <alignment horizontal="right"/>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5" fillId="0" borderId="8"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wrapText="1"/>
    </xf>
    <xf numFmtId="0" fontId="9" fillId="4" borderId="0" xfId="0" applyFont="1" applyFill="1" applyBorder="1" applyAlignment="1" applyProtection="1">
      <alignment horizontal="center" wrapText="1"/>
    </xf>
    <xf numFmtId="0" fontId="9" fillId="4" borderId="15" xfId="0" applyFont="1" applyFill="1" applyBorder="1" applyAlignment="1" applyProtection="1">
      <alignment horizontal="center" wrapText="1"/>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2" borderId="11" xfId="0" applyFont="1" applyFill="1" applyBorder="1" applyAlignment="1" applyProtection="1">
      <alignment horizontal="center"/>
    </xf>
    <xf numFmtId="0" fontId="11" fillId="2" borderId="1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18" xfId="0" applyFont="1" applyFill="1" applyBorder="1" applyAlignment="1" applyProtection="1">
      <alignment horizontal="center"/>
    </xf>
    <xf numFmtId="0" fontId="2" fillId="9" borderId="2" xfId="0" applyFont="1" applyFill="1" applyBorder="1" applyAlignment="1">
      <alignment horizontal="left"/>
    </xf>
    <xf numFmtId="0" fontId="0" fillId="22" borderId="2" xfId="0" applyFill="1" applyBorder="1" applyAlignment="1" applyProtection="1">
      <alignment horizontal="center"/>
      <protection locked="0"/>
    </xf>
    <xf numFmtId="0" fontId="3" fillId="9" borderId="19" xfId="0" applyFont="1" applyFill="1" applyBorder="1" applyAlignment="1">
      <alignment horizontal="right" vertical="top"/>
    </xf>
    <xf numFmtId="0" fontId="3" fillId="9" borderId="26" xfId="0" applyFont="1" applyFill="1" applyBorder="1" applyAlignment="1">
      <alignment horizontal="right" vertical="top"/>
    </xf>
    <xf numFmtId="0" fontId="17" fillId="22" borderId="26" xfId="0" applyFont="1" applyFill="1" applyBorder="1" applyAlignment="1" applyProtection="1">
      <alignment horizontal="left" vertical="top"/>
      <protection locked="0"/>
    </xf>
    <xf numFmtId="0" fontId="17" fillId="22" borderId="20" xfId="0" applyFont="1" applyFill="1" applyBorder="1" applyAlignment="1" applyProtection="1">
      <alignment horizontal="left" vertical="top"/>
      <protection locked="0"/>
    </xf>
    <xf numFmtId="15" fontId="10" fillId="15" borderId="19" xfId="0" applyNumberFormat="1" applyFont="1" applyFill="1" applyBorder="1" applyAlignment="1">
      <alignment horizontal="right"/>
    </xf>
    <xf numFmtId="15" fontId="10" fillId="15" borderId="26" xfId="0" applyNumberFormat="1" applyFont="1" applyFill="1" applyBorder="1" applyAlignment="1">
      <alignment horizontal="right"/>
    </xf>
    <xf numFmtId="0" fontId="6" fillId="14" borderId="11" xfId="0" applyFont="1" applyFill="1" applyBorder="1" applyAlignment="1">
      <alignment horizontal="center"/>
    </xf>
    <xf numFmtId="0" fontId="6" fillId="14" borderId="12" xfId="0" applyFont="1" applyFill="1" applyBorder="1" applyAlignment="1">
      <alignment horizontal="center"/>
    </xf>
    <xf numFmtId="0" fontId="6" fillId="14" borderId="14" xfId="0" applyFont="1" applyFill="1" applyBorder="1" applyAlignment="1">
      <alignment horizontal="center"/>
    </xf>
    <xf numFmtId="0" fontId="6" fillId="14" borderId="0" xfId="0" applyFont="1" applyFill="1" applyBorder="1" applyAlignment="1">
      <alignment horizontal="center"/>
    </xf>
    <xf numFmtId="164" fontId="14" fillId="22" borderId="37" xfId="0" applyNumberFormat="1" applyFont="1" applyFill="1" applyBorder="1" applyAlignment="1">
      <alignment horizontal="center" vertical="center"/>
    </xf>
    <xf numFmtId="164" fontId="14" fillId="22" borderId="39" xfId="0" applyNumberFormat="1" applyFont="1" applyFill="1" applyBorder="1" applyAlignment="1">
      <alignment horizontal="center" vertical="center"/>
    </xf>
    <xf numFmtId="164" fontId="14" fillId="22" borderId="66" xfId="0" applyNumberFormat="1" applyFont="1" applyFill="1" applyBorder="1" applyAlignment="1">
      <alignment horizontal="center" vertical="center"/>
    </xf>
    <xf numFmtId="164" fontId="14" fillId="22" borderId="67" xfId="0" applyNumberFormat="1" applyFont="1" applyFill="1" applyBorder="1" applyAlignment="1">
      <alignment horizontal="center" vertical="center"/>
    </xf>
    <xf numFmtId="0" fontId="2" fillId="14" borderId="30" xfId="0" applyFont="1" applyFill="1" applyBorder="1" applyAlignment="1">
      <alignment horizontal="center" wrapText="1"/>
    </xf>
    <xf numFmtId="0" fontId="2" fillId="14" borderId="2" xfId="0" applyFont="1" applyFill="1" applyBorder="1" applyAlignment="1">
      <alignment horizontal="center" wrapText="1"/>
    </xf>
    <xf numFmtId="0" fontId="17" fillId="14" borderId="2" xfId="0" applyFont="1" applyFill="1" applyBorder="1" applyAlignment="1">
      <alignment horizontal="center" textRotation="90" wrapText="1"/>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7" fillId="14" borderId="4" xfId="0" applyFont="1" applyFill="1" applyBorder="1" applyAlignment="1">
      <alignment horizontal="center" textRotation="90" wrapText="1"/>
    </xf>
    <xf numFmtId="0" fontId="17" fillId="14" borderId="33" xfId="0" applyFont="1" applyFill="1" applyBorder="1" applyAlignment="1">
      <alignment horizontal="center" textRotation="90" wrapText="1"/>
    </xf>
    <xf numFmtId="0" fontId="0" fillId="15" borderId="30" xfId="0" applyFill="1" applyBorder="1" applyAlignment="1">
      <alignment horizontal="center"/>
    </xf>
    <xf numFmtId="0" fontId="0" fillId="15" borderId="2" xfId="0" applyFill="1" applyBorder="1" applyAlignment="1">
      <alignment horizontal="center"/>
    </xf>
    <xf numFmtId="15" fontId="19" fillId="22" borderId="26" xfId="0" applyNumberFormat="1" applyFont="1" applyFill="1" applyBorder="1" applyAlignment="1" applyProtection="1">
      <alignment horizontal="left"/>
      <protection locked="0"/>
    </xf>
    <xf numFmtId="0" fontId="19" fillId="22" borderId="20" xfId="0" applyFont="1" applyFill="1" applyBorder="1" applyAlignment="1" applyProtection="1">
      <alignment horizontal="left"/>
      <protection locked="0"/>
    </xf>
    <xf numFmtId="0" fontId="17" fillId="22" borderId="26" xfId="0" applyFont="1" applyFill="1" applyBorder="1" applyAlignment="1" applyProtection="1">
      <alignment horizontal="left"/>
      <protection locked="0"/>
    </xf>
    <xf numFmtId="0" fontId="6" fillId="14" borderId="13" xfId="0" applyFont="1" applyFill="1" applyBorder="1" applyAlignment="1">
      <alignment horizontal="center"/>
    </xf>
    <xf numFmtId="0" fontId="6" fillId="14" borderId="15" xfId="0" applyFont="1" applyFill="1" applyBorder="1" applyAlignment="1">
      <alignment horizontal="center"/>
    </xf>
    <xf numFmtId="164" fontId="0" fillId="22" borderId="66" xfId="0" applyNumberFormat="1" applyFill="1" applyBorder="1" applyAlignment="1">
      <alignment horizontal="center" vertical="center"/>
    </xf>
    <xf numFmtId="164" fontId="0" fillId="22" borderId="67" xfId="0" applyNumberFormat="1" applyFill="1" applyBorder="1" applyAlignment="1">
      <alignment horizontal="center" vertical="center"/>
    </xf>
    <xf numFmtId="164" fontId="0" fillId="22" borderId="37" xfId="0" applyNumberFormat="1" applyFill="1" applyBorder="1" applyAlignment="1">
      <alignment horizontal="center" vertical="center"/>
    </xf>
    <xf numFmtId="164" fontId="0" fillId="22" borderId="39" xfId="0" applyNumberFormat="1" applyFill="1" applyBorder="1" applyAlignment="1">
      <alignment horizontal="center" vertical="center"/>
    </xf>
    <xf numFmtId="0" fontId="0" fillId="15" borderId="64" xfId="0" applyFill="1" applyBorder="1" applyAlignment="1">
      <alignment horizontal="center"/>
    </xf>
    <xf numFmtId="0" fontId="0" fillId="15" borderId="35" xfId="0" applyFill="1" applyBorder="1" applyAlignment="1">
      <alignment horizontal="center"/>
    </xf>
    <xf numFmtId="0" fontId="17" fillId="14" borderId="35" xfId="0" applyFont="1" applyFill="1" applyBorder="1" applyAlignment="1">
      <alignment horizontal="center" textRotation="90" wrapText="1"/>
    </xf>
    <xf numFmtId="0" fontId="17" fillId="14" borderId="36" xfId="0" applyFont="1" applyFill="1" applyBorder="1" applyAlignment="1">
      <alignment horizontal="center" textRotation="90" wrapText="1"/>
    </xf>
    <xf numFmtId="0" fontId="2" fillId="14" borderId="64" xfId="0" applyFont="1" applyFill="1" applyBorder="1" applyAlignment="1">
      <alignment horizontal="center" wrapText="1"/>
    </xf>
    <xf numFmtId="0" fontId="2" fillId="14" borderId="35" xfId="0" applyFont="1" applyFill="1" applyBorder="1" applyAlignment="1">
      <alignment horizontal="center" wrapText="1"/>
    </xf>
    <xf numFmtId="164" fontId="0" fillId="0" borderId="66" xfId="0" applyNumberFormat="1" applyBorder="1" applyAlignment="1">
      <alignment horizontal="center" vertical="center"/>
    </xf>
    <xf numFmtId="164" fontId="0" fillId="0" borderId="67" xfId="0" applyNumberFormat="1" applyBorder="1" applyAlignment="1">
      <alignment horizontal="center" vertical="center"/>
    </xf>
    <xf numFmtId="0" fontId="2" fillId="14" borderId="32" xfId="0" applyFont="1" applyFill="1" applyBorder="1" applyAlignment="1">
      <alignment horizontal="center" wrapText="1"/>
    </xf>
    <xf numFmtId="0" fontId="2" fillId="14" borderId="1" xfId="0" applyFont="1" applyFill="1" applyBorder="1" applyAlignment="1">
      <alignment horizontal="center" wrapText="1"/>
    </xf>
    <xf numFmtId="164" fontId="14" fillId="22" borderId="76" xfId="0" applyNumberFormat="1" applyFont="1" applyFill="1" applyBorder="1" applyAlignment="1">
      <alignment horizontal="center" vertical="center"/>
    </xf>
    <xf numFmtId="164" fontId="14" fillId="22" borderId="77" xfId="0" applyNumberFormat="1" applyFont="1" applyFill="1" applyBorder="1" applyAlignment="1">
      <alignment horizontal="center" vertical="center"/>
    </xf>
    <xf numFmtId="164" fontId="14" fillId="22" borderId="75" xfId="0" applyNumberFormat="1" applyFont="1" applyFill="1" applyBorder="1" applyAlignment="1">
      <alignment horizontal="center" vertical="center"/>
    </xf>
    <xf numFmtId="0" fontId="2" fillId="14" borderId="46" xfId="0" applyFont="1" applyFill="1" applyBorder="1" applyAlignment="1">
      <alignment horizontal="center" wrapText="1"/>
    </xf>
    <xf numFmtId="0" fontId="2" fillId="14" borderId="10" xfId="0" applyFont="1" applyFill="1" applyBorder="1" applyAlignment="1">
      <alignment horizontal="center" wrapText="1"/>
    </xf>
    <xf numFmtId="0" fontId="2" fillId="14" borderId="47" xfId="0" applyFont="1" applyFill="1" applyBorder="1" applyAlignment="1">
      <alignment horizontal="center" wrapText="1"/>
    </xf>
    <xf numFmtId="0" fontId="2" fillId="14" borderId="49" xfId="0" applyFont="1" applyFill="1" applyBorder="1" applyAlignment="1">
      <alignment horizontal="center" wrapText="1"/>
    </xf>
    <xf numFmtId="0" fontId="2" fillId="14" borderId="50" xfId="0" applyFont="1" applyFill="1" applyBorder="1" applyAlignment="1">
      <alignment horizontal="center" wrapText="1"/>
    </xf>
    <xf numFmtId="0" fontId="2" fillId="14" borderId="51" xfId="0" applyFont="1" applyFill="1" applyBorder="1" applyAlignment="1">
      <alignment horizontal="center" wrapText="1"/>
    </xf>
    <xf numFmtId="0" fontId="2" fillId="14" borderId="16" xfId="0" applyFont="1" applyFill="1" applyBorder="1" applyAlignment="1">
      <alignment horizontal="center" wrapText="1"/>
    </xf>
    <xf numFmtId="0" fontId="2" fillId="14" borderId="17" xfId="0" applyFont="1" applyFill="1" applyBorder="1" applyAlignment="1">
      <alignment horizontal="center" wrapText="1"/>
    </xf>
    <xf numFmtId="0" fontId="2" fillId="14" borderId="40" xfId="0" applyFont="1" applyFill="1" applyBorder="1" applyAlignment="1">
      <alignment horizontal="center" wrapText="1"/>
    </xf>
    <xf numFmtId="164" fontId="14" fillId="22" borderId="78" xfId="0" applyNumberFormat="1" applyFont="1" applyFill="1" applyBorder="1" applyAlignment="1">
      <alignment horizontal="center" vertical="center"/>
    </xf>
    <xf numFmtId="164" fontId="0" fillId="0" borderId="75" xfId="0" applyNumberFormat="1" applyBorder="1" applyAlignment="1">
      <alignment horizontal="center" vertical="center"/>
    </xf>
    <xf numFmtId="0" fontId="10" fillId="9" borderId="19" xfId="0" applyFont="1" applyFill="1" applyBorder="1" applyAlignment="1">
      <alignment horizontal="right"/>
    </xf>
    <xf numFmtId="0" fontId="10" fillId="9" borderId="26" xfId="0" applyFont="1" applyFill="1" applyBorder="1" applyAlignment="1">
      <alignment horizontal="right"/>
    </xf>
    <xf numFmtId="0" fontId="7" fillId="15" borderId="11" xfId="0" applyFont="1" applyFill="1" applyBorder="1" applyAlignment="1">
      <alignment horizontal="center" vertical="top" wrapText="1"/>
    </xf>
    <xf numFmtId="0" fontId="7" fillId="15" borderId="12" xfId="0" applyFont="1" applyFill="1" applyBorder="1" applyAlignment="1">
      <alignment horizontal="center" vertical="top" wrapText="1"/>
    </xf>
    <xf numFmtId="0" fontId="7" fillId="15" borderId="13" xfId="0" applyFont="1" applyFill="1" applyBorder="1" applyAlignment="1">
      <alignment horizontal="center" vertical="top" wrapText="1"/>
    </xf>
    <xf numFmtId="0" fontId="7" fillId="15" borderId="16" xfId="0" applyFont="1" applyFill="1" applyBorder="1" applyAlignment="1">
      <alignment horizontal="center" vertical="top" wrapText="1"/>
    </xf>
    <xf numFmtId="0" fontId="7" fillId="15" borderId="17" xfId="0" applyFont="1" applyFill="1" applyBorder="1" applyAlignment="1">
      <alignment horizontal="center" vertical="top" wrapText="1"/>
    </xf>
    <xf numFmtId="0" fontId="7" fillId="15" borderId="18" xfId="0" applyFont="1" applyFill="1" applyBorder="1" applyAlignment="1">
      <alignment horizontal="center" vertical="top" wrapText="1"/>
    </xf>
    <xf numFmtId="0" fontId="24" fillId="7" borderId="57" xfId="0" applyFont="1" applyFill="1" applyBorder="1" applyAlignment="1">
      <alignment horizontal="left" vertical="center" wrapText="1"/>
    </xf>
    <xf numFmtId="0" fontId="24" fillId="7" borderId="80" xfId="0" applyFont="1" applyFill="1" applyBorder="1" applyAlignment="1">
      <alignment horizontal="left" vertical="center" wrapText="1"/>
    </xf>
    <xf numFmtId="0" fontId="24" fillId="7" borderId="32" xfId="0" applyFont="1" applyFill="1" applyBorder="1" applyAlignment="1">
      <alignment horizontal="left" vertical="center" wrapText="1"/>
    </xf>
    <xf numFmtId="0" fontId="1" fillId="19" borderId="2" xfId="0" applyFont="1" applyFill="1" applyBorder="1" applyAlignment="1">
      <alignment horizontal="left"/>
    </xf>
    <xf numFmtId="0" fontId="0" fillId="10" borderId="2" xfId="0" applyFill="1" applyBorder="1" applyAlignment="1">
      <alignment horizontal="left"/>
    </xf>
    <xf numFmtId="0" fontId="0" fillId="7" borderId="0" xfId="0" applyFill="1" applyBorder="1" applyAlignment="1">
      <alignment horizontal="left" vertical="top"/>
    </xf>
    <xf numFmtId="0" fontId="0" fillId="7" borderId="6" xfId="0" applyFill="1" applyBorder="1" applyAlignment="1">
      <alignment horizontal="left" vertical="top"/>
    </xf>
    <xf numFmtId="0" fontId="0" fillId="7" borderId="7" xfId="0" applyFill="1" applyBorder="1" applyAlignment="1">
      <alignment horizontal="center" vertical="center"/>
    </xf>
    <xf numFmtId="0" fontId="21" fillId="8" borderId="2" xfId="0" applyFont="1" applyFill="1" applyBorder="1" applyAlignment="1">
      <alignment horizontal="left"/>
    </xf>
    <xf numFmtId="0" fontId="0" fillId="7" borderId="2" xfId="0" applyFill="1" applyBorder="1" applyAlignment="1">
      <alignment horizontal="left"/>
    </xf>
    <xf numFmtId="0" fontId="0" fillId="5" borderId="84" xfId="0" applyFill="1" applyBorder="1" applyAlignment="1">
      <alignment horizontal="center"/>
    </xf>
    <xf numFmtId="0" fontId="0" fillId="5" borderId="85" xfId="0" applyFill="1" applyBorder="1" applyAlignment="1">
      <alignment horizontal="center"/>
    </xf>
    <xf numFmtId="0" fontId="0" fillId="5" borderId="86" xfId="0" applyFill="1" applyBorder="1" applyAlignment="1">
      <alignment horizontal="center"/>
    </xf>
    <xf numFmtId="0" fontId="25" fillId="3" borderId="30" xfId="0" applyFont="1" applyFill="1" applyBorder="1" applyAlignment="1">
      <alignment horizontal="left" vertical="center" wrapText="1"/>
    </xf>
    <xf numFmtId="0" fontId="24" fillId="7" borderId="30" xfId="0" applyFont="1" applyFill="1" applyBorder="1" applyAlignment="1">
      <alignment horizontal="left" vertical="center" wrapText="1"/>
    </xf>
    <xf numFmtId="0" fontId="24" fillId="3" borderId="30" xfId="0" applyFont="1" applyFill="1" applyBorder="1" applyAlignment="1">
      <alignment horizontal="left" vertical="center" wrapText="1"/>
    </xf>
    <xf numFmtId="0" fontId="0" fillId="5" borderId="81" xfId="0" applyFill="1" applyBorder="1" applyAlignment="1">
      <alignment horizontal="center"/>
    </xf>
    <xf numFmtId="0" fontId="0" fillId="5" borderId="82" xfId="0" applyFill="1" applyBorder="1" applyAlignment="1">
      <alignment horizontal="center"/>
    </xf>
    <xf numFmtId="0" fontId="0" fillId="5" borderId="83" xfId="0" applyFill="1" applyBorder="1" applyAlignment="1">
      <alignment horizontal="center"/>
    </xf>
    <xf numFmtId="0" fontId="0" fillId="3" borderId="7" xfId="0" applyFill="1" applyBorder="1" applyAlignment="1">
      <alignment horizontal="left"/>
    </xf>
    <xf numFmtId="0" fontId="0" fillId="3" borderId="0" xfId="0" applyFill="1" applyBorder="1" applyAlignment="1">
      <alignment horizontal="left"/>
    </xf>
    <xf numFmtId="0" fontId="0" fillId="3" borderId="6" xfId="0" applyFill="1" applyBorder="1" applyAlignment="1">
      <alignment horizontal="left"/>
    </xf>
    <xf numFmtId="0" fontId="0" fillId="7" borderId="0" xfId="0" applyFill="1" applyBorder="1" applyAlignment="1">
      <alignment horizontal="left" wrapText="1"/>
    </xf>
    <xf numFmtId="0" fontId="0" fillId="7" borderId="6" xfId="0" applyFill="1" applyBorder="1" applyAlignment="1">
      <alignment horizontal="left" wrapText="1"/>
    </xf>
    <xf numFmtId="0" fontId="0" fillId="3" borderId="7" xfId="0" applyFill="1" applyBorder="1" applyAlignment="1">
      <alignment horizontal="left" wrapText="1"/>
    </xf>
    <xf numFmtId="0" fontId="0" fillId="3" borderId="6" xfId="0" applyFill="1" applyBorder="1" applyAlignment="1">
      <alignment horizontal="left"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xf numFmtId="0" fontId="24" fillId="3" borderId="80"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0" fillId="7" borderId="0" xfId="0" applyFill="1" applyBorder="1" applyAlignment="1">
      <alignment vertical="top"/>
    </xf>
    <xf numFmtId="0" fontId="0" fillId="7" borderId="6" xfId="0" applyFill="1" applyBorder="1" applyAlignment="1">
      <alignment vertical="top"/>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4" fillId="3" borderId="0" xfId="0" applyFont="1" applyFill="1" applyBorder="1" applyAlignment="1">
      <alignment horizontal="left" vertical="top"/>
    </xf>
    <xf numFmtId="0" fontId="24" fillId="3" borderId="6" xfId="0" applyFont="1" applyFill="1" applyBorder="1" applyAlignment="1">
      <alignment horizontal="left" vertical="top"/>
    </xf>
    <xf numFmtId="0" fontId="24" fillId="7" borderId="0" xfId="0" applyFont="1" applyFill="1" applyBorder="1" applyAlignment="1">
      <alignment horizontal="left" vertical="center"/>
    </xf>
    <xf numFmtId="0" fontId="24" fillId="7" borderId="6" xfId="0" applyFont="1" applyFill="1" applyBorder="1" applyAlignment="1">
      <alignment horizontal="left" vertical="center"/>
    </xf>
    <xf numFmtId="0" fontId="24" fillId="3" borderId="0" xfId="0" applyFont="1" applyFill="1" applyBorder="1" applyAlignment="1">
      <alignment horizontal="left" vertical="center"/>
    </xf>
    <xf numFmtId="0" fontId="24" fillId="3" borderId="6" xfId="0" applyFont="1" applyFill="1" applyBorder="1" applyAlignment="1">
      <alignment horizontal="left" vertical="center"/>
    </xf>
    <xf numFmtId="0" fontId="21" fillId="8" borderId="1" xfId="0" applyFont="1" applyFill="1" applyBorder="1" applyAlignment="1">
      <alignment horizontal="left"/>
    </xf>
    <xf numFmtId="0" fontId="0" fillId="7" borderId="2" xfId="0" applyFill="1" applyBorder="1" applyAlignment="1">
      <alignment horizontal="center" vertical="center" wrapText="1"/>
    </xf>
    <xf numFmtId="0" fontId="9" fillId="20" borderId="11" xfId="0" applyFont="1" applyFill="1" applyBorder="1" applyAlignment="1">
      <alignment horizontal="center" vertical="top" wrapText="1"/>
    </xf>
    <xf numFmtId="0" fontId="9" fillId="20" borderId="12" xfId="0" applyFont="1" applyFill="1" applyBorder="1" applyAlignment="1">
      <alignment horizontal="center" vertical="top" wrapText="1"/>
    </xf>
    <xf numFmtId="0" fontId="9" fillId="20" borderId="13" xfId="0" applyFont="1" applyFill="1" applyBorder="1" applyAlignment="1">
      <alignment horizontal="center" vertical="top" wrapText="1"/>
    </xf>
    <xf numFmtId="0" fontId="9" fillId="20" borderId="16" xfId="0" applyFont="1" applyFill="1" applyBorder="1" applyAlignment="1">
      <alignment horizontal="center" vertical="top" wrapText="1"/>
    </xf>
    <xf numFmtId="0" fontId="9" fillId="20" borderId="17" xfId="0" applyFont="1" applyFill="1" applyBorder="1" applyAlignment="1">
      <alignment horizontal="center" vertical="top" wrapText="1"/>
    </xf>
    <xf numFmtId="0" fontId="9" fillId="20" borderId="18" xfId="0" applyFont="1" applyFill="1" applyBorder="1" applyAlignment="1">
      <alignment horizontal="center" vertical="top" wrapText="1"/>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3"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8" xfId="0" applyFont="1" applyFill="1" applyBorder="1" applyAlignment="1">
      <alignment horizontal="center" vertical="center"/>
    </xf>
    <xf numFmtId="0" fontId="24" fillId="5" borderId="19"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3" borderId="57" xfId="0" applyFont="1" applyFill="1" applyBorder="1" applyAlignment="1">
      <alignment horizontal="left"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vertical="top"/>
    </xf>
  </cellXfs>
  <cellStyles count="1">
    <cellStyle name="Normal" xfId="0" builtinId="0"/>
  </cellStyles>
  <dxfs count="3771">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
      <font>
        <color theme="2"/>
      </font>
      <fill>
        <patternFill>
          <bgColor theme="2"/>
        </patternFill>
      </fill>
    </dxf>
    <dxf>
      <font>
        <color theme="0" tint="-0.24994659260841701"/>
      </font>
    </dxf>
    <dxf>
      <fill>
        <patternFill>
          <bgColor theme="2"/>
        </patternFill>
      </fill>
    </dxf>
    <dxf>
      <font>
        <color theme="0" tint="-0.24994659260841701"/>
      </font>
    </dxf>
    <dxf>
      <font>
        <b/>
        <i val="0"/>
        <color rgb="FFFF0000"/>
      </font>
      <fill>
        <patternFill>
          <bgColor rgb="FFFF0000"/>
        </patternFill>
      </fill>
    </dxf>
    <dxf>
      <font>
        <b/>
        <i val="0"/>
        <color rgb="FFFFC000"/>
      </font>
      <fill>
        <patternFill>
          <bgColor rgb="FFFFC000"/>
        </patternFill>
      </fill>
    </dxf>
    <dxf>
      <font>
        <b/>
        <i val="0"/>
        <color rgb="FFFFFF00"/>
      </font>
      <fill>
        <patternFill>
          <bgColor rgb="FFFFFF00"/>
        </patternFill>
      </fill>
    </dxf>
    <dxf>
      <font>
        <b/>
        <i val="0"/>
        <color rgb="FF00B0F0"/>
      </font>
      <fill>
        <patternFill>
          <bgColor rgb="FF00B0F0"/>
        </patternFill>
      </fill>
    </dxf>
    <dxf>
      <font>
        <b/>
        <i val="0"/>
        <color rgb="FF4CAE0A"/>
      </font>
      <fill>
        <patternFill>
          <bgColor rgb="FF00B050"/>
        </patternFill>
      </fill>
    </dxf>
  </dxfs>
  <tableStyles count="0" defaultTableStyle="TableStyleMedium2"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74A0-E065-4F12-B759-F69D4E059E1E}">
  <sheetPr codeName="Sheet1"/>
  <dimension ref="A1:M63"/>
  <sheetViews>
    <sheetView showGridLines="0" workbookViewId="0">
      <selection activeCell="E15" sqref="E15:I15"/>
    </sheetView>
  </sheetViews>
  <sheetFormatPr defaultRowHeight="15" x14ac:dyDescent="0.25"/>
  <cols>
    <col min="1" max="1" width="6" customWidth="1"/>
    <col min="2" max="2" width="11" customWidth="1"/>
    <col min="4" max="13" width="10.5703125" customWidth="1"/>
  </cols>
  <sheetData>
    <row r="1" spans="1:13" ht="21.75" thickBot="1" x14ac:dyDescent="0.4">
      <c r="A1" s="127" t="s">
        <v>10</v>
      </c>
      <c r="B1" s="127"/>
      <c r="C1" s="127"/>
      <c r="D1" s="127"/>
      <c r="E1" s="127"/>
      <c r="F1" s="127"/>
      <c r="G1" s="127"/>
      <c r="H1" s="127"/>
      <c r="I1" s="127"/>
      <c r="J1" s="127"/>
      <c r="K1" s="127"/>
      <c r="L1" s="127"/>
      <c r="M1" s="127"/>
    </row>
    <row r="2" spans="1:13" x14ac:dyDescent="0.25">
      <c r="A2" s="131" t="s">
        <v>9</v>
      </c>
      <c r="B2" s="132"/>
      <c r="C2" s="132"/>
      <c r="D2" s="132"/>
      <c r="E2" s="132"/>
      <c r="F2" s="132"/>
      <c r="G2" s="132"/>
      <c r="H2" s="132"/>
      <c r="I2" s="132"/>
      <c r="J2" s="132"/>
      <c r="K2" s="132"/>
      <c r="L2" s="132"/>
      <c r="M2" s="133"/>
    </row>
    <row r="3" spans="1:13" x14ac:dyDescent="0.25">
      <c r="A3" s="134"/>
      <c r="B3" s="135"/>
      <c r="C3" s="135"/>
      <c r="D3" s="135"/>
      <c r="E3" s="135"/>
      <c r="F3" s="135"/>
      <c r="G3" s="135"/>
      <c r="H3" s="135"/>
      <c r="I3" s="135"/>
      <c r="J3" s="135"/>
      <c r="K3" s="135"/>
      <c r="L3" s="135"/>
      <c r="M3" s="136"/>
    </row>
    <row r="4" spans="1:13" x14ac:dyDescent="0.25">
      <c r="A4" s="134"/>
      <c r="B4" s="135"/>
      <c r="C4" s="135"/>
      <c r="D4" s="135"/>
      <c r="E4" s="135"/>
      <c r="F4" s="135"/>
      <c r="G4" s="135"/>
      <c r="H4" s="135"/>
      <c r="I4" s="135"/>
      <c r="J4" s="135"/>
      <c r="K4" s="135"/>
      <c r="L4" s="135"/>
      <c r="M4" s="136"/>
    </row>
    <row r="5" spans="1:13" ht="15.75" thickBot="1" x14ac:dyDescent="0.3">
      <c r="A5" s="137"/>
      <c r="B5" s="138"/>
      <c r="C5" s="138"/>
      <c r="D5" s="138"/>
      <c r="E5" s="138"/>
      <c r="F5" s="138"/>
      <c r="G5" s="138"/>
      <c r="H5" s="138"/>
      <c r="I5" s="138"/>
      <c r="J5" s="138"/>
      <c r="K5" s="138"/>
      <c r="L5" s="138"/>
      <c r="M5" s="139"/>
    </row>
    <row r="6" spans="1:13" ht="15.75" x14ac:dyDescent="0.25">
      <c r="A6" s="27"/>
      <c r="B6" s="28"/>
      <c r="C6" s="28"/>
      <c r="D6" s="28"/>
      <c r="E6" s="28"/>
      <c r="F6" s="28"/>
      <c r="G6" s="28"/>
      <c r="H6" s="28"/>
      <c r="I6" s="28"/>
      <c r="J6" s="28"/>
      <c r="K6" s="28"/>
      <c r="L6" s="28"/>
      <c r="M6" s="29"/>
    </row>
    <row r="7" spans="1:13" x14ac:dyDescent="0.25">
      <c r="A7" s="5"/>
      <c r="B7" s="6"/>
      <c r="C7" s="6"/>
      <c r="D7" s="6"/>
      <c r="E7" s="6"/>
      <c r="F7" s="6"/>
      <c r="G7" s="6"/>
      <c r="H7" s="6"/>
      <c r="I7" s="6"/>
      <c r="J7" s="6"/>
      <c r="K7" s="6"/>
      <c r="L7" s="6"/>
      <c r="M7" s="7"/>
    </row>
    <row r="8" spans="1:13" ht="16.5" thickBot="1" x14ac:dyDescent="0.3">
      <c r="A8" s="128" t="s">
        <v>10</v>
      </c>
      <c r="B8" s="129"/>
      <c r="C8" s="129"/>
      <c r="D8" s="129"/>
      <c r="E8" s="129"/>
      <c r="F8" s="129"/>
      <c r="G8" s="129"/>
      <c r="H8" s="129"/>
      <c r="I8" s="129"/>
      <c r="J8" s="129"/>
      <c r="K8" s="129"/>
      <c r="L8" s="129"/>
      <c r="M8" s="130"/>
    </row>
    <row r="9" spans="1:13" ht="25.15" customHeight="1" thickBot="1" x14ac:dyDescent="0.3">
      <c r="A9" s="72" t="s">
        <v>148</v>
      </c>
      <c r="B9" s="140"/>
      <c r="C9" s="141"/>
      <c r="D9" s="23" t="s">
        <v>149</v>
      </c>
      <c r="E9" s="71"/>
      <c r="F9" s="142"/>
      <c r="G9" s="143"/>
      <c r="H9" s="143"/>
      <c r="I9" s="143"/>
      <c r="J9" s="143"/>
      <c r="K9" s="143"/>
      <c r="L9" s="143"/>
      <c r="M9" s="144"/>
    </row>
    <row r="10" spans="1:13" ht="25.15" customHeight="1" thickBot="1" x14ac:dyDescent="0.3">
      <c r="A10" s="145" t="s">
        <v>150</v>
      </c>
      <c r="B10" s="146"/>
      <c r="C10" s="142"/>
      <c r="D10" s="143"/>
      <c r="E10" s="144"/>
      <c r="F10" s="145" t="s">
        <v>348</v>
      </c>
      <c r="G10" s="146"/>
      <c r="H10" s="142"/>
      <c r="I10" s="143"/>
      <c r="J10" s="144"/>
      <c r="K10" s="147" t="s">
        <v>151</v>
      </c>
      <c r="L10" s="147"/>
      <c r="M10" s="73"/>
    </row>
    <row r="11" spans="1:13" x14ac:dyDescent="0.25">
      <c r="A11" s="153" t="s">
        <v>385</v>
      </c>
      <c r="B11" s="153"/>
      <c r="C11" s="153"/>
      <c r="D11" s="153"/>
      <c r="E11" s="150" t="s">
        <v>311</v>
      </c>
      <c r="F11" s="150"/>
      <c r="G11" s="150"/>
      <c r="H11" s="150"/>
      <c r="I11" s="150"/>
      <c r="J11" s="151"/>
      <c r="K11" s="151"/>
      <c r="L11" s="151"/>
      <c r="M11" s="151"/>
    </row>
    <row r="12" spans="1:13" x14ac:dyDescent="0.25">
      <c r="A12" s="152" t="s">
        <v>393</v>
      </c>
      <c r="B12" s="152"/>
      <c r="C12" s="152"/>
      <c r="D12" s="152"/>
      <c r="E12" s="148" t="s">
        <v>437</v>
      </c>
      <c r="F12" s="148"/>
      <c r="G12" s="148"/>
      <c r="H12" s="148"/>
      <c r="I12" s="148"/>
      <c r="J12" s="149"/>
      <c r="K12" s="149"/>
      <c r="L12" s="149"/>
      <c r="M12" s="149"/>
    </row>
    <row r="13" spans="1:13" x14ac:dyDescent="0.25">
      <c r="A13" s="154" t="s">
        <v>436</v>
      </c>
      <c r="B13" s="154"/>
      <c r="C13" s="154"/>
      <c r="D13" s="154"/>
      <c r="E13" s="148" t="s">
        <v>312</v>
      </c>
      <c r="F13" s="148"/>
      <c r="G13" s="148"/>
      <c r="H13" s="148"/>
      <c r="I13" s="148"/>
      <c r="J13" s="149"/>
      <c r="K13" s="149"/>
      <c r="L13" s="149"/>
      <c r="M13" s="149"/>
    </row>
    <row r="14" spans="1:13" x14ac:dyDescent="0.25">
      <c r="A14" s="154"/>
      <c r="B14" s="154"/>
      <c r="C14" s="154"/>
      <c r="D14" s="154"/>
      <c r="E14" s="148" t="s">
        <v>394</v>
      </c>
      <c r="F14" s="148"/>
      <c r="G14" s="148"/>
      <c r="H14" s="148"/>
      <c r="I14" s="148"/>
      <c r="J14" s="149"/>
      <c r="K14" s="149"/>
      <c r="L14" s="149"/>
      <c r="M14" s="149"/>
    </row>
    <row r="15" spans="1:13" x14ac:dyDescent="0.25">
      <c r="A15" s="154"/>
      <c r="B15" s="154"/>
      <c r="C15" s="154"/>
      <c r="D15" s="154"/>
      <c r="E15" s="148" t="s">
        <v>395</v>
      </c>
      <c r="F15" s="148"/>
      <c r="G15" s="148"/>
      <c r="H15" s="148"/>
      <c r="I15" s="148"/>
      <c r="J15" s="149"/>
      <c r="K15" s="149"/>
      <c r="L15" s="149"/>
      <c r="M15" s="149"/>
    </row>
    <row r="16" spans="1:13" ht="15.75" x14ac:dyDescent="0.25">
      <c r="A16" s="27"/>
      <c r="B16" s="28"/>
      <c r="C16" s="28"/>
      <c r="D16" s="28"/>
      <c r="E16" s="28"/>
      <c r="F16" s="28"/>
      <c r="G16" s="28"/>
      <c r="H16" s="28"/>
      <c r="I16" s="28"/>
      <c r="J16" s="28"/>
      <c r="K16" s="28"/>
      <c r="L16" s="28"/>
      <c r="M16" s="29"/>
    </row>
    <row r="17" spans="1:13" x14ac:dyDescent="0.25">
      <c r="A17" s="5"/>
      <c r="B17" s="6"/>
      <c r="C17" s="6"/>
      <c r="D17" s="6"/>
      <c r="E17" s="6"/>
      <c r="F17" s="6"/>
      <c r="G17" s="6"/>
      <c r="H17" s="6"/>
      <c r="I17" s="6"/>
      <c r="J17" s="6"/>
      <c r="K17" s="6"/>
      <c r="L17" s="6"/>
      <c r="M17" s="7"/>
    </row>
    <row r="18" spans="1:13" ht="15.75" x14ac:dyDescent="0.25">
      <c r="A18" s="128" t="s">
        <v>10</v>
      </c>
      <c r="B18" s="129"/>
      <c r="C18" s="129"/>
      <c r="D18" s="129"/>
      <c r="E18" s="129"/>
      <c r="F18" s="129"/>
      <c r="G18" s="129"/>
      <c r="H18" s="129"/>
      <c r="I18" s="129"/>
      <c r="J18" s="129"/>
      <c r="K18" s="129"/>
      <c r="L18" s="129"/>
      <c r="M18" s="130"/>
    </row>
    <row r="19" spans="1:13" ht="16.5" thickBot="1" x14ac:dyDescent="0.3">
      <c r="A19" s="27"/>
      <c r="B19" s="28"/>
      <c r="C19" s="28"/>
      <c r="D19" s="28"/>
      <c r="E19" s="28"/>
      <c r="F19" s="28"/>
      <c r="G19" s="28"/>
      <c r="H19" s="28"/>
      <c r="I19" s="28"/>
      <c r="J19" s="28"/>
      <c r="K19" s="28"/>
      <c r="L19" s="28"/>
      <c r="M19" s="29"/>
    </row>
    <row r="20" spans="1:13" x14ac:dyDescent="0.25">
      <c r="A20" s="131" t="s">
        <v>9</v>
      </c>
      <c r="B20" s="132"/>
      <c r="C20" s="132"/>
      <c r="D20" s="132"/>
      <c r="E20" s="132"/>
      <c r="F20" s="132"/>
      <c r="G20" s="132"/>
      <c r="H20" s="132"/>
      <c r="I20" s="132"/>
      <c r="J20" s="132"/>
      <c r="K20" s="132"/>
      <c r="L20" s="132"/>
      <c r="M20" s="133"/>
    </row>
    <row r="21" spans="1:13" x14ac:dyDescent="0.25">
      <c r="A21" s="134"/>
      <c r="B21" s="135"/>
      <c r="C21" s="135"/>
      <c r="D21" s="135"/>
      <c r="E21" s="135"/>
      <c r="F21" s="135"/>
      <c r="G21" s="135"/>
      <c r="H21" s="135"/>
      <c r="I21" s="135"/>
      <c r="J21" s="135"/>
      <c r="K21" s="135"/>
      <c r="L21" s="135"/>
      <c r="M21" s="136"/>
    </row>
    <row r="22" spans="1:13" x14ac:dyDescent="0.25">
      <c r="A22" s="134"/>
      <c r="B22" s="135"/>
      <c r="C22" s="135"/>
      <c r="D22" s="135"/>
      <c r="E22" s="135"/>
      <c r="F22" s="135"/>
      <c r="G22" s="135"/>
      <c r="H22" s="135"/>
      <c r="I22" s="135"/>
      <c r="J22" s="135"/>
      <c r="K22" s="135"/>
      <c r="L22" s="135"/>
      <c r="M22" s="136"/>
    </row>
    <row r="23" spans="1:13" ht="15.75" thickBot="1" x14ac:dyDescent="0.3">
      <c r="A23" s="137"/>
      <c r="B23" s="138"/>
      <c r="C23" s="138"/>
      <c r="D23" s="138"/>
      <c r="E23" s="138"/>
      <c r="F23" s="138"/>
      <c r="G23" s="138"/>
      <c r="H23" s="138"/>
      <c r="I23" s="138"/>
      <c r="J23" s="138"/>
      <c r="K23" s="138"/>
      <c r="L23" s="138"/>
      <c r="M23" s="139"/>
    </row>
    <row r="28" spans="1:13" hidden="1" x14ac:dyDescent="0.25">
      <c r="B28" t="s">
        <v>313</v>
      </c>
    </row>
    <row r="29" spans="1:13" hidden="1" x14ac:dyDescent="0.25">
      <c r="B29" t="s">
        <v>314</v>
      </c>
    </row>
    <row r="30" spans="1:13" hidden="1" x14ac:dyDescent="0.25">
      <c r="B30" t="s">
        <v>315</v>
      </c>
    </row>
    <row r="31" spans="1:13" hidden="1" x14ac:dyDescent="0.25">
      <c r="B31" t="s">
        <v>316</v>
      </c>
    </row>
    <row r="32" spans="1:13" hidden="1" x14ac:dyDescent="0.25">
      <c r="B32" t="s">
        <v>317</v>
      </c>
    </row>
    <row r="34" spans="2:2" hidden="1" x14ac:dyDescent="0.25">
      <c r="B34" t="s">
        <v>329</v>
      </c>
    </row>
    <row r="35" spans="2:2" hidden="1" x14ac:dyDescent="0.25">
      <c r="B35" t="s">
        <v>326</v>
      </c>
    </row>
    <row r="36" spans="2:2" hidden="1" x14ac:dyDescent="0.25">
      <c r="B36" t="s">
        <v>327</v>
      </c>
    </row>
    <row r="37" spans="2:2" hidden="1" x14ac:dyDescent="0.25">
      <c r="B37" t="s">
        <v>328</v>
      </c>
    </row>
    <row r="38" spans="2:2" hidden="1" x14ac:dyDescent="0.25">
      <c r="B38" t="s">
        <v>318</v>
      </c>
    </row>
    <row r="39" spans="2:2" hidden="1" x14ac:dyDescent="0.25">
      <c r="B39" t="s">
        <v>319</v>
      </c>
    </row>
    <row r="40" spans="2:2" hidden="1" x14ac:dyDescent="0.25">
      <c r="B40" t="s">
        <v>310</v>
      </c>
    </row>
    <row r="41" spans="2:2" hidden="1" x14ac:dyDescent="0.25">
      <c r="B41" t="s">
        <v>320</v>
      </c>
    </row>
    <row r="42" spans="2:2" hidden="1" x14ac:dyDescent="0.25">
      <c r="B42" t="s">
        <v>321</v>
      </c>
    </row>
    <row r="43" spans="2:2" hidden="1" x14ac:dyDescent="0.25">
      <c r="B43" t="s">
        <v>322</v>
      </c>
    </row>
    <row r="44" spans="2:2" hidden="1" x14ac:dyDescent="0.25">
      <c r="B44" t="s">
        <v>323</v>
      </c>
    </row>
    <row r="45" spans="2:2" hidden="1" x14ac:dyDescent="0.25">
      <c r="B45" t="s">
        <v>324</v>
      </c>
    </row>
    <row r="46" spans="2:2" hidden="1" x14ac:dyDescent="0.25">
      <c r="B46" t="s">
        <v>325</v>
      </c>
    </row>
    <row r="47" spans="2:2" hidden="1" x14ac:dyDescent="0.25">
      <c r="B47" t="s">
        <v>330</v>
      </c>
    </row>
    <row r="48" spans="2:2" hidden="1" x14ac:dyDescent="0.25"/>
    <row r="49" spans="2:2" hidden="1" x14ac:dyDescent="0.25">
      <c r="B49" t="s">
        <v>331</v>
      </c>
    </row>
    <row r="50" spans="2:2" hidden="1" x14ac:dyDescent="0.25">
      <c r="B50" t="s">
        <v>396</v>
      </c>
    </row>
    <row r="51" spans="2:2" hidden="1" x14ac:dyDescent="0.25">
      <c r="B51" t="s">
        <v>332</v>
      </c>
    </row>
    <row r="52" spans="2:2" hidden="1" x14ac:dyDescent="0.25">
      <c r="B52" t="s">
        <v>333</v>
      </c>
    </row>
    <row r="53" spans="2:2" hidden="1" x14ac:dyDescent="0.25">
      <c r="B53" t="s">
        <v>334</v>
      </c>
    </row>
    <row r="54" spans="2:2" hidden="1" x14ac:dyDescent="0.25">
      <c r="B54" t="s">
        <v>335</v>
      </c>
    </row>
    <row r="55" spans="2:2" hidden="1" x14ac:dyDescent="0.25"/>
    <row r="56" spans="2:2" hidden="1" x14ac:dyDescent="0.25">
      <c r="B56" t="s">
        <v>336</v>
      </c>
    </row>
    <row r="57" spans="2:2" hidden="1" x14ac:dyDescent="0.25">
      <c r="B57" t="s">
        <v>337</v>
      </c>
    </row>
    <row r="58" spans="2:2" hidden="1" x14ac:dyDescent="0.25">
      <c r="B58" t="s">
        <v>338</v>
      </c>
    </row>
    <row r="59" spans="2:2" hidden="1" x14ac:dyDescent="0.25">
      <c r="B59" t="s">
        <v>339</v>
      </c>
    </row>
    <row r="60" spans="2:2" hidden="1" x14ac:dyDescent="0.25">
      <c r="B60" t="s">
        <v>340</v>
      </c>
    </row>
    <row r="61" spans="2:2" hidden="1" x14ac:dyDescent="0.25">
      <c r="B61" t="s">
        <v>341</v>
      </c>
    </row>
    <row r="62" spans="2:2" hidden="1" x14ac:dyDescent="0.25">
      <c r="B62" t="s">
        <v>342</v>
      </c>
    </row>
    <row r="63" spans="2:2" hidden="1" x14ac:dyDescent="0.25">
      <c r="B63" t="s">
        <v>343</v>
      </c>
    </row>
  </sheetData>
  <sheetProtection algorithmName="SHA-512" hashValue="1vlDFMkxqBHUQW3JC6K9wZu+W4+xVGZMqaitZqFQdhHES81idL+geodVbSxsr9ytsT/VK8EdBy2QK6WeQrLx2w==" saltValue="P4JLt0P4ddlPcWB0ubSVqA==" spinCount="100000" sheet="1" objects="1" scenarios="1"/>
  <mergeCells count="25">
    <mergeCell ref="A12:D12"/>
    <mergeCell ref="A11:D11"/>
    <mergeCell ref="J14:M14"/>
    <mergeCell ref="J15:M15"/>
    <mergeCell ref="E13:I13"/>
    <mergeCell ref="J13:M13"/>
    <mergeCell ref="E14:I14"/>
    <mergeCell ref="E15:I15"/>
    <mergeCell ref="A13:D15"/>
    <mergeCell ref="A1:M1"/>
    <mergeCell ref="A18:M18"/>
    <mergeCell ref="A8:M8"/>
    <mergeCell ref="A20:M23"/>
    <mergeCell ref="A2:M5"/>
    <mergeCell ref="B9:C9"/>
    <mergeCell ref="F9:M9"/>
    <mergeCell ref="A10:B10"/>
    <mergeCell ref="C10:E10"/>
    <mergeCell ref="F10:G10"/>
    <mergeCell ref="H10:J10"/>
    <mergeCell ref="K10:L10"/>
    <mergeCell ref="E12:I12"/>
    <mergeCell ref="J12:M12"/>
    <mergeCell ref="E11:I11"/>
    <mergeCell ref="J11:M11"/>
  </mergeCells>
  <dataValidations count="6">
    <dataValidation type="date" allowBlank="1" showInputMessage="1" showErrorMessage="1" sqref="B9:C9" xr:uid="{63D3D7AE-B861-4953-9195-177B1160BF9A}">
      <formula1>43831</formula1>
      <formula2>47848</formula2>
    </dataValidation>
    <dataValidation type="whole" allowBlank="1" showInputMessage="1" showErrorMessage="1" sqref="M10" xr:uid="{65FDE1FA-DF51-41FB-B540-6B54A2314DC6}">
      <formula1>2020</formula1>
      <formula2>2030</formula2>
    </dataValidation>
    <dataValidation type="list" allowBlank="1" showInputMessage="1" showErrorMessage="1" sqref="J12:M12" xr:uid="{4C0C9C13-F4ED-456A-B831-1947B5FC81E0}">
      <formula1>$B$28:$B$32</formula1>
    </dataValidation>
    <dataValidation type="list" allowBlank="1" showInputMessage="1" showErrorMessage="1" sqref="J11:M11" xr:uid="{F7894C8D-5E65-4634-9798-6D79DC7CBD41}">
      <formula1>$B$34:$B$47</formula1>
    </dataValidation>
    <dataValidation type="list" allowBlank="1" showInputMessage="1" showErrorMessage="1" sqref="J13:M13" xr:uid="{DF543665-8640-4931-BEDA-D03147B68D99}">
      <formula1>$B$56:$B$63</formula1>
    </dataValidation>
    <dataValidation type="list" allowBlank="1" showInputMessage="1" showErrorMessage="1" sqref="J14:M15" xr:uid="{8547071C-6423-4381-9367-817EB9E291B3}">
      <formula1>$B$49:$B$54</formula1>
    </dataValidation>
  </dataValidations>
  <pageMargins left="0.3" right="0.3"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0DEF-26A2-4353-A889-E2258D40C58E}">
  <sheetPr codeName="Sheet10">
    <pageSetUpPr fitToPage="1"/>
  </sheetPr>
  <dimension ref="A1:V448"/>
  <sheetViews>
    <sheetView showGridLines="0" zoomScaleNormal="100" workbookViewId="0">
      <selection activeCell="B14" sqref="B14:L15"/>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T(Assets!C12)</f>
        <v>Sightseeing Bus Service</v>
      </c>
      <c r="D9" s="428"/>
      <c r="E9" s="428"/>
      <c r="F9" s="428"/>
      <c r="G9" s="428"/>
      <c r="H9" s="429"/>
      <c r="I9" s="427" t="str">
        <f>T(Assets!G12)</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22" ht="15" customHeight="1" x14ac:dyDescent="0.25">
      <c r="A17" s="440" t="s">
        <v>77</v>
      </c>
      <c r="B17" s="441"/>
      <c r="C17" s="441"/>
      <c r="D17" s="441"/>
      <c r="E17" s="441"/>
      <c r="F17" s="441"/>
      <c r="G17" s="441"/>
      <c r="H17" s="441"/>
      <c r="I17" s="441"/>
      <c r="J17" s="442" t="s">
        <v>79</v>
      </c>
      <c r="K17" s="443"/>
      <c r="L17" s="438"/>
    </row>
    <row r="18" spans="1:22" ht="15" customHeight="1" x14ac:dyDescent="0.25">
      <c r="A18" s="440" t="s">
        <v>78</v>
      </c>
      <c r="B18" s="441"/>
      <c r="C18" s="441"/>
      <c r="D18" s="441"/>
      <c r="E18" s="441"/>
      <c r="F18" s="441"/>
      <c r="G18" s="441"/>
      <c r="H18" s="441"/>
      <c r="I18" s="441"/>
      <c r="J18" s="442" t="s">
        <v>82</v>
      </c>
      <c r="K18" s="443"/>
      <c r="L18" s="438"/>
    </row>
    <row r="19" spans="1:22" ht="15" customHeight="1" x14ac:dyDescent="0.25">
      <c r="A19" s="440" t="s">
        <v>76</v>
      </c>
      <c r="B19" s="441"/>
      <c r="C19" s="441"/>
      <c r="D19" s="441"/>
      <c r="E19" s="441"/>
      <c r="F19" s="441"/>
      <c r="G19" s="441"/>
      <c r="H19" s="441"/>
      <c r="I19" s="441"/>
      <c r="J19" s="442" t="s">
        <v>80</v>
      </c>
      <c r="K19" s="443"/>
      <c r="L19" s="438"/>
    </row>
    <row r="20" spans="1:22" ht="15" customHeight="1" thickBot="1" x14ac:dyDescent="0.3">
      <c r="A20" s="444" t="s">
        <v>111</v>
      </c>
      <c r="B20" s="445"/>
      <c r="C20" s="445"/>
      <c r="D20" s="445"/>
      <c r="E20" s="445"/>
      <c r="F20" s="445"/>
      <c r="G20" s="445"/>
      <c r="H20" s="445"/>
      <c r="I20" s="445"/>
      <c r="J20" s="446" t="s">
        <v>81</v>
      </c>
      <c r="K20" s="447"/>
      <c r="L20" s="439"/>
    </row>
    <row r="21" spans="1:22" ht="15" customHeight="1" thickBot="1" x14ac:dyDescent="0.3">
      <c r="A21" s="42">
        <v>2</v>
      </c>
      <c r="B21" s="425" t="s">
        <v>117</v>
      </c>
      <c r="C21" s="425"/>
      <c r="D21" s="425"/>
      <c r="E21" s="425"/>
      <c r="F21" s="425"/>
      <c r="G21" s="425"/>
      <c r="H21" s="425"/>
      <c r="I21" s="425"/>
      <c r="J21" s="425"/>
      <c r="K21" s="425"/>
      <c r="L21" s="426"/>
    </row>
    <row r="22" spans="1:22" ht="15" customHeight="1" x14ac:dyDescent="0.25">
      <c r="A22" s="448" t="s">
        <v>84</v>
      </c>
      <c r="B22" s="449"/>
      <c r="C22" s="449"/>
      <c r="D22" s="449"/>
      <c r="E22" s="449"/>
      <c r="F22" s="449"/>
      <c r="G22" s="449"/>
      <c r="H22" s="449"/>
      <c r="I22" s="449"/>
      <c r="J22" s="450" t="s">
        <v>75</v>
      </c>
      <c r="K22" s="450"/>
      <c r="L22" s="437"/>
    </row>
    <row r="23" spans="1:22" ht="15" customHeight="1" x14ac:dyDescent="0.25">
      <c r="A23" s="440" t="s">
        <v>383</v>
      </c>
      <c r="B23" s="441"/>
      <c r="C23" s="441"/>
      <c r="D23" s="441"/>
      <c r="E23" s="441"/>
      <c r="F23" s="441"/>
      <c r="G23" s="441"/>
      <c r="H23" s="441"/>
      <c r="I23" s="441"/>
      <c r="J23" s="442" t="s">
        <v>79</v>
      </c>
      <c r="K23" s="442"/>
      <c r="L23" s="438"/>
    </row>
    <row r="24" spans="1:22" ht="15" customHeight="1" x14ac:dyDescent="0.25">
      <c r="A24" s="440" t="s">
        <v>384</v>
      </c>
      <c r="B24" s="441"/>
      <c r="C24" s="441"/>
      <c r="D24" s="441"/>
      <c r="E24" s="441"/>
      <c r="F24" s="441"/>
      <c r="G24" s="441"/>
      <c r="H24" s="441"/>
      <c r="I24" s="441"/>
      <c r="J24" s="442" t="s">
        <v>82</v>
      </c>
      <c r="K24" s="442"/>
      <c r="L24" s="438"/>
      <c r="V24" t="s">
        <v>347</v>
      </c>
    </row>
    <row r="25" spans="1:22" ht="15" customHeight="1" x14ac:dyDescent="0.25">
      <c r="A25" s="440" t="s">
        <v>112</v>
      </c>
      <c r="B25" s="441"/>
      <c r="C25" s="441"/>
      <c r="D25" s="441"/>
      <c r="E25" s="441"/>
      <c r="F25" s="441"/>
      <c r="G25" s="441"/>
      <c r="H25" s="441"/>
      <c r="I25" s="441"/>
      <c r="J25" s="442" t="s">
        <v>80</v>
      </c>
      <c r="K25" s="442"/>
      <c r="L25" s="438"/>
    </row>
    <row r="26" spans="1:22" ht="15" customHeight="1" thickBot="1" x14ac:dyDescent="0.3">
      <c r="A26" s="444" t="s">
        <v>110</v>
      </c>
      <c r="B26" s="445"/>
      <c r="C26" s="445"/>
      <c r="D26" s="445"/>
      <c r="E26" s="445"/>
      <c r="F26" s="445"/>
      <c r="G26" s="445"/>
      <c r="H26" s="445"/>
      <c r="I26" s="445"/>
      <c r="J26" s="446" t="s">
        <v>81</v>
      </c>
      <c r="K26" s="446"/>
      <c r="L26" s="439"/>
    </row>
    <row r="27" spans="1:22" ht="15" customHeight="1" thickBot="1" x14ac:dyDescent="0.3">
      <c r="A27" s="42">
        <v>3</v>
      </c>
      <c r="B27" s="425" t="s">
        <v>118</v>
      </c>
      <c r="C27" s="425"/>
      <c r="D27" s="425"/>
      <c r="E27" s="425"/>
      <c r="F27" s="425"/>
      <c r="G27" s="425"/>
      <c r="H27" s="425"/>
      <c r="I27" s="425"/>
      <c r="J27" s="425"/>
      <c r="K27" s="425"/>
      <c r="L27" s="426"/>
    </row>
    <row r="28" spans="1:22" ht="15" customHeight="1" x14ac:dyDescent="0.25">
      <c r="A28" s="448" t="s">
        <v>84</v>
      </c>
      <c r="B28" s="449"/>
      <c r="C28" s="449"/>
      <c r="D28" s="449"/>
      <c r="E28" s="449"/>
      <c r="F28" s="449"/>
      <c r="G28" s="449"/>
      <c r="H28" s="449"/>
      <c r="I28" s="449"/>
      <c r="J28" s="450" t="s">
        <v>75</v>
      </c>
      <c r="K28" s="450"/>
      <c r="L28" s="437"/>
    </row>
    <row r="29" spans="1:22" ht="15" customHeight="1" x14ac:dyDescent="0.25">
      <c r="A29" s="440" t="s">
        <v>383</v>
      </c>
      <c r="B29" s="441"/>
      <c r="C29" s="441"/>
      <c r="D29" s="441"/>
      <c r="E29" s="441"/>
      <c r="F29" s="441"/>
      <c r="G29" s="441"/>
      <c r="H29" s="441"/>
      <c r="I29" s="441"/>
      <c r="J29" s="442" t="s">
        <v>79</v>
      </c>
      <c r="K29" s="442"/>
      <c r="L29" s="438"/>
    </row>
    <row r="30" spans="1:22" ht="15" customHeight="1" x14ac:dyDescent="0.25">
      <c r="A30" s="440" t="s">
        <v>384</v>
      </c>
      <c r="B30" s="441"/>
      <c r="C30" s="441"/>
      <c r="D30" s="441"/>
      <c r="E30" s="441"/>
      <c r="F30" s="441"/>
      <c r="G30" s="441"/>
      <c r="H30" s="441"/>
      <c r="I30" s="441"/>
      <c r="J30" s="442" t="s">
        <v>82</v>
      </c>
      <c r="K30" s="442"/>
      <c r="L30" s="438"/>
    </row>
    <row r="31" spans="1:22" ht="15" customHeight="1" x14ac:dyDescent="0.25">
      <c r="A31" s="440" t="s">
        <v>112</v>
      </c>
      <c r="B31" s="441"/>
      <c r="C31" s="441"/>
      <c r="D31" s="441"/>
      <c r="E31" s="441"/>
      <c r="F31" s="441"/>
      <c r="G31" s="441"/>
      <c r="H31" s="441"/>
      <c r="I31" s="441"/>
      <c r="J31" s="442" t="s">
        <v>80</v>
      </c>
      <c r="K31" s="442"/>
      <c r="L31" s="438"/>
    </row>
    <row r="32" spans="1:22" ht="15" customHeight="1" thickBot="1" x14ac:dyDescent="0.3">
      <c r="A32" s="444" t="s">
        <v>110</v>
      </c>
      <c r="B32" s="445"/>
      <c r="C32" s="445"/>
      <c r="D32" s="445"/>
      <c r="E32" s="445"/>
      <c r="F32" s="445"/>
      <c r="G32" s="445"/>
      <c r="H32" s="445"/>
      <c r="I32" s="445"/>
      <c r="J32" s="446" t="s">
        <v>81</v>
      </c>
      <c r="K32" s="446"/>
      <c r="L32" s="439"/>
    </row>
    <row r="33" spans="1:12" ht="6.75" customHeight="1" x14ac:dyDescent="0.25">
      <c r="A33" s="453" t="s">
        <v>3</v>
      </c>
      <c r="B33" s="454"/>
      <c r="C33" s="454"/>
      <c r="D33" s="454"/>
      <c r="E33" s="454"/>
      <c r="F33" s="454"/>
      <c r="G33" s="454"/>
      <c r="H33" s="454"/>
      <c r="I33" s="457" t="s">
        <v>470</v>
      </c>
      <c r="J33" s="457"/>
      <c r="K33" s="457"/>
      <c r="L33" s="458"/>
    </row>
    <row r="34" spans="1:12" ht="9.75" customHeight="1" thickBot="1" x14ac:dyDescent="0.3">
      <c r="A34" s="455"/>
      <c r="B34" s="456"/>
      <c r="C34" s="456"/>
      <c r="D34" s="456"/>
      <c r="E34" s="456"/>
      <c r="F34" s="456"/>
      <c r="G34" s="456"/>
      <c r="H34" s="456"/>
      <c r="I34" s="459"/>
      <c r="J34" s="459"/>
      <c r="K34" s="459"/>
      <c r="L34" s="460"/>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thickBot="1" x14ac:dyDescent="0.3">
      <c r="A38" s="440" t="s">
        <v>88</v>
      </c>
      <c r="B38" s="441"/>
      <c r="C38" s="441"/>
      <c r="D38" s="441"/>
      <c r="E38" s="441"/>
      <c r="F38" s="441"/>
      <c r="G38" s="441"/>
      <c r="H38" s="441"/>
      <c r="I38" s="441"/>
      <c r="J38" s="442" t="s">
        <v>80</v>
      </c>
      <c r="K38" s="442"/>
      <c r="L38" s="439"/>
    </row>
    <row r="39" spans="1:12" ht="15" customHeight="1" thickBot="1" x14ac:dyDescent="0.3">
      <c r="A39" s="444" t="s">
        <v>89</v>
      </c>
      <c r="B39" s="445"/>
      <c r="C39" s="445"/>
      <c r="D39" s="445"/>
      <c r="E39" s="445"/>
      <c r="F39" s="445"/>
      <c r="G39" s="445"/>
      <c r="H39" s="445"/>
      <c r="I39" s="445"/>
      <c r="J39" s="446" t="s">
        <v>81</v>
      </c>
      <c r="K39" s="446"/>
      <c r="L39" s="41">
        <v>4</v>
      </c>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thickBot="1" x14ac:dyDescent="0.3">
      <c r="A44" s="440" t="s">
        <v>95</v>
      </c>
      <c r="B44" s="441"/>
      <c r="C44" s="441"/>
      <c r="D44" s="441"/>
      <c r="E44" s="441"/>
      <c r="F44" s="441"/>
      <c r="G44" s="441"/>
      <c r="H44" s="441"/>
      <c r="I44" s="441"/>
      <c r="J44" s="442" t="s">
        <v>80</v>
      </c>
      <c r="K44" s="442"/>
      <c r="L44" s="439"/>
    </row>
    <row r="45" spans="1:12" ht="15" customHeight="1" thickBot="1" x14ac:dyDescent="0.3">
      <c r="A45" s="444" t="s">
        <v>96</v>
      </c>
      <c r="B45" s="445"/>
      <c r="C45" s="445"/>
      <c r="D45" s="445"/>
      <c r="E45" s="445"/>
      <c r="F45" s="445"/>
      <c r="G45" s="445"/>
      <c r="H45" s="445"/>
      <c r="I45" s="445"/>
      <c r="J45" s="446" t="s">
        <v>81</v>
      </c>
      <c r="K45" s="446"/>
      <c r="L45" s="41">
        <v>4.5</v>
      </c>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SUM(Assets!K12)</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Sightseeing Bus Service</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6.4" customHeight="1" x14ac:dyDescent="0.25">
      <c r="A77" s="453" t="s">
        <v>3</v>
      </c>
      <c r="B77" s="454"/>
      <c r="C77" s="454"/>
      <c r="D77" s="454"/>
      <c r="E77" s="454"/>
      <c r="F77" s="454"/>
      <c r="G77" s="454"/>
      <c r="H77" s="454"/>
      <c r="I77" s="457" t="s">
        <v>470</v>
      </c>
      <c r="J77" s="457"/>
      <c r="K77" s="457"/>
      <c r="L77" s="458"/>
    </row>
    <row r="78" spans="1:12" ht="10.15" customHeight="1" thickBot="1" x14ac:dyDescent="0.3">
      <c r="A78" s="455"/>
      <c r="B78" s="456"/>
      <c r="C78" s="456"/>
      <c r="D78" s="456"/>
      <c r="E78" s="456"/>
      <c r="F78" s="456"/>
      <c r="G78" s="456"/>
      <c r="H78" s="456"/>
      <c r="I78" s="459"/>
      <c r="J78" s="459"/>
      <c r="K78" s="459"/>
      <c r="L78" s="460"/>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thickBot="1" x14ac:dyDescent="0.3">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1">
        <v>4</v>
      </c>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thickBot="1" x14ac:dyDescent="0.3">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1">
        <v>4.5</v>
      </c>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Sightseeing Bus Service</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8.25" customHeight="1" x14ac:dyDescent="0.25">
      <c r="A120" s="453" t="s">
        <v>3</v>
      </c>
      <c r="B120" s="454"/>
      <c r="C120" s="454"/>
      <c r="D120" s="454"/>
      <c r="E120" s="454"/>
      <c r="F120" s="454"/>
      <c r="G120" s="454"/>
      <c r="H120" s="454"/>
      <c r="I120" s="457" t="s">
        <v>470</v>
      </c>
      <c r="J120" s="457"/>
      <c r="K120" s="457"/>
      <c r="L120" s="458"/>
    </row>
    <row r="121" spans="1:12" ht="6.4" customHeight="1" thickBot="1" x14ac:dyDescent="0.3">
      <c r="A121" s="455"/>
      <c r="B121" s="456"/>
      <c r="C121" s="456"/>
      <c r="D121" s="456"/>
      <c r="E121" s="456"/>
      <c r="F121" s="456"/>
      <c r="G121" s="456"/>
      <c r="H121" s="456"/>
      <c r="I121" s="459"/>
      <c r="J121" s="459"/>
      <c r="K121" s="459"/>
      <c r="L121" s="460"/>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thickBot="1" x14ac:dyDescent="0.3">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1">
        <v>4</v>
      </c>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thickBot="1" x14ac:dyDescent="0.3">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1">
        <v>4.5</v>
      </c>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Sightseeing Bus Service</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7.5" customHeight="1" x14ac:dyDescent="0.25">
      <c r="A163" s="453" t="s">
        <v>3</v>
      </c>
      <c r="B163" s="454"/>
      <c r="C163" s="454"/>
      <c r="D163" s="454"/>
      <c r="E163" s="454"/>
      <c r="F163" s="454"/>
      <c r="G163" s="454"/>
      <c r="H163" s="454"/>
      <c r="I163" s="457" t="s">
        <v>470</v>
      </c>
      <c r="J163" s="457"/>
      <c r="K163" s="457"/>
      <c r="L163" s="458"/>
    </row>
    <row r="164" spans="1:12" ht="7.5" customHeight="1" thickBot="1" x14ac:dyDescent="0.3">
      <c r="A164" s="455"/>
      <c r="B164" s="456"/>
      <c r="C164" s="456"/>
      <c r="D164" s="456"/>
      <c r="E164" s="456"/>
      <c r="F164" s="456"/>
      <c r="G164" s="456"/>
      <c r="H164" s="456"/>
      <c r="I164" s="459"/>
      <c r="J164" s="459"/>
      <c r="K164" s="459"/>
      <c r="L164" s="460"/>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thickBot="1" x14ac:dyDescent="0.3">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1">
        <v>1.5</v>
      </c>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thickBot="1" x14ac:dyDescent="0.3">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1">
        <v>4</v>
      </c>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Sightseeing Bus Service</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5.65" customHeight="1" x14ac:dyDescent="0.25">
      <c r="A206" s="453" t="s">
        <v>3</v>
      </c>
      <c r="B206" s="454"/>
      <c r="C206" s="454"/>
      <c r="D206" s="454"/>
      <c r="E206" s="454"/>
      <c r="F206" s="454"/>
      <c r="G206" s="454"/>
      <c r="H206" s="454"/>
      <c r="I206" s="457" t="s">
        <v>470</v>
      </c>
      <c r="J206" s="457"/>
      <c r="K206" s="457"/>
      <c r="L206" s="458"/>
    </row>
    <row r="207" spans="1:12" ht="9.75" customHeight="1" thickBot="1" x14ac:dyDescent="0.3">
      <c r="A207" s="455"/>
      <c r="B207" s="456"/>
      <c r="C207" s="456"/>
      <c r="D207" s="456"/>
      <c r="E207" s="456"/>
      <c r="F207" s="456"/>
      <c r="G207" s="456"/>
      <c r="H207" s="456"/>
      <c r="I207" s="459"/>
      <c r="J207" s="459"/>
      <c r="K207" s="459"/>
      <c r="L207" s="460"/>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thickBot="1" x14ac:dyDescent="0.3">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1">
        <v>1</v>
      </c>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thickBot="1" x14ac:dyDescent="0.3">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1">
        <v>1</v>
      </c>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Sightseeing Bus Service</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9.75" customHeight="1" x14ac:dyDescent="0.25">
      <c r="A249" s="453" t="s">
        <v>3</v>
      </c>
      <c r="B249" s="454"/>
      <c r="C249" s="454"/>
      <c r="D249" s="454"/>
      <c r="E249" s="454"/>
      <c r="F249" s="454"/>
      <c r="G249" s="454"/>
      <c r="H249" s="454"/>
      <c r="I249" s="457" t="s">
        <v>470</v>
      </c>
      <c r="J249" s="457"/>
      <c r="K249" s="457"/>
      <c r="L249" s="458"/>
    </row>
    <row r="250" spans="1:12" ht="8.65" customHeight="1" thickBot="1" x14ac:dyDescent="0.3">
      <c r="A250" s="455"/>
      <c r="B250" s="456"/>
      <c r="C250" s="456"/>
      <c r="D250" s="456"/>
      <c r="E250" s="456"/>
      <c r="F250" s="456"/>
      <c r="G250" s="456"/>
      <c r="H250" s="456"/>
      <c r="I250" s="459"/>
      <c r="J250" s="459"/>
      <c r="K250" s="459"/>
      <c r="L250" s="460"/>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thickBot="1" x14ac:dyDescent="0.3">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1">
        <v>1</v>
      </c>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thickBot="1" x14ac:dyDescent="0.3">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1">
        <v>4</v>
      </c>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Sightseeing Bus Service</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4.9000000000000004" customHeight="1" x14ac:dyDescent="0.25">
      <c r="A294" s="453" t="s">
        <v>3</v>
      </c>
      <c r="B294" s="454"/>
      <c r="C294" s="454"/>
      <c r="D294" s="454"/>
      <c r="E294" s="454"/>
      <c r="F294" s="454"/>
      <c r="G294" s="454"/>
      <c r="H294" s="454"/>
      <c r="I294" s="457" t="s">
        <v>470</v>
      </c>
      <c r="J294" s="457"/>
      <c r="K294" s="457"/>
      <c r="L294" s="458"/>
    </row>
    <row r="295" spans="1:12" ht="12" customHeight="1" thickBot="1" x14ac:dyDescent="0.3">
      <c r="A295" s="455"/>
      <c r="B295" s="456"/>
      <c r="C295" s="456"/>
      <c r="D295" s="456"/>
      <c r="E295" s="456"/>
      <c r="F295" s="456"/>
      <c r="G295" s="456"/>
      <c r="H295" s="456"/>
      <c r="I295" s="459"/>
      <c r="J295" s="459"/>
      <c r="K295" s="459"/>
      <c r="L295" s="460"/>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thickBot="1" x14ac:dyDescent="0.3">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1">
        <v>4</v>
      </c>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thickBot="1" x14ac:dyDescent="0.3">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1">
        <v>1</v>
      </c>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Sightseeing Bus Service</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7.9" customHeight="1" x14ac:dyDescent="0.25">
      <c r="A337" s="453" t="s">
        <v>3</v>
      </c>
      <c r="B337" s="454"/>
      <c r="C337" s="454"/>
      <c r="D337" s="454"/>
      <c r="E337" s="454"/>
      <c r="F337" s="454"/>
      <c r="G337" s="454"/>
      <c r="H337" s="454"/>
      <c r="I337" s="457" t="s">
        <v>470</v>
      </c>
      <c r="J337" s="457"/>
      <c r="K337" s="457"/>
      <c r="L337" s="458"/>
    </row>
    <row r="338" spans="1:12" ht="8.25" customHeight="1" thickBot="1" x14ac:dyDescent="0.3">
      <c r="A338" s="455"/>
      <c r="B338" s="456"/>
      <c r="C338" s="456"/>
      <c r="D338" s="456"/>
      <c r="E338" s="456"/>
      <c r="F338" s="456"/>
      <c r="G338" s="456"/>
      <c r="H338" s="456"/>
      <c r="I338" s="459"/>
      <c r="J338" s="459"/>
      <c r="K338" s="459"/>
      <c r="L338" s="460"/>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thickBot="1" x14ac:dyDescent="0.3">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1">
        <v>3</v>
      </c>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thickBot="1" x14ac:dyDescent="0.3">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1">
        <v>2.5</v>
      </c>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Sightseeing Bus Service</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7.9" customHeight="1" x14ac:dyDescent="0.25">
      <c r="A380" s="453" t="s">
        <v>3</v>
      </c>
      <c r="B380" s="454"/>
      <c r="C380" s="454"/>
      <c r="D380" s="454"/>
      <c r="E380" s="454"/>
      <c r="F380" s="454"/>
      <c r="G380" s="454"/>
      <c r="H380" s="454"/>
      <c r="I380" s="457" t="s">
        <v>470</v>
      </c>
      <c r="J380" s="457"/>
      <c r="K380" s="457"/>
      <c r="L380" s="458"/>
    </row>
    <row r="381" spans="1:12" ht="8.65" customHeight="1" thickBot="1" x14ac:dyDescent="0.3">
      <c r="A381" s="455"/>
      <c r="B381" s="456"/>
      <c r="C381" s="456"/>
      <c r="D381" s="456"/>
      <c r="E381" s="456"/>
      <c r="F381" s="456"/>
      <c r="G381" s="456"/>
      <c r="H381" s="456"/>
      <c r="I381" s="459"/>
      <c r="J381" s="459"/>
      <c r="K381" s="459"/>
      <c r="L381" s="460"/>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thickBot="1" x14ac:dyDescent="0.3">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1">
        <v>2</v>
      </c>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thickBot="1" x14ac:dyDescent="0.3">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1">
        <v>1</v>
      </c>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Sightseeing Bus Service</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96"/>
    </row>
    <row r="426" spans="1:12" ht="15" customHeight="1" x14ac:dyDescent="0.25">
      <c r="A426" s="440" t="s">
        <v>86</v>
      </c>
      <c r="B426" s="441"/>
      <c r="C426" s="441"/>
      <c r="D426" s="441"/>
      <c r="E426" s="441"/>
      <c r="F426" s="441"/>
      <c r="G426" s="441"/>
      <c r="H426" s="441"/>
      <c r="I426" s="441"/>
      <c r="J426" s="442" t="s">
        <v>79</v>
      </c>
      <c r="K426" s="442"/>
      <c r="L426" s="497"/>
    </row>
    <row r="427" spans="1:12" ht="15" customHeight="1" x14ac:dyDescent="0.25">
      <c r="A427" s="440" t="s">
        <v>87</v>
      </c>
      <c r="B427" s="441"/>
      <c r="C427" s="441"/>
      <c r="D427" s="441"/>
      <c r="E427" s="441"/>
      <c r="F427" s="441"/>
      <c r="G427" s="441"/>
      <c r="H427" s="441"/>
      <c r="I427" s="441"/>
      <c r="J427" s="442" t="s">
        <v>82</v>
      </c>
      <c r="K427" s="442"/>
      <c r="L427" s="497"/>
    </row>
    <row r="428" spans="1:12" ht="15" customHeight="1" x14ac:dyDescent="0.25">
      <c r="A428" s="440" t="s">
        <v>88</v>
      </c>
      <c r="B428" s="441"/>
      <c r="C428" s="441"/>
      <c r="D428" s="441"/>
      <c r="E428" s="441"/>
      <c r="F428" s="441"/>
      <c r="G428" s="441"/>
      <c r="H428" s="441"/>
      <c r="I428" s="441"/>
      <c r="J428" s="442" t="s">
        <v>80</v>
      </c>
      <c r="K428" s="442"/>
      <c r="L428" s="497"/>
    </row>
    <row r="429" spans="1:12" ht="15" customHeight="1" thickBot="1" x14ac:dyDescent="0.3">
      <c r="A429" s="444" t="s">
        <v>89</v>
      </c>
      <c r="B429" s="445"/>
      <c r="C429" s="445"/>
      <c r="D429" s="445"/>
      <c r="E429" s="445"/>
      <c r="F429" s="445"/>
      <c r="G429" s="445"/>
      <c r="H429" s="445"/>
      <c r="I429" s="445"/>
      <c r="J429" s="446" t="s">
        <v>81</v>
      </c>
      <c r="K429" s="446"/>
      <c r="L429" s="498"/>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96"/>
    </row>
    <row r="432" spans="1:12" ht="15" customHeight="1" x14ac:dyDescent="0.25">
      <c r="A432" s="440" t="s">
        <v>93</v>
      </c>
      <c r="B432" s="441"/>
      <c r="C432" s="441"/>
      <c r="D432" s="441"/>
      <c r="E432" s="441"/>
      <c r="F432" s="441"/>
      <c r="G432" s="441"/>
      <c r="H432" s="441"/>
      <c r="I432" s="441"/>
      <c r="J432" s="442" t="s">
        <v>79</v>
      </c>
      <c r="K432" s="442"/>
      <c r="L432" s="497"/>
    </row>
    <row r="433" spans="1:12" ht="15" customHeight="1" x14ac:dyDescent="0.25">
      <c r="A433" s="440" t="s">
        <v>94</v>
      </c>
      <c r="B433" s="441"/>
      <c r="C433" s="441"/>
      <c r="D433" s="441"/>
      <c r="E433" s="441"/>
      <c r="F433" s="441"/>
      <c r="G433" s="441"/>
      <c r="H433" s="441"/>
      <c r="I433" s="441"/>
      <c r="J433" s="442" t="s">
        <v>82</v>
      </c>
      <c r="K433" s="442"/>
      <c r="L433" s="497"/>
    </row>
    <row r="434" spans="1:12" ht="15" customHeight="1" x14ac:dyDescent="0.25">
      <c r="A434" s="440" t="s">
        <v>95</v>
      </c>
      <c r="B434" s="441"/>
      <c r="C434" s="441"/>
      <c r="D434" s="441"/>
      <c r="E434" s="441"/>
      <c r="F434" s="441"/>
      <c r="G434" s="441"/>
      <c r="H434" s="441"/>
      <c r="I434" s="441"/>
      <c r="J434" s="442" t="s">
        <v>80</v>
      </c>
      <c r="K434" s="442"/>
      <c r="L434" s="497"/>
    </row>
    <row r="435" spans="1:12" ht="15" customHeight="1" thickBot="1" x14ac:dyDescent="0.3">
      <c r="A435" s="444" t="s">
        <v>96</v>
      </c>
      <c r="B435" s="445"/>
      <c r="C435" s="445"/>
      <c r="D435" s="445"/>
      <c r="E435" s="445"/>
      <c r="F435" s="445"/>
      <c r="G435" s="445"/>
      <c r="H435" s="445"/>
      <c r="I435" s="445"/>
      <c r="J435" s="446" t="s">
        <v>81</v>
      </c>
      <c r="K435" s="446"/>
      <c r="L435" s="498"/>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0b4ana/UYnCXSOuTBysShqrCpZIZI37SJShAiGY1HztP1hBRsdwU/Gqybj72rHFqcB/V9Z31h2Hu3/lIpf3RPA==" saltValue="e0DBPTbvESsu/umpUcgtIA==" spinCount="100000" sheet="1" objects="1" scenarios="1"/>
  <protectedRanges>
    <protectedRange sqref="L232:L236 L238:L242 L244:L248 L277:L281 L283:L287 L289:L293 L320:L324 L326:L330 L332:L336 L363:L367 L369:L373 L375:L379 L340:L343 L346:L349 L297:L300 L303:L306 L252:L255 L258:L261" name="Range4_1"/>
    <protectedRange sqref="L60:L64 L66:L70 L72:L76 L80:L83 L86:L89" name="Range2_1"/>
    <protectedRange sqref="L16:L20 L22:L26 L28:L32 L36:L39 L42:L45" name="Range1_1"/>
    <protectedRange sqref="L103:L107 L109:L113 L115:L119 L146:L150 L152:L156 L158:L162 L189:L193 L195:L199 L201:L205 L209:L212 L215:L218 L166:L169 L172:L175 L123:L126 L129:L132" name="Range3_1"/>
    <protectedRange sqref="L33" name="Range1_10"/>
    <protectedRange sqref="L77" name="Range1_11"/>
    <protectedRange sqref="L120" name="Range1_12"/>
    <protectedRange sqref="L163" name="Range1_13"/>
    <protectedRange sqref="L206" name="Range1_14"/>
    <protectedRange sqref="L249" name="Range1_15"/>
    <protectedRange sqref="L294" name="Range1_16"/>
    <protectedRange sqref="L337" name="Range1_17"/>
    <protectedRange sqref="L380" name="Range1_18"/>
  </protectedRanges>
  <mergeCells count="804">
    <mergeCell ref="I249:L250"/>
    <mergeCell ref="A294:H295"/>
    <mergeCell ref="I294:L295"/>
    <mergeCell ref="A337:H338"/>
    <mergeCell ref="I337:L338"/>
    <mergeCell ref="A380:H381"/>
    <mergeCell ref="I380:L381"/>
    <mergeCell ref="A33:H34"/>
    <mergeCell ref="I33:L34"/>
    <mergeCell ref="A77:H78"/>
    <mergeCell ref="I77:L78"/>
    <mergeCell ref="A120:H121"/>
    <mergeCell ref="I120:L121"/>
    <mergeCell ref="A163:H164"/>
    <mergeCell ref="I163:L164"/>
    <mergeCell ref="A206:H207"/>
    <mergeCell ref="I206:L207"/>
    <mergeCell ref="A350:D351"/>
    <mergeCell ref="E350:L351"/>
    <mergeCell ref="A352:B352"/>
    <mergeCell ref="C352:D352"/>
    <mergeCell ref="E352:F352"/>
    <mergeCell ref="G352:H352"/>
    <mergeCell ref="I352:J354"/>
    <mergeCell ref="A442:L442"/>
    <mergeCell ref="A444:L448"/>
    <mergeCell ref="A438:B438"/>
    <mergeCell ref="C438:D438"/>
    <mergeCell ref="E438:F438"/>
    <mergeCell ref="G438:H438"/>
    <mergeCell ref="I438:J440"/>
    <mergeCell ref="K438:L440"/>
    <mergeCell ref="A439:B440"/>
    <mergeCell ref="C439:D440"/>
    <mergeCell ref="E439:F440"/>
    <mergeCell ref="G439:H440"/>
    <mergeCell ref="A393:D394"/>
    <mergeCell ref="E393:L394"/>
    <mergeCell ref="A395:B395"/>
    <mergeCell ref="C395:D395"/>
    <mergeCell ref="E395:F395"/>
    <mergeCell ref="G395:H395"/>
    <mergeCell ref="I395:J397"/>
    <mergeCell ref="K395:L397"/>
    <mergeCell ref="C396:D397"/>
    <mergeCell ref="E396:F397"/>
    <mergeCell ref="G396:H397"/>
    <mergeCell ref="A396:B397"/>
    <mergeCell ref="G353:H354"/>
    <mergeCell ref="A353:B354"/>
    <mergeCell ref="A307:D308"/>
    <mergeCell ref="E307:L308"/>
    <mergeCell ref="A309:B309"/>
    <mergeCell ref="C309:D309"/>
    <mergeCell ref="E309:F309"/>
    <mergeCell ref="G309:H309"/>
    <mergeCell ref="I309:J311"/>
    <mergeCell ref="K309:L311"/>
    <mergeCell ref="C310:D311"/>
    <mergeCell ref="E310:F311"/>
    <mergeCell ref="G310:H311"/>
    <mergeCell ref="A310:B311"/>
    <mergeCell ref="J346:K346"/>
    <mergeCell ref="L345:L348"/>
    <mergeCell ref="A347:I347"/>
    <mergeCell ref="J347:K347"/>
    <mergeCell ref="A348:I348"/>
    <mergeCell ref="J348:K348"/>
    <mergeCell ref="A349:I349"/>
    <mergeCell ref="J340:K340"/>
    <mergeCell ref="K352:L354"/>
    <mergeCell ref="C353:D354"/>
    <mergeCell ref="A268:B269"/>
    <mergeCell ref="C268:H269"/>
    <mergeCell ref="I268:L269"/>
    <mergeCell ref="A270:C271"/>
    <mergeCell ref="D270:L271"/>
    <mergeCell ref="A272:L272"/>
    <mergeCell ref="A273:A276"/>
    <mergeCell ref="B273:L276"/>
    <mergeCell ref="L277:L281"/>
    <mergeCell ref="A279:I279"/>
    <mergeCell ref="J279:K279"/>
    <mergeCell ref="A277:I277"/>
    <mergeCell ref="J277:K277"/>
    <mergeCell ref="A278:I278"/>
    <mergeCell ref="J278:K278"/>
    <mergeCell ref="A280:I280"/>
    <mergeCell ref="J280:K280"/>
    <mergeCell ref="A281:I281"/>
    <mergeCell ref="J281:K281"/>
    <mergeCell ref="A229:L229"/>
    <mergeCell ref="A230:A231"/>
    <mergeCell ref="B230:L231"/>
    <mergeCell ref="L232:L236"/>
    <mergeCell ref="A236:I236"/>
    <mergeCell ref="J236:K236"/>
    <mergeCell ref="A234:I234"/>
    <mergeCell ref="J234:K234"/>
    <mergeCell ref="A235:I235"/>
    <mergeCell ref="J235:K235"/>
    <mergeCell ref="A222:B223"/>
    <mergeCell ref="C222:D223"/>
    <mergeCell ref="E222:F223"/>
    <mergeCell ref="G222:H223"/>
    <mergeCell ref="A225:B226"/>
    <mergeCell ref="C225:H226"/>
    <mergeCell ref="I225:L226"/>
    <mergeCell ref="A227:C228"/>
    <mergeCell ref="D227:L228"/>
    <mergeCell ref="A186:L186"/>
    <mergeCell ref="A187:A188"/>
    <mergeCell ref="B187:L188"/>
    <mergeCell ref="L189:L193"/>
    <mergeCell ref="A193:I193"/>
    <mergeCell ref="J193:K193"/>
    <mergeCell ref="A191:I191"/>
    <mergeCell ref="J191:K191"/>
    <mergeCell ref="A192:I192"/>
    <mergeCell ref="J192:K192"/>
    <mergeCell ref="A179:B180"/>
    <mergeCell ref="C179:D180"/>
    <mergeCell ref="E179:F180"/>
    <mergeCell ref="G179:H180"/>
    <mergeCell ref="A182:B183"/>
    <mergeCell ref="C182:H183"/>
    <mergeCell ref="I182:L183"/>
    <mergeCell ref="A184:C185"/>
    <mergeCell ref="D184:L185"/>
    <mergeCell ref="A143:L143"/>
    <mergeCell ref="A144:A145"/>
    <mergeCell ref="B144:L145"/>
    <mergeCell ref="L146:L150"/>
    <mergeCell ref="A150:I150"/>
    <mergeCell ref="J150:K150"/>
    <mergeCell ref="A148:I148"/>
    <mergeCell ref="J148:K148"/>
    <mergeCell ref="A149:I149"/>
    <mergeCell ref="J149:K149"/>
    <mergeCell ref="A136:B137"/>
    <mergeCell ref="C136:D137"/>
    <mergeCell ref="E136:F137"/>
    <mergeCell ref="G136:H137"/>
    <mergeCell ref="A139:B140"/>
    <mergeCell ref="C139:H140"/>
    <mergeCell ref="I139:L140"/>
    <mergeCell ref="A141:C142"/>
    <mergeCell ref="D141:L142"/>
    <mergeCell ref="A436:D437"/>
    <mergeCell ref="E436:L437"/>
    <mergeCell ref="C92:D92"/>
    <mergeCell ref="E92:F92"/>
    <mergeCell ref="G92:H92"/>
    <mergeCell ref="I92:J94"/>
    <mergeCell ref="K92:L94"/>
    <mergeCell ref="A93:B94"/>
    <mergeCell ref="C93:D94"/>
    <mergeCell ref="E93:F94"/>
    <mergeCell ref="G93:H94"/>
    <mergeCell ref="A96:B97"/>
    <mergeCell ref="C96:H97"/>
    <mergeCell ref="I96:L97"/>
    <mergeCell ref="A98:C99"/>
    <mergeCell ref="D98:L99"/>
    <mergeCell ref="A100:L100"/>
    <mergeCell ref="A101:A102"/>
    <mergeCell ref="B101:L102"/>
    <mergeCell ref="L103:L107"/>
    <mergeCell ref="A107:I107"/>
    <mergeCell ref="J107:K107"/>
    <mergeCell ref="A105:I105"/>
    <mergeCell ref="J105:K105"/>
    <mergeCell ref="J421:K421"/>
    <mergeCell ref="A428:I428"/>
    <mergeCell ref="J428:K428"/>
    <mergeCell ref="A429:I429"/>
    <mergeCell ref="J429:K429"/>
    <mergeCell ref="A431:I431"/>
    <mergeCell ref="J431:K431"/>
    <mergeCell ref="A432:I432"/>
    <mergeCell ref="L425:L429"/>
    <mergeCell ref="A427:I427"/>
    <mergeCell ref="J427:K427"/>
    <mergeCell ref="B430:L430"/>
    <mergeCell ref="A425:I425"/>
    <mergeCell ref="J425:K425"/>
    <mergeCell ref="A426:I426"/>
    <mergeCell ref="J426:K426"/>
    <mergeCell ref="J432:K432"/>
    <mergeCell ref="L431:L435"/>
    <mergeCell ref="A433:I433"/>
    <mergeCell ref="J433:K433"/>
    <mergeCell ref="A434:I434"/>
    <mergeCell ref="J434:K434"/>
    <mergeCell ref="A435:I435"/>
    <mergeCell ref="J435:K435"/>
    <mergeCell ref="A423:L423"/>
    <mergeCell ref="B424:L424"/>
    <mergeCell ref="A415:I415"/>
    <mergeCell ref="J415:K415"/>
    <mergeCell ref="A416:I416"/>
    <mergeCell ref="J416:K416"/>
    <mergeCell ref="A418:I418"/>
    <mergeCell ref="J418:K418"/>
    <mergeCell ref="L412:L416"/>
    <mergeCell ref="A414:I414"/>
    <mergeCell ref="J414:K414"/>
    <mergeCell ref="B417:L417"/>
    <mergeCell ref="A412:I412"/>
    <mergeCell ref="J412:K412"/>
    <mergeCell ref="A413:I413"/>
    <mergeCell ref="J413:K413"/>
    <mergeCell ref="A419:I419"/>
    <mergeCell ref="J419:K419"/>
    <mergeCell ref="A422:I422"/>
    <mergeCell ref="J422:K422"/>
    <mergeCell ref="L418:L422"/>
    <mergeCell ref="A420:I420"/>
    <mergeCell ref="J420:K420"/>
    <mergeCell ref="A421:I421"/>
    <mergeCell ref="B411:L411"/>
    <mergeCell ref="A399:B400"/>
    <mergeCell ref="C399:H400"/>
    <mergeCell ref="I399:L400"/>
    <mergeCell ref="A401:C402"/>
    <mergeCell ref="D401:L402"/>
    <mergeCell ref="A403:L403"/>
    <mergeCell ref="A404:A405"/>
    <mergeCell ref="B404:L405"/>
    <mergeCell ref="A406:I406"/>
    <mergeCell ref="J406:K406"/>
    <mergeCell ref="A407:I407"/>
    <mergeCell ref="J407:K407"/>
    <mergeCell ref="A409:I409"/>
    <mergeCell ref="J409:K409"/>
    <mergeCell ref="A410:I410"/>
    <mergeCell ref="J410:K410"/>
    <mergeCell ref="L406:L410"/>
    <mergeCell ref="A408:I408"/>
    <mergeCell ref="J408:K408"/>
    <mergeCell ref="J389:K389"/>
    <mergeCell ref="L388:L391"/>
    <mergeCell ref="A390:I390"/>
    <mergeCell ref="J390:K390"/>
    <mergeCell ref="A391:I391"/>
    <mergeCell ref="J391:K391"/>
    <mergeCell ref="A392:I392"/>
    <mergeCell ref="A385:I385"/>
    <mergeCell ref="J385:K385"/>
    <mergeCell ref="A386:I386"/>
    <mergeCell ref="J386:K386"/>
    <mergeCell ref="A388:I388"/>
    <mergeCell ref="J388:K388"/>
    <mergeCell ref="A389:I389"/>
    <mergeCell ref="L382:L385"/>
    <mergeCell ref="A384:I384"/>
    <mergeCell ref="J384:K384"/>
    <mergeCell ref="B387:L387"/>
    <mergeCell ref="A382:I382"/>
    <mergeCell ref="J382:K382"/>
    <mergeCell ref="A383:I383"/>
    <mergeCell ref="J383:K383"/>
    <mergeCell ref="J392:K392"/>
    <mergeCell ref="A376:I376"/>
    <mergeCell ref="J376:K376"/>
    <mergeCell ref="A379:I379"/>
    <mergeCell ref="J379:K379"/>
    <mergeCell ref="L375:L379"/>
    <mergeCell ref="A377:I377"/>
    <mergeCell ref="J377:K377"/>
    <mergeCell ref="A378:I378"/>
    <mergeCell ref="J378:K378"/>
    <mergeCell ref="A372:I372"/>
    <mergeCell ref="J372:K372"/>
    <mergeCell ref="A373:I373"/>
    <mergeCell ref="J373:K373"/>
    <mergeCell ref="A375:I375"/>
    <mergeCell ref="J375:K375"/>
    <mergeCell ref="L369:L373"/>
    <mergeCell ref="A371:I371"/>
    <mergeCell ref="J371:K371"/>
    <mergeCell ref="B374:L374"/>
    <mergeCell ref="A369:I369"/>
    <mergeCell ref="J369:K369"/>
    <mergeCell ref="A370:I370"/>
    <mergeCell ref="J370:K370"/>
    <mergeCell ref="B368:L368"/>
    <mergeCell ref="A356:B357"/>
    <mergeCell ref="C356:H357"/>
    <mergeCell ref="I356:L357"/>
    <mergeCell ref="A358:C359"/>
    <mergeCell ref="D358:L359"/>
    <mergeCell ref="A360:L360"/>
    <mergeCell ref="A361:A362"/>
    <mergeCell ref="B361:L362"/>
    <mergeCell ref="A363:I363"/>
    <mergeCell ref="J363:K363"/>
    <mergeCell ref="A364:I364"/>
    <mergeCell ref="J364:K364"/>
    <mergeCell ref="A366:I366"/>
    <mergeCell ref="J366:K366"/>
    <mergeCell ref="A367:I367"/>
    <mergeCell ref="J367:K367"/>
    <mergeCell ref="L363:L367"/>
    <mergeCell ref="A365:I365"/>
    <mergeCell ref="J365:K365"/>
    <mergeCell ref="E353:F354"/>
    <mergeCell ref="J349:K349"/>
    <mergeCell ref="A333:I333"/>
    <mergeCell ref="J333:K333"/>
    <mergeCell ref="A336:I336"/>
    <mergeCell ref="J336:K336"/>
    <mergeCell ref="L332:L336"/>
    <mergeCell ref="A334:I334"/>
    <mergeCell ref="J334:K334"/>
    <mergeCell ref="A335:I335"/>
    <mergeCell ref="J335:K335"/>
    <mergeCell ref="A342:I342"/>
    <mergeCell ref="J342:K342"/>
    <mergeCell ref="A343:I343"/>
    <mergeCell ref="J343:K343"/>
    <mergeCell ref="A345:I345"/>
    <mergeCell ref="J345:K345"/>
    <mergeCell ref="A346:I346"/>
    <mergeCell ref="L339:L342"/>
    <mergeCell ref="A341:I341"/>
    <mergeCell ref="J341:K341"/>
    <mergeCell ref="B344:L344"/>
    <mergeCell ref="A339:I339"/>
    <mergeCell ref="J339:K339"/>
    <mergeCell ref="A340:I340"/>
    <mergeCell ref="A329:I329"/>
    <mergeCell ref="J329:K329"/>
    <mergeCell ref="A330:I330"/>
    <mergeCell ref="J330:K330"/>
    <mergeCell ref="A332:I332"/>
    <mergeCell ref="J332:K332"/>
    <mergeCell ref="L326:L330"/>
    <mergeCell ref="A328:I328"/>
    <mergeCell ref="J328:K328"/>
    <mergeCell ref="B331:L331"/>
    <mergeCell ref="A326:I326"/>
    <mergeCell ref="J326:K326"/>
    <mergeCell ref="A327:I327"/>
    <mergeCell ref="J327:K327"/>
    <mergeCell ref="B325:L325"/>
    <mergeCell ref="A313:B314"/>
    <mergeCell ref="C313:H314"/>
    <mergeCell ref="I313:L314"/>
    <mergeCell ref="A315:C316"/>
    <mergeCell ref="D315:L316"/>
    <mergeCell ref="A317:L317"/>
    <mergeCell ref="A318:A319"/>
    <mergeCell ref="B318:L319"/>
    <mergeCell ref="A320:I320"/>
    <mergeCell ref="J320:K320"/>
    <mergeCell ref="A321:I321"/>
    <mergeCell ref="J321:K321"/>
    <mergeCell ref="A323:I323"/>
    <mergeCell ref="J323:K323"/>
    <mergeCell ref="A324:I324"/>
    <mergeCell ref="J324:K324"/>
    <mergeCell ref="L320:L324"/>
    <mergeCell ref="A322:I322"/>
    <mergeCell ref="J322:K322"/>
    <mergeCell ref="J303:K303"/>
    <mergeCell ref="L302:L305"/>
    <mergeCell ref="A304:I304"/>
    <mergeCell ref="J304:K304"/>
    <mergeCell ref="A305:I305"/>
    <mergeCell ref="J305:K305"/>
    <mergeCell ref="A306:I306"/>
    <mergeCell ref="A299:I299"/>
    <mergeCell ref="J299:K299"/>
    <mergeCell ref="A300:I300"/>
    <mergeCell ref="J300:K300"/>
    <mergeCell ref="A302:I302"/>
    <mergeCell ref="J302:K302"/>
    <mergeCell ref="A303:I303"/>
    <mergeCell ref="L296:L299"/>
    <mergeCell ref="A298:I298"/>
    <mergeCell ref="J298:K298"/>
    <mergeCell ref="B301:L301"/>
    <mergeCell ref="A296:I296"/>
    <mergeCell ref="J296:K296"/>
    <mergeCell ref="A297:I297"/>
    <mergeCell ref="J297:K297"/>
    <mergeCell ref="J306:K306"/>
    <mergeCell ref="A290:I290"/>
    <mergeCell ref="J290:K290"/>
    <mergeCell ref="A293:I293"/>
    <mergeCell ref="J293:K293"/>
    <mergeCell ref="L289:L293"/>
    <mergeCell ref="A291:I291"/>
    <mergeCell ref="J291:K291"/>
    <mergeCell ref="A292:I292"/>
    <mergeCell ref="J292:K292"/>
    <mergeCell ref="A286:I286"/>
    <mergeCell ref="J286:K286"/>
    <mergeCell ref="A287:I287"/>
    <mergeCell ref="J287:K287"/>
    <mergeCell ref="A289:I289"/>
    <mergeCell ref="J289:K289"/>
    <mergeCell ref="L283:L287"/>
    <mergeCell ref="A285:I285"/>
    <mergeCell ref="J285:K285"/>
    <mergeCell ref="B288:L288"/>
    <mergeCell ref="A283:I283"/>
    <mergeCell ref="J283:K283"/>
    <mergeCell ref="A284:I284"/>
    <mergeCell ref="J284:K284"/>
    <mergeCell ref="B282:L282"/>
    <mergeCell ref="J260:K260"/>
    <mergeCell ref="L257:L260"/>
    <mergeCell ref="A261:I261"/>
    <mergeCell ref="J261:K261"/>
    <mergeCell ref="A262:D263"/>
    <mergeCell ref="E262:L263"/>
    <mergeCell ref="A264:B264"/>
    <mergeCell ref="A257:I257"/>
    <mergeCell ref="J257:K257"/>
    <mergeCell ref="A258:I258"/>
    <mergeCell ref="J258:K258"/>
    <mergeCell ref="A259:I259"/>
    <mergeCell ref="J259:K259"/>
    <mergeCell ref="A260:I260"/>
    <mergeCell ref="C264:D264"/>
    <mergeCell ref="E264:F264"/>
    <mergeCell ref="G264:H264"/>
    <mergeCell ref="I264:J266"/>
    <mergeCell ref="K264:L266"/>
    <mergeCell ref="A265:B266"/>
    <mergeCell ref="C265:D266"/>
    <mergeCell ref="E265:F266"/>
    <mergeCell ref="G265:H266"/>
    <mergeCell ref="B256:L256"/>
    <mergeCell ref="J252:K252"/>
    <mergeCell ref="A253:I253"/>
    <mergeCell ref="J253:K253"/>
    <mergeCell ref="A254:I254"/>
    <mergeCell ref="J254:K254"/>
    <mergeCell ref="A247:I247"/>
    <mergeCell ref="J247:K247"/>
    <mergeCell ref="A251:I251"/>
    <mergeCell ref="J251:K251"/>
    <mergeCell ref="A252:I252"/>
    <mergeCell ref="L244:L248"/>
    <mergeCell ref="A248:I248"/>
    <mergeCell ref="J248:K248"/>
    <mergeCell ref="L251:L254"/>
    <mergeCell ref="A255:I255"/>
    <mergeCell ref="J255:K255"/>
    <mergeCell ref="A244:I244"/>
    <mergeCell ref="J244:K244"/>
    <mergeCell ref="A245:I245"/>
    <mergeCell ref="J245:K245"/>
    <mergeCell ref="A246:I246"/>
    <mergeCell ref="J246:K246"/>
    <mergeCell ref="A249:H250"/>
    <mergeCell ref="L238:L242"/>
    <mergeCell ref="A242:I242"/>
    <mergeCell ref="J242:K242"/>
    <mergeCell ref="B243:L243"/>
    <mergeCell ref="A239:I239"/>
    <mergeCell ref="J239:K239"/>
    <mergeCell ref="A240:I240"/>
    <mergeCell ref="J240:K240"/>
    <mergeCell ref="A241:I241"/>
    <mergeCell ref="J241:K241"/>
    <mergeCell ref="A238:I238"/>
    <mergeCell ref="J238:K238"/>
    <mergeCell ref="B237:L237"/>
    <mergeCell ref="A232:I232"/>
    <mergeCell ref="J232:K232"/>
    <mergeCell ref="A233:I233"/>
    <mergeCell ref="J233:K233"/>
    <mergeCell ref="J217:K217"/>
    <mergeCell ref="L214:L217"/>
    <mergeCell ref="A218:I218"/>
    <mergeCell ref="J218:K218"/>
    <mergeCell ref="A219:D220"/>
    <mergeCell ref="E219:L220"/>
    <mergeCell ref="A221:B221"/>
    <mergeCell ref="A214:I214"/>
    <mergeCell ref="J214:K214"/>
    <mergeCell ref="A215:I215"/>
    <mergeCell ref="J215:K215"/>
    <mergeCell ref="A216:I216"/>
    <mergeCell ref="J216:K216"/>
    <mergeCell ref="A217:I217"/>
    <mergeCell ref="C221:D221"/>
    <mergeCell ref="E221:F221"/>
    <mergeCell ref="G221:H221"/>
    <mergeCell ref="I221:J223"/>
    <mergeCell ref="K221:L223"/>
    <mergeCell ref="B213:L213"/>
    <mergeCell ref="J209:K209"/>
    <mergeCell ref="A210:I210"/>
    <mergeCell ref="J210:K210"/>
    <mergeCell ref="A211:I211"/>
    <mergeCell ref="J211:K211"/>
    <mergeCell ref="A204:I204"/>
    <mergeCell ref="J204:K204"/>
    <mergeCell ref="A208:I208"/>
    <mergeCell ref="J208:K208"/>
    <mergeCell ref="A209:I209"/>
    <mergeCell ref="L201:L205"/>
    <mergeCell ref="A205:I205"/>
    <mergeCell ref="J205:K205"/>
    <mergeCell ref="L208:L211"/>
    <mergeCell ref="A212:I212"/>
    <mergeCell ref="J212:K212"/>
    <mergeCell ref="A201:I201"/>
    <mergeCell ref="J201:K201"/>
    <mergeCell ref="A202:I202"/>
    <mergeCell ref="J202:K202"/>
    <mergeCell ref="A203:I203"/>
    <mergeCell ref="J203:K203"/>
    <mergeCell ref="L195:L199"/>
    <mergeCell ref="A199:I199"/>
    <mergeCell ref="J199:K199"/>
    <mergeCell ref="B200:L200"/>
    <mergeCell ref="A196:I196"/>
    <mergeCell ref="J196:K196"/>
    <mergeCell ref="A197:I197"/>
    <mergeCell ref="J197:K197"/>
    <mergeCell ref="A198:I198"/>
    <mergeCell ref="J198:K198"/>
    <mergeCell ref="A195:I195"/>
    <mergeCell ref="J195:K195"/>
    <mergeCell ref="B194:L194"/>
    <mergeCell ref="A189:I189"/>
    <mergeCell ref="J189:K189"/>
    <mergeCell ref="A190:I190"/>
    <mergeCell ref="J190:K190"/>
    <mergeCell ref="J174:K174"/>
    <mergeCell ref="L171:L174"/>
    <mergeCell ref="A175:I175"/>
    <mergeCell ref="J175:K175"/>
    <mergeCell ref="A176:D177"/>
    <mergeCell ref="E176:L177"/>
    <mergeCell ref="A178:B178"/>
    <mergeCell ref="A171:I171"/>
    <mergeCell ref="J171:K171"/>
    <mergeCell ref="A172:I172"/>
    <mergeCell ref="J172:K172"/>
    <mergeCell ref="A173:I173"/>
    <mergeCell ref="J173:K173"/>
    <mergeCell ref="A174:I174"/>
    <mergeCell ref="C178:D178"/>
    <mergeCell ref="E178:F178"/>
    <mergeCell ref="G178:H178"/>
    <mergeCell ref="I178:J180"/>
    <mergeCell ref="K178:L180"/>
    <mergeCell ref="B170:L170"/>
    <mergeCell ref="J166:K166"/>
    <mergeCell ref="A167:I167"/>
    <mergeCell ref="J167:K167"/>
    <mergeCell ref="A168:I168"/>
    <mergeCell ref="J168:K168"/>
    <mergeCell ref="A161:I161"/>
    <mergeCell ref="J161:K161"/>
    <mergeCell ref="A165:I165"/>
    <mergeCell ref="J165:K165"/>
    <mergeCell ref="A166:I166"/>
    <mergeCell ref="L158:L162"/>
    <mergeCell ref="A162:I162"/>
    <mergeCell ref="J162:K162"/>
    <mergeCell ref="L165:L168"/>
    <mergeCell ref="A169:I169"/>
    <mergeCell ref="J169:K169"/>
    <mergeCell ref="A158:I158"/>
    <mergeCell ref="J158:K158"/>
    <mergeCell ref="A159:I159"/>
    <mergeCell ref="J159:K159"/>
    <mergeCell ref="A160:I160"/>
    <mergeCell ref="J160:K160"/>
    <mergeCell ref="L152:L156"/>
    <mergeCell ref="A156:I156"/>
    <mergeCell ref="J156:K156"/>
    <mergeCell ref="B157:L157"/>
    <mergeCell ref="A153:I153"/>
    <mergeCell ref="J153:K153"/>
    <mergeCell ref="A154:I154"/>
    <mergeCell ref="J154:K154"/>
    <mergeCell ref="A155:I155"/>
    <mergeCell ref="J155:K155"/>
    <mergeCell ref="A152:I152"/>
    <mergeCell ref="J152:K152"/>
    <mergeCell ref="B151:L151"/>
    <mergeCell ref="A146:I146"/>
    <mergeCell ref="J146:K146"/>
    <mergeCell ref="A147:I147"/>
    <mergeCell ref="J147:K147"/>
    <mergeCell ref="J131:K131"/>
    <mergeCell ref="L128:L131"/>
    <mergeCell ref="A132:I132"/>
    <mergeCell ref="J132:K132"/>
    <mergeCell ref="A133:D134"/>
    <mergeCell ref="E133:L134"/>
    <mergeCell ref="A135:B135"/>
    <mergeCell ref="A128:I128"/>
    <mergeCell ref="J128:K128"/>
    <mergeCell ref="A129:I129"/>
    <mergeCell ref="J129:K129"/>
    <mergeCell ref="A130:I130"/>
    <mergeCell ref="J130:K130"/>
    <mergeCell ref="A131:I131"/>
    <mergeCell ref="C135:D135"/>
    <mergeCell ref="E135:F135"/>
    <mergeCell ref="G135:H135"/>
    <mergeCell ref="I135:J137"/>
    <mergeCell ref="K135:L137"/>
    <mergeCell ref="B127:L127"/>
    <mergeCell ref="J123:K123"/>
    <mergeCell ref="A124:I124"/>
    <mergeCell ref="J124:K124"/>
    <mergeCell ref="A125:I125"/>
    <mergeCell ref="J125:K125"/>
    <mergeCell ref="A118:I118"/>
    <mergeCell ref="J118:K118"/>
    <mergeCell ref="A122:I122"/>
    <mergeCell ref="J122:K122"/>
    <mergeCell ref="A123:I123"/>
    <mergeCell ref="L115:L119"/>
    <mergeCell ref="A119:I119"/>
    <mergeCell ref="J119:K119"/>
    <mergeCell ref="L122:L125"/>
    <mergeCell ref="A126:I126"/>
    <mergeCell ref="J126:K126"/>
    <mergeCell ref="A115:I115"/>
    <mergeCell ref="J115:K115"/>
    <mergeCell ref="A116:I116"/>
    <mergeCell ref="J116:K116"/>
    <mergeCell ref="A117:I117"/>
    <mergeCell ref="J117:K117"/>
    <mergeCell ref="A88:I88"/>
    <mergeCell ref="A106:I106"/>
    <mergeCell ref="J106:K106"/>
    <mergeCell ref="L109:L113"/>
    <mergeCell ref="A113:I113"/>
    <mergeCell ref="J113:K113"/>
    <mergeCell ref="B114:L114"/>
    <mergeCell ref="A110:I110"/>
    <mergeCell ref="J110:K110"/>
    <mergeCell ref="A111:I111"/>
    <mergeCell ref="J111:K111"/>
    <mergeCell ref="A112:I112"/>
    <mergeCell ref="J112:K112"/>
    <mergeCell ref="A109:I109"/>
    <mergeCell ref="J109:K109"/>
    <mergeCell ref="A72:I72"/>
    <mergeCell ref="J72:K72"/>
    <mergeCell ref="A73:I73"/>
    <mergeCell ref="J73:K73"/>
    <mergeCell ref="A74:I74"/>
    <mergeCell ref="J74:K74"/>
    <mergeCell ref="B108:L108"/>
    <mergeCell ref="A103:I103"/>
    <mergeCell ref="J103:K103"/>
    <mergeCell ref="A104:I104"/>
    <mergeCell ref="J104:K104"/>
    <mergeCell ref="J88:K88"/>
    <mergeCell ref="L85:L88"/>
    <mergeCell ref="A89:I89"/>
    <mergeCell ref="J89:K89"/>
    <mergeCell ref="A90:D91"/>
    <mergeCell ref="E90:L91"/>
    <mergeCell ref="A92:B92"/>
    <mergeCell ref="A85:I85"/>
    <mergeCell ref="J85:K85"/>
    <mergeCell ref="A86:I86"/>
    <mergeCell ref="J86:K86"/>
    <mergeCell ref="A87:I87"/>
    <mergeCell ref="J87:K87"/>
    <mergeCell ref="B71:L71"/>
    <mergeCell ref="A67:I67"/>
    <mergeCell ref="J67:K67"/>
    <mergeCell ref="A68:I68"/>
    <mergeCell ref="J68:K68"/>
    <mergeCell ref="A69:I69"/>
    <mergeCell ref="J69:K69"/>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L79:L82"/>
    <mergeCell ref="A83:I83"/>
    <mergeCell ref="J83:K83"/>
    <mergeCell ref="A62:I62"/>
    <mergeCell ref="J62:K62"/>
    <mergeCell ref="A63:I63"/>
    <mergeCell ref="J63:K63"/>
    <mergeCell ref="A66:I66"/>
    <mergeCell ref="J66:K66"/>
    <mergeCell ref="L60:L64"/>
    <mergeCell ref="A64:I64"/>
    <mergeCell ref="J64:K64"/>
    <mergeCell ref="B65:L65"/>
    <mergeCell ref="L66:L70"/>
    <mergeCell ref="A70:I70"/>
    <mergeCell ref="J70:K70"/>
    <mergeCell ref="A56:L56"/>
    <mergeCell ref="A60:I60"/>
    <mergeCell ref="J60:K60"/>
    <mergeCell ref="A61:I61"/>
    <mergeCell ref="J61:K61"/>
    <mergeCell ref="A57:A59"/>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J35:K35"/>
    <mergeCell ref="A36:I36"/>
    <mergeCell ref="J36:K36"/>
    <mergeCell ref="A37:I37"/>
    <mergeCell ref="L35:L38"/>
    <mergeCell ref="J44:K44"/>
    <mergeCell ref="A45:I45"/>
    <mergeCell ref="J45:K45"/>
    <mergeCell ref="L41:L44"/>
    <mergeCell ref="A41:I41"/>
    <mergeCell ref="J41:K41"/>
    <mergeCell ref="A42:I42"/>
    <mergeCell ref="J42:K42"/>
    <mergeCell ref="A43:I43"/>
    <mergeCell ref="J43:K43"/>
    <mergeCell ref="A44:I44"/>
    <mergeCell ref="J37:K37"/>
    <mergeCell ref="A38:I38"/>
    <mergeCell ref="J38:K38"/>
    <mergeCell ref="A39:I39"/>
    <mergeCell ref="J39:K39"/>
    <mergeCell ref="B40:L40"/>
    <mergeCell ref="A35:I35"/>
    <mergeCell ref="B27:L27"/>
    <mergeCell ref="A28:I28"/>
    <mergeCell ref="J28:K28"/>
    <mergeCell ref="L28:L32"/>
    <mergeCell ref="A29:I29"/>
    <mergeCell ref="J29:K29"/>
    <mergeCell ref="A30:I30"/>
    <mergeCell ref="J30:K30"/>
    <mergeCell ref="A31:I31"/>
    <mergeCell ref="J31:K31"/>
    <mergeCell ref="A32:I32"/>
    <mergeCell ref="J32:K32"/>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500" priority="86" operator="between">
      <formula>0</formula>
      <formula>4.999</formula>
    </cfRule>
    <cfRule type="cellIs" dxfId="3499" priority="87" operator="between">
      <formula>5</formula>
      <formula>9.999</formula>
    </cfRule>
    <cfRule type="cellIs" dxfId="3498" priority="88" operator="between">
      <formula>10</formula>
      <formula>14.999</formula>
    </cfRule>
    <cfRule type="cellIs" dxfId="3497" priority="89" operator="between">
      <formula>15</formula>
      <formula>19.999</formula>
    </cfRule>
    <cfRule type="cellIs" dxfId="3496" priority="90" operator="greaterThan">
      <formula>19.999</formula>
    </cfRule>
  </conditionalFormatting>
  <conditionalFormatting sqref="K48">
    <cfRule type="cellIs" dxfId="3495" priority="85" operator="equal">
      <formula>0</formula>
    </cfRule>
  </conditionalFormatting>
  <conditionalFormatting sqref="K48">
    <cfRule type="cellIs" dxfId="3494" priority="83" operator="equal">
      <formula>0</formula>
    </cfRule>
    <cfRule type="cellIs" dxfId="3493" priority="84" operator="equal">
      <formula>0</formula>
    </cfRule>
  </conditionalFormatting>
  <conditionalFormatting sqref="K48">
    <cfRule type="cellIs" dxfId="3492" priority="82" operator="equal">
      <formula>0</formula>
    </cfRule>
  </conditionalFormatting>
  <conditionalFormatting sqref="K92">
    <cfRule type="cellIs" dxfId="3491" priority="77" operator="between">
      <formula>0</formula>
      <formula>4.999</formula>
    </cfRule>
    <cfRule type="cellIs" dxfId="3490" priority="78" operator="between">
      <formula>5</formula>
      <formula>9.999</formula>
    </cfRule>
    <cfRule type="cellIs" dxfId="3489" priority="79" operator="between">
      <formula>10</formula>
      <formula>14.999</formula>
    </cfRule>
    <cfRule type="cellIs" dxfId="3488" priority="80" operator="between">
      <formula>15</formula>
      <formula>19.999</formula>
    </cfRule>
    <cfRule type="cellIs" dxfId="3487" priority="81" operator="greaterThan">
      <formula>19.999</formula>
    </cfRule>
  </conditionalFormatting>
  <conditionalFormatting sqref="K92">
    <cfRule type="cellIs" dxfId="3486" priority="76" operator="equal">
      <formula>0</formula>
    </cfRule>
  </conditionalFormatting>
  <conditionalFormatting sqref="K92">
    <cfRule type="cellIs" dxfId="3485" priority="74" operator="equal">
      <formula>0</formula>
    </cfRule>
    <cfRule type="cellIs" dxfId="3484" priority="75" operator="equal">
      <formula>0</formula>
    </cfRule>
  </conditionalFormatting>
  <conditionalFormatting sqref="K92">
    <cfRule type="cellIs" dxfId="3483" priority="73" operator="equal">
      <formula>0</formula>
    </cfRule>
  </conditionalFormatting>
  <conditionalFormatting sqref="K135">
    <cfRule type="cellIs" dxfId="3482" priority="68" operator="between">
      <formula>0</formula>
      <formula>4.999</formula>
    </cfRule>
    <cfRule type="cellIs" dxfId="3481" priority="69" operator="between">
      <formula>5</formula>
      <formula>9.999</formula>
    </cfRule>
    <cfRule type="cellIs" dxfId="3480" priority="70" operator="between">
      <formula>10</formula>
      <formula>14.999</formula>
    </cfRule>
    <cfRule type="cellIs" dxfId="3479" priority="71" operator="between">
      <formula>15</formula>
      <formula>19.999</formula>
    </cfRule>
    <cfRule type="cellIs" dxfId="3478" priority="72" operator="greaterThan">
      <formula>19.999</formula>
    </cfRule>
  </conditionalFormatting>
  <conditionalFormatting sqref="K135">
    <cfRule type="cellIs" dxfId="3477" priority="67" operator="equal">
      <formula>0</formula>
    </cfRule>
  </conditionalFormatting>
  <conditionalFormatting sqref="K135">
    <cfRule type="cellIs" dxfId="3476" priority="65" operator="equal">
      <formula>0</formula>
    </cfRule>
    <cfRule type="cellIs" dxfId="3475" priority="66" operator="equal">
      <formula>0</formula>
    </cfRule>
  </conditionalFormatting>
  <conditionalFormatting sqref="K135">
    <cfRule type="cellIs" dxfId="3474" priority="64" operator="equal">
      <formula>0</formula>
    </cfRule>
  </conditionalFormatting>
  <conditionalFormatting sqref="K178">
    <cfRule type="cellIs" dxfId="3473" priority="59" operator="between">
      <formula>0</formula>
      <formula>4.999</formula>
    </cfRule>
    <cfRule type="cellIs" dxfId="3472" priority="60" operator="between">
      <formula>5</formula>
      <formula>9.999</formula>
    </cfRule>
    <cfRule type="cellIs" dxfId="3471" priority="61" operator="between">
      <formula>10</formula>
      <formula>14.999</formula>
    </cfRule>
    <cfRule type="cellIs" dxfId="3470" priority="62" operator="between">
      <formula>15</formula>
      <formula>19.999</formula>
    </cfRule>
    <cfRule type="cellIs" dxfId="3469" priority="63" operator="greaterThan">
      <formula>19.999</formula>
    </cfRule>
  </conditionalFormatting>
  <conditionalFormatting sqref="K178">
    <cfRule type="cellIs" dxfId="3468" priority="58" operator="equal">
      <formula>0</formula>
    </cfRule>
  </conditionalFormatting>
  <conditionalFormatting sqref="K178">
    <cfRule type="cellIs" dxfId="3467" priority="56" operator="equal">
      <formula>0</formula>
    </cfRule>
    <cfRule type="cellIs" dxfId="3466" priority="57" operator="equal">
      <formula>0</formula>
    </cfRule>
  </conditionalFormatting>
  <conditionalFormatting sqref="K178">
    <cfRule type="cellIs" dxfId="3465" priority="55" operator="equal">
      <formula>0</formula>
    </cfRule>
  </conditionalFormatting>
  <conditionalFormatting sqref="K221">
    <cfRule type="cellIs" dxfId="3464" priority="50" operator="between">
      <formula>0</formula>
      <formula>4.999</formula>
    </cfRule>
    <cfRule type="cellIs" dxfId="3463" priority="51" operator="between">
      <formula>5</formula>
      <formula>9.999</formula>
    </cfRule>
    <cfRule type="cellIs" dxfId="3462" priority="52" operator="between">
      <formula>10</formula>
      <formula>14.999</formula>
    </cfRule>
    <cfRule type="cellIs" dxfId="3461" priority="53" operator="between">
      <formula>15</formula>
      <formula>19.999</formula>
    </cfRule>
    <cfRule type="cellIs" dxfId="3460" priority="54" operator="greaterThan">
      <formula>19.999</formula>
    </cfRule>
  </conditionalFormatting>
  <conditionalFormatting sqref="K221">
    <cfRule type="cellIs" dxfId="3459" priority="49" operator="equal">
      <formula>0</formula>
    </cfRule>
  </conditionalFormatting>
  <conditionalFormatting sqref="K221">
    <cfRule type="cellIs" dxfId="3458" priority="47" operator="equal">
      <formula>0</formula>
    </cfRule>
    <cfRule type="cellIs" dxfId="3457" priority="48" operator="equal">
      <formula>0</formula>
    </cfRule>
  </conditionalFormatting>
  <conditionalFormatting sqref="K221">
    <cfRule type="cellIs" dxfId="3456" priority="46" operator="equal">
      <formula>0</formula>
    </cfRule>
  </conditionalFormatting>
  <conditionalFormatting sqref="K264">
    <cfRule type="cellIs" dxfId="3455" priority="41" operator="between">
      <formula>0</formula>
      <formula>4.999</formula>
    </cfRule>
    <cfRule type="cellIs" dxfId="3454" priority="42" operator="between">
      <formula>5</formula>
      <formula>9.999</formula>
    </cfRule>
    <cfRule type="cellIs" dxfId="3453" priority="43" operator="between">
      <formula>10</formula>
      <formula>14.999</formula>
    </cfRule>
    <cfRule type="cellIs" dxfId="3452" priority="44" operator="between">
      <formula>15</formula>
      <formula>19.999</formula>
    </cfRule>
    <cfRule type="cellIs" dxfId="3451" priority="45" operator="greaterThan">
      <formula>19.999</formula>
    </cfRule>
  </conditionalFormatting>
  <conditionalFormatting sqref="K264">
    <cfRule type="cellIs" dxfId="3450" priority="40" operator="equal">
      <formula>0</formula>
    </cfRule>
  </conditionalFormatting>
  <conditionalFormatting sqref="K264">
    <cfRule type="cellIs" dxfId="3449" priority="38" operator="equal">
      <formula>0</formula>
    </cfRule>
    <cfRule type="cellIs" dxfId="3448" priority="39" operator="equal">
      <formula>0</formula>
    </cfRule>
  </conditionalFormatting>
  <conditionalFormatting sqref="K264">
    <cfRule type="cellIs" dxfId="3447" priority="37" operator="equal">
      <formula>0</formula>
    </cfRule>
  </conditionalFormatting>
  <conditionalFormatting sqref="K309">
    <cfRule type="cellIs" dxfId="3446" priority="32" operator="between">
      <formula>0</formula>
      <formula>4.999</formula>
    </cfRule>
    <cfRule type="cellIs" dxfId="3445" priority="33" operator="between">
      <formula>5</formula>
      <formula>9.999</formula>
    </cfRule>
    <cfRule type="cellIs" dxfId="3444" priority="34" operator="between">
      <formula>10</formula>
      <formula>14.999</formula>
    </cfRule>
    <cfRule type="cellIs" dxfId="3443" priority="35" operator="between">
      <formula>15</formula>
      <formula>19.999</formula>
    </cfRule>
    <cfRule type="cellIs" dxfId="3442" priority="36" operator="greaterThan">
      <formula>19.999</formula>
    </cfRule>
  </conditionalFormatting>
  <conditionalFormatting sqref="K309">
    <cfRule type="cellIs" dxfId="3441" priority="31" operator="equal">
      <formula>0</formula>
    </cfRule>
  </conditionalFormatting>
  <conditionalFormatting sqref="K309">
    <cfRule type="cellIs" dxfId="3440" priority="29" operator="equal">
      <formula>0</formula>
    </cfRule>
    <cfRule type="cellIs" dxfId="3439" priority="30" operator="equal">
      <formula>0</formula>
    </cfRule>
  </conditionalFormatting>
  <conditionalFormatting sqref="K309">
    <cfRule type="cellIs" dxfId="3438" priority="28" operator="equal">
      <formula>0</formula>
    </cfRule>
  </conditionalFormatting>
  <conditionalFormatting sqref="K352">
    <cfRule type="cellIs" dxfId="3437" priority="23" operator="between">
      <formula>0</formula>
      <formula>4.999</formula>
    </cfRule>
    <cfRule type="cellIs" dxfId="3436" priority="24" operator="between">
      <formula>5</formula>
      <formula>9.999</formula>
    </cfRule>
    <cfRule type="cellIs" dxfId="3435" priority="25" operator="between">
      <formula>10</formula>
      <formula>14.999</formula>
    </cfRule>
    <cfRule type="cellIs" dxfId="3434" priority="26" operator="between">
      <formula>15</formula>
      <formula>19.999</formula>
    </cfRule>
    <cfRule type="cellIs" dxfId="3433" priority="27" operator="greaterThan">
      <formula>19.999</formula>
    </cfRule>
  </conditionalFormatting>
  <conditionalFormatting sqref="K352">
    <cfRule type="cellIs" dxfId="3432" priority="22" operator="equal">
      <formula>0</formula>
    </cfRule>
  </conditionalFormatting>
  <conditionalFormatting sqref="K352">
    <cfRule type="cellIs" dxfId="3431" priority="20" operator="equal">
      <formula>0</formula>
    </cfRule>
    <cfRule type="cellIs" dxfId="3430" priority="21" operator="equal">
      <formula>0</formula>
    </cfRule>
  </conditionalFormatting>
  <conditionalFormatting sqref="K352">
    <cfRule type="cellIs" dxfId="3429" priority="19" operator="equal">
      <formula>0</formula>
    </cfRule>
  </conditionalFormatting>
  <conditionalFormatting sqref="K395">
    <cfRule type="cellIs" dxfId="3428" priority="14" operator="between">
      <formula>0</formula>
      <formula>4.999</formula>
    </cfRule>
    <cfRule type="cellIs" dxfId="3427" priority="15" operator="between">
      <formula>5</formula>
      <formula>9.999</formula>
    </cfRule>
    <cfRule type="cellIs" dxfId="3426" priority="16" operator="between">
      <formula>10</formula>
      <formula>14.999</formula>
    </cfRule>
    <cfRule type="cellIs" dxfId="3425" priority="17" operator="between">
      <formula>15</formula>
      <formula>19.999</formula>
    </cfRule>
    <cfRule type="cellIs" dxfId="3424" priority="18" operator="greaterThan">
      <formula>19.999</formula>
    </cfRule>
  </conditionalFormatting>
  <conditionalFormatting sqref="K395">
    <cfRule type="cellIs" dxfId="3423" priority="13" operator="equal">
      <formula>0</formula>
    </cfRule>
  </conditionalFormatting>
  <conditionalFormatting sqref="K395">
    <cfRule type="cellIs" dxfId="3422" priority="11" operator="equal">
      <formula>0</formula>
    </cfRule>
    <cfRule type="cellIs" dxfId="3421" priority="12" operator="equal">
      <formula>0</formula>
    </cfRule>
  </conditionalFormatting>
  <conditionalFormatting sqref="K395">
    <cfRule type="cellIs" dxfId="3420" priority="10" operator="equal">
      <formula>0</formula>
    </cfRule>
  </conditionalFormatting>
  <conditionalFormatting sqref="K438">
    <cfRule type="cellIs" dxfId="3419" priority="5" operator="between">
      <formula>0</formula>
      <formula>4.999</formula>
    </cfRule>
    <cfRule type="cellIs" dxfId="3418" priority="6" operator="between">
      <formula>5</formula>
      <formula>9.999</formula>
    </cfRule>
    <cfRule type="cellIs" dxfId="3417" priority="7" operator="between">
      <formula>10</formula>
      <formula>14.999</formula>
    </cfRule>
    <cfRule type="cellIs" dxfId="3416" priority="8" operator="between">
      <formula>15</formula>
      <formula>19.999</formula>
    </cfRule>
    <cfRule type="cellIs" dxfId="3415" priority="9" operator="greaterThan">
      <formula>19.999</formula>
    </cfRule>
  </conditionalFormatting>
  <conditionalFormatting sqref="K438">
    <cfRule type="cellIs" dxfId="3414" priority="4" operator="equal">
      <formula>0</formula>
    </cfRule>
  </conditionalFormatting>
  <conditionalFormatting sqref="K438">
    <cfRule type="cellIs" dxfId="3413" priority="2" operator="equal">
      <formula>0</formula>
    </cfRule>
    <cfRule type="cellIs" dxfId="3412" priority="3" operator="equal">
      <formula>0</formula>
    </cfRule>
  </conditionalFormatting>
  <conditionalFormatting sqref="K438">
    <cfRule type="cellIs" dxfId="3411" priority="1" operator="equal">
      <formula>0</formula>
    </cfRule>
  </conditionalFormatting>
  <dataValidations count="9">
    <dataValidation type="decimal" allowBlank="1" showInputMessage="1" showErrorMessage="1" sqref="L212 L306 L255 L218" xr:uid="{28F880D3-105A-41BE-B5CB-843ED90C2D09}">
      <formula1>0</formula1>
      <formula2>2</formula2>
    </dataValidation>
    <dataValidation type="decimal" allowBlank="1" showInputMessage="1" showErrorMessage="1" sqref="L392" xr:uid="{512C3159-1667-4879-ACEB-FC23DB34A31A}">
      <formula1>1</formula1>
      <formula2>3</formula2>
    </dataValidation>
    <dataValidation type="decimal" allowBlank="1" showInputMessage="1" showErrorMessage="1" sqref="L386 L343" xr:uid="{E5D8607E-ED89-4ED6-8EE7-843B4FD5327A}">
      <formula1>2</formula1>
      <formula2>4</formula2>
    </dataValidation>
    <dataValidation type="decimal" allowBlank="1" showInputMessage="1" showErrorMessage="1" sqref="L39 L83 L300 L261 L175" xr:uid="{A2C5BF78-7E18-434F-9DD2-29127408A691}">
      <formula1>3</formula1>
      <formula2>5</formula2>
    </dataValidation>
    <dataValidation type="decimal" allowBlank="1" showInputMessage="1" showErrorMessage="1" sqref="L169" xr:uid="{87F8B251-D714-47CE-AABC-3D8670B463D3}">
      <formula1>0.5</formula1>
      <formula2>2.5</formula2>
    </dataValidation>
    <dataValidation type="decimal" allowBlank="1" showInputMessage="1" showErrorMessage="1" sqref="L349" xr:uid="{72D6984B-9A82-4A1C-A274-D286D09C787F}">
      <formula1>1.5</formula1>
      <formula2>3.5</formula2>
    </dataValidation>
    <dataValidation type="whole" allowBlank="1" showInputMessage="1" showErrorMessage="1" sqref="L103:L107 L109:L113 L115:L119" xr:uid="{BDD7E633-A2FD-41D6-BF72-364B62B41009}">
      <formula1>1</formula1>
      <formula2>5</formula2>
    </dataValidation>
    <dataValidation type="decimal" allowBlank="1" showInputMessage="1" showErrorMessage="1" sqref="L45 L89" xr:uid="{35932963-A836-48FC-AD1F-EF984CBC865E}">
      <formula1>3.5</formula1>
      <formula2>5</formula2>
    </dataValidation>
    <dataValidation type="decimal" allowBlank="1" showInputMessage="1" showErrorMessage="1" sqref="L251:L254 L289:L293 L302:L305 L320:L324 L326:L330 L332:L336 L339:L342 L345:L348 L363:L367 L369:L373 L375:L379 L382:L385 L296:L299 L406:L410 L412:L416 L418:L422 L425:L429 L388:L391 L16:L20 L22:L26 L28:L32 L35:L38 L41:L44 L60:L64 L66:L70 L72:L76 L283:L287 L122:L125 L128:L131 L146:L150 L152:L156 L158:L162 L165:L168 L189:L193 L195:L199 L201:L205 L208:L211 L171:L174 L232:L236 L238:L242 L244:L248 L214:L217 L257:L260 L277:L281 L79:L82 L85:L88 L431:L435" xr:uid="{093F5285-676C-472B-98BE-62089306C60E}">
      <formula1>0</formula1>
      <formula2>5</formula2>
    </dataValidation>
  </dataValidations>
  <pageMargins left="0.25" right="0.25" top="0.5" bottom="0.5" header="0.3" footer="0.3"/>
  <pageSetup scale="99" fitToHeight="20"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C545-7DBC-41F0-9A5D-34EACB79907C}">
  <sheetPr codeName="Sheet11">
    <pageSetUpPr fitToPage="1"/>
  </sheetPr>
  <dimension ref="A1:L448"/>
  <sheetViews>
    <sheetView showGridLines="0" zoomScaleNormal="100" workbookViewId="0">
      <selection activeCell="A376" sqref="A376:I376"/>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T(Assets!C13)</f>
        <v>Shuttle Bus Service</v>
      </c>
      <c r="D9" s="428"/>
      <c r="E9" s="428"/>
      <c r="F9" s="428"/>
      <c r="G9" s="428"/>
      <c r="H9" s="429"/>
      <c r="I9" s="427" t="str">
        <f>T(Assets!G13)</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42">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42">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9.75" customHeight="1" x14ac:dyDescent="0.25">
      <c r="A33" s="453" t="s">
        <v>3</v>
      </c>
      <c r="B33" s="454"/>
      <c r="C33" s="454"/>
      <c r="D33" s="454"/>
      <c r="E33" s="454"/>
      <c r="F33" s="454"/>
      <c r="G33" s="454"/>
      <c r="H33" s="454"/>
      <c r="I33" s="457" t="s">
        <v>470</v>
      </c>
      <c r="J33" s="457"/>
      <c r="K33" s="457"/>
      <c r="L33" s="458"/>
    </row>
    <row r="34" spans="1:12" ht="7.15" customHeight="1" thickBot="1" x14ac:dyDescent="0.3">
      <c r="A34" s="455"/>
      <c r="B34" s="456"/>
      <c r="C34" s="456"/>
      <c r="D34" s="456"/>
      <c r="E34" s="456"/>
      <c r="F34" s="456"/>
      <c r="G34" s="456"/>
      <c r="H34" s="456"/>
      <c r="I34" s="459"/>
      <c r="J34" s="459"/>
      <c r="K34" s="459"/>
      <c r="L34" s="460"/>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thickBot="1" x14ac:dyDescent="0.3">
      <c r="A38" s="440" t="s">
        <v>88</v>
      </c>
      <c r="B38" s="441"/>
      <c r="C38" s="441"/>
      <c r="D38" s="441"/>
      <c r="E38" s="441"/>
      <c r="F38" s="441"/>
      <c r="G38" s="441"/>
      <c r="H38" s="441"/>
      <c r="I38" s="441"/>
      <c r="J38" s="442" t="s">
        <v>80</v>
      </c>
      <c r="K38" s="442"/>
      <c r="L38" s="438"/>
    </row>
    <row r="39" spans="1:12" ht="15" customHeight="1" thickBot="1" x14ac:dyDescent="0.3">
      <c r="A39" s="444" t="s">
        <v>89</v>
      </c>
      <c r="B39" s="445"/>
      <c r="C39" s="445"/>
      <c r="D39" s="445"/>
      <c r="E39" s="445"/>
      <c r="F39" s="445"/>
      <c r="G39" s="445"/>
      <c r="H39" s="445"/>
      <c r="I39" s="445"/>
      <c r="J39" s="446" t="s">
        <v>81</v>
      </c>
      <c r="K39" s="446"/>
      <c r="L39" s="41">
        <v>4</v>
      </c>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thickBot="1" x14ac:dyDescent="0.3">
      <c r="A44" s="440" t="s">
        <v>95</v>
      </c>
      <c r="B44" s="441"/>
      <c r="C44" s="441"/>
      <c r="D44" s="441"/>
      <c r="E44" s="441"/>
      <c r="F44" s="441"/>
      <c r="G44" s="441"/>
      <c r="H44" s="441"/>
      <c r="I44" s="441"/>
      <c r="J44" s="442" t="s">
        <v>80</v>
      </c>
      <c r="K44" s="442"/>
      <c r="L44" s="438"/>
    </row>
    <row r="45" spans="1:12" ht="15" customHeight="1" thickBot="1" x14ac:dyDescent="0.3">
      <c r="A45" s="444" t="s">
        <v>96</v>
      </c>
      <c r="B45" s="445"/>
      <c r="C45" s="445"/>
      <c r="D45" s="445"/>
      <c r="E45" s="445"/>
      <c r="F45" s="445"/>
      <c r="G45" s="445"/>
      <c r="H45" s="445"/>
      <c r="I45" s="445"/>
      <c r="J45" s="446" t="s">
        <v>81</v>
      </c>
      <c r="K45" s="446"/>
      <c r="L45" s="41">
        <v>4.5</v>
      </c>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SUM(Assets!K13)</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Shuttle Bus Service</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11.65" customHeight="1" x14ac:dyDescent="0.25">
      <c r="A77" s="453" t="s">
        <v>3</v>
      </c>
      <c r="B77" s="454"/>
      <c r="C77" s="454"/>
      <c r="D77" s="454"/>
      <c r="E77" s="454"/>
      <c r="F77" s="454"/>
      <c r="G77" s="454"/>
      <c r="H77" s="454"/>
      <c r="I77" s="457" t="s">
        <v>470</v>
      </c>
      <c r="J77" s="457"/>
      <c r="K77" s="457"/>
      <c r="L77" s="458"/>
    </row>
    <row r="78" spans="1:12" ht="6.4" customHeight="1" thickBot="1" x14ac:dyDescent="0.3">
      <c r="A78" s="455"/>
      <c r="B78" s="456"/>
      <c r="C78" s="456"/>
      <c r="D78" s="456"/>
      <c r="E78" s="456"/>
      <c r="F78" s="456"/>
      <c r="G78" s="456"/>
      <c r="H78" s="456"/>
      <c r="I78" s="459"/>
      <c r="J78" s="459"/>
      <c r="K78" s="459"/>
      <c r="L78" s="460"/>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thickBot="1" x14ac:dyDescent="0.3">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1">
        <v>4</v>
      </c>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thickBot="1" x14ac:dyDescent="0.3">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1">
        <v>4.5</v>
      </c>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Shuttle Bus Service</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5.25" customHeight="1" x14ac:dyDescent="0.25">
      <c r="A120" s="453" t="s">
        <v>3</v>
      </c>
      <c r="B120" s="454"/>
      <c r="C120" s="454"/>
      <c r="D120" s="454"/>
      <c r="E120" s="454"/>
      <c r="F120" s="454"/>
      <c r="G120" s="454"/>
      <c r="H120" s="454"/>
      <c r="I120" s="457" t="s">
        <v>470</v>
      </c>
      <c r="J120" s="457"/>
      <c r="K120" s="457"/>
      <c r="L120" s="458"/>
    </row>
    <row r="121" spans="1:12" ht="9.4" customHeight="1" thickBot="1" x14ac:dyDescent="0.3">
      <c r="A121" s="455"/>
      <c r="B121" s="456"/>
      <c r="C121" s="456"/>
      <c r="D121" s="456"/>
      <c r="E121" s="456"/>
      <c r="F121" s="456"/>
      <c r="G121" s="456"/>
      <c r="H121" s="456"/>
      <c r="I121" s="459"/>
      <c r="J121" s="459"/>
      <c r="K121" s="459"/>
      <c r="L121" s="460"/>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thickBot="1" x14ac:dyDescent="0.3">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1">
        <v>4</v>
      </c>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thickBot="1" x14ac:dyDescent="0.3">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1">
        <v>4.5</v>
      </c>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Shuttle Bus Service</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10.9" customHeight="1" x14ac:dyDescent="0.25">
      <c r="A163" s="453" t="s">
        <v>3</v>
      </c>
      <c r="B163" s="454"/>
      <c r="C163" s="454"/>
      <c r="D163" s="454"/>
      <c r="E163" s="454"/>
      <c r="F163" s="454"/>
      <c r="G163" s="454"/>
      <c r="H163" s="454"/>
      <c r="I163" s="457" t="s">
        <v>470</v>
      </c>
      <c r="J163" s="457"/>
      <c r="K163" s="457"/>
      <c r="L163" s="458"/>
    </row>
    <row r="164" spans="1:12" ht="5.25" customHeight="1" thickBot="1" x14ac:dyDescent="0.3">
      <c r="A164" s="455"/>
      <c r="B164" s="456"/>
      <c r="C164" s="456"/>
      <c r="D164" s="456"/>
      <c r="E164" s="456"/>
      <c r="F164" s="456"/>
      <c r="G164" s="456"/>
      <c r="H164" s="456"/>
      <c r="I164" s="459"/>
      <c r="J164" s="459"/>
      <c r="K164" s="459"/>
      <c r="L164" s="460"/>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thickBot="1" x14ac:dyDescent="0.3">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1">
        <v>1.5</v>
      </c>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thickBot="1" x14ac:dyDescent="0.3">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1">
        <v>4</v>
      </c>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Shuttle Bus Service</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8.65" customHeight="1" x14ac:dyDescent="0.25">
      <c r="A206" s="453" t="s">
        <v>3</v>
      </c>
      <c r="B206" s="454"/>
      <c r="C206" s="454"/>
      <c r="D206" s="454"/>
      <c r="E206" s="454"/>
      <c r="F206" s="454"/>
      <c r="G206" s="454"/>
      <c r="H206" s="454"/>
      <c r="I206" s="457" t="s">
        <v>470</v>
      </c>
      <c r="J206" s="457"/>
      <c r="K206" s="457"/>
      <c r="L206" s="458"/>
    </row>
    <row r="207" spans="1:12" ht="6.75" customHeight="1" thickBot="1" x14ac:dyDescent="0.3">
      <c r="A207" s="455"/>
      <c r="B207" s="456"/>
      <c r="C207" s="456"/>
      <c r="D207" s="456"/>
      <c r="E207" s="456"/>
      <c r="F207" s="456"/>
      <c r="G207" s="456"/>
      <c r="H207" s="456"/>
      <c r="I207" s="459"/>
      <c r="J207" s="459"/>
      <c r="K207" s="459"/>
      <c r="L207" s="460"/>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thickBot="1" x14ac:dyDescent="0.3">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1">
        <v>1</v>
      </c>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thickBot="1" x14ac:dyDescent="0.3">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1">
        <v>1</v>
      </c>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Shuttle Bus Service</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2.65" customHeight="1" x14ac:dyDescent="0.25">
      <c r="A249" s="453" t="s">
        <v>3</v>
      </c>
      <c r="B249" s="454"/>
      <c r="C249" s="454"/>
      <c r="D249" s="454"/>
      <c r="E249" s="454"/>
      <c r="F249" s="454"/>
      <c r="G249" s="454"/>
      <c r="H249" s="454"/>
      <c r="I249" s="457" t="s">
        <v>470</v>
      </c>
      <c r="J249" s="457"/>
      <c r="K249" s="457"/>
      <c r="L249" s="458"/>
    </row>
    <row r="250" spans="1:12" ht="10.9" customHeight="1" thickBot="1" x14ac:dyDescent="0.3">
      <c r="A250" s="455"/>
      <c r="B250" s="456"/>
      <c r="C250" s="456"/>
      <c r="D250" s="456"/>
      <c r="E250" s="456"/>
      <c r="F250" s="456"/>
      <c r="G250" s="456"/>
      <c r="H250" s="456"/>
      <c r="I250" s="459"/>
      <c r="J250" s="459"/>
      <c r="K250" s="459"/>
      <c r="L250" s="460"/>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thickBot="1" x14ac:dyDescent="0.3">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1">
        <v>1</v>
      </c>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thickBot="1" x14ac:dyDescent="0.3">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1">
        <v>4</v>
      </c>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Shuttle Bus Service</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6.4" customHeight="1" x14ac:dyDescent="0.25">
      <c r="A294" s="453" t="s">
        <v>3</v>
      </c>
      <c r="B294" s="454"/>
      <c r="C294" s="454"/>
      <c r="D294" s="454"/>
      <c r="E294" s="454"/>
      <c r="F294" s="454"/>
      <c r="G294" s="454"/>
      <c r="H294" s="454"/>
      <c r="I294" s="457" t="s">
        <v>470</v>
      </c>
      <c r="J294" s="457"/>
      <c r="K294" s="457"/>
      <c r="L294" s="458"/>
    </row>
    <row r="295" spans="1:12" ht="9.4" customHeight="1" thickBot="1" x14ac:dyDescent="0.3">
      <c r="A295" s="455"/>
      <c r="B295" s="456"/>
      <c r="C295" s="456"/>
      <c r="D295" s="456"/>
      <c r="E295" s="456"/>
      <c r="F295" s="456"/>
      <c r="G295" s="456"/>
      <c r="H295" s="456"/>
      <c r="I295" s="459"/>
      <c r="J295" s="459"/>
      <c r="K295" s="459"/>
      <c r="L295" s="460"/>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thickBot="1" x14ac:dyDescent="0.3">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1">
        <v>4</v>
      </c>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thickBot="1" x14ac:dyDescent="0.3">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1">
        <v>1</v>
      </c>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Shuttle Bus Service</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10.5" customHeight="1" x14ac:dyDescent="0.25">
      <c r="A337" s="453" t="s">
        <v>3</v>
      </c>
      <c r="B337" s="454"/>
      <c r="C337" s="454"/>
      <c r="D337" s="454"/>
      <c r="E337" s="454"/>
      <c r="F337" s="454"/>
      <c r="G337" s="454"/>
      <c r="H337" s="454"/>
      <c r="I337" s="457" t="s">
        <v>470</v>
      </c>
      <c r="J337" s="457"/>
      <c r="K337" s="457"/>
      <c r="L337" s="458"/>
    </row>
    <row r="338" spans="1:12" ht="7.15" customHeight="1" thickBot="1" x14ac:dyDescent="0.3">
      <c r="A338" s="455"/>
      <c r="B338" s="456"/>
      <c r="C338" s="456"/>
      <c r="D338" s="456"/>
      <c r="E338" s="456"/>
      <c r="F338" s="456"/>
      <c r="G338" s="456"/>
      <c r="H338" s="456"/>
      <c r="I338" s="459"/>
      <c r="J338" s="459"/>
      <c r="K338" s="459"/>
      <c r="L338" s="460"/>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thickBot="1" x14ac:dyDescent="0.3">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1">
        <v>3</v>
      </c>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thickBot="1" x14ac:dyDescent="0.3">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1">
        <v>2.5</v>
      </c>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Shuttle Bus Service</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7.5" customHeight="1" x14ac:dyDescent="0.25">
      <c r="A380" s="453" t="s">
        <v>3</v>
      </c>
      <c r="B380" s="454"/>
      <c r="C380" s="454"/>
      <c r="D380" s="454"/>
      <c r="E380" s="454"/>
      <c r="F380" s="454"/>
      <c r="G380" s="454"/>
      <c r="H380" s="454"/>
      <c r="I380" s="457" t="s">
        <v>470</v>
      </c>
      <c r="J380" s="457"/>
      <c r="K380" s="457"/>
      <c r="L380" s="458"/>
    </row>
    <row r="381" spans="1:12" ht="9" customHeight="1" thickBot="1" x14ac:dyDescent="0.3">
      <c r="A381" s="455"/>
      <c r="B381" s="456"/>
      <c r="C381" s="456"/>
      <c r="D381" s="456"/>
      <c r="E381" s="456"/>
      <c r="F381" s="456"/>
      <c r="G381" s="456"/>
      <c r="H381" s="456"/>
      <c r="I381" s="459"/>
      <c r="J381" s="459"/>
      <c r="K381" s="459"/>
      <c r="L381" s="460"/>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thickBot="1" x14ac:dyDescent="0.3">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1">
        <v>2</v>
      </c>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thickBot="1" x14ac:dyDescent="0.3">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1">
        <v>1</v>
      </c>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Shuttle Bus Service</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96"/>
    </row>
    <row r="426" spans="1:12" ht="15" customHeight="1" x14ac:dyDescent="0.25">
      <c r="A426" s="440" t="s">
        <v>86</v>
      </c>
      <c r="B426" s="441"/>
      <c r="C426" s="441"/>
      <c r="D426" s="441"/>
      <c r="E426" s="441"/>
      <c r="F426" s="441"/>
      <c r="G426" s="441"/>
      <c r="H426" s="441"/>
      <c r="I426" s="441"/>
      <c r="J426" s="442" t="s">
        <v>79</v>
      </c>
      <c r="K426" s="442"/>
      <c r="L426" s="497"/>
    </row>
    <row r="427" spans="1:12" ht="15" customHeight="1" x14ac:dyDescent="0.25">
      <c r="A427" s="440" t="s">
        <v>87</v>
      </c>
      <c r="B427" s="441"/>
      <c r="C427" s="441"/>
      <c r="D427" s="441"/>
      <c r="E427" s="441"/>
      <c r="F427" s="441"/>
      <c r="G427" s="441"/>
      <c r="H427" s="441"/>
      <c r="I427" s="441"/>
      <c r="J427" s="442" t="s">
        <v>82</v>
      </c>
      <c r="K427" s="442"/>
      <c r="L427" s="497"/>
    </row>
    <row r="428" spans="1:12" ht="15" customHeight="1" x14ac:dyDescent="0.25">
      <c r="A428" s="440" t="s">
        <v>88</v>
      </c>
      <c r="B428" s="441"/>
      <c r="C428" s="441"/>
      <c r="D428" s="441"/>
      <c r="E428" s="441"/>
      <c r="F428" s="441"/>
      <c r="G428" s="441"/>
      <c r="H428" s="441"/>
      <c r="I428" s="441"/>
      <c r="J428" s="442" t="s">
        <v>80</v>
      </c>
      <c r="K428" s="442"/>
      <c r="L428" s="497"/>
    </row>
    <row r="429" spans="1:12" ht="15" customHeight="1" thickBot="1" x14ac:dyDescent="0.3">
      <c r="A429" s="444" t="s">
        <v>89</v>
      </c>
      <c r="B429" s="445"/>
      <c r="C429" s="445"/>
      <c r="D429" s="445"/>
      <c r="E429" s="445"/>
      <c r="F429" s="445"/>
      <c r="G429" s="445"/>
      <c r="H429" s="445"/>
      <c r="I429" s="445"/>
      <c r="J429" s="446" t="s">
        <v>81</v>
      </c>
      <c r="K429" s="446"/>
      <c r="L429" s="498"/>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96"/>
    </row>
    <row r="432" spans="1:12" ht="15" customHeight="1" x14ac:dyDescent="0.25">
      <c r="A432" s="440" t="s">
        <v>93</v>
      </c>
      <c r="B432" s="441"/>
      <c r="C432" s="441"/>
      <c r="D432" s="441"/>
      <c r="E432" s="441"/>
      <c r="F432" s="441"/>
      <c r="G432" s="441"/>
      <c r="H432" s="441"/>
      <c r="I432" s="441"/>
      <c r="J432" s="442" t="s">
        <v>79</v>
      </c>
      <c r="K432" s="442"/>
      <c r="L432" s="497"/>
    </row>
    <row r="433" spans="1:12" ht="15" customHeight="1" x14ac:dyDescent="0.25">
      <c r="A433" s="440" t="s">
        <v>94</v>
      </c>
      <c r="B433" s="441"/>
      <c r="C433" s="441"/>
      <c r="D433" s="441"/>
      <c r="E433" s="441"/>
      <c r="F433" s="441"/>
      <c r="G433" s="441"/>
      <c r="H433" s="441"/>
      <c r="I433" s="441"/>
      <c r="J433" s="442" t="s">
        <v>82</v>
      </c>
      <c r="K433" s="442"/>
      <c r="L433" s="497"/>
    </row>
    <row r="434" spans="1:12" ht="15" customHeight="1" x14ac:dyDescent="0.25">
      <c r="A434" s="440" t="s">
        <v>95</v>
      </c>
      <c r="B434" s="441"/>
      <c r="C434" s="441"/>
      <c r="D434" s="441"/>
      <c r="E434" s="441"/>
      <c r="F434" s="441"/>
      <c r="G434" s="441"/>
      <c r="H434" s="441"/>
      <c r="I434" s="441"/>
      <c r="J434" s="442" t="s">
        <v>80</v>
      </c>
      <c r="K434" s="442"/>
      <c r="L434" s="497"/>
    </row>
    <row r="435" spans="1:12" ht="15" customHeight="1" thickBot="1" x14ac:dyDescent="0.3">
      <c r="A435" s="444" t="s">
        <v>96</v>
      </c>
      <c r="B435" s="445"/>
      <c r="C435" s="445"/>
      <c r="D435" s="445"/>
      <c r="E435" s="445"/>
      <c r="F435" s="445"/>
      <c r="G435" s="445"/>
      <c r="H435" s="445"/>
      <c r="I435" s="445"/>
      <c r="J435" s="446" t="s">
        <v>81</v>
      </c>
      <c r="K435" s="446"/>
      <c r="L435" s="498"/>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rF9w1Ub47X3SN/SCPlYO9bgccHLdI4x6OCXJTUJY/V2pGr1WTj+eb2HqidQUj3mVpSJX0JZ7S5n3vIKhXyBM+A==" saltValue="HhvlL1u54O1SguH34o4OOg==" spinCount="100000" sheet="1" objects="1" scenarios="1"/>
  <protectedRanges>
    <protectedRange sqref="L232:L236 L238:L242 L244:L248 L277:L281 L283:L287 L289:L293 L320:L324 L326:L330 L332:L336 L363:L367 L369:L373 L375:L379 L340:L343 L346:L349 L297:L300 L303:L306 L252:L255 L258:L261" name="Range4"/>
    <protectedRange sqref="L60:L64 L66:L70 L72:L76 L80:L83 L86:L89" name="Range2_1"/>
    <protectedRange sqref="L16:L20 L22:L26 L28:L32 L36:L39 L42:L45" name="Range1_1"/>
    <protectedRange sqref="L103:L107 L109:L113 L115:L119 L146:L150 L152:L156 L158:L162 L189:L193 L195:L199 L201:L205 L209:L212 L215:L218 L166:L169 L172:L175 L123:L126 L129:L132" name="Range3_1"/>
    <protectedRange sqref="L33" name="Range1_10"/>
    <protectedRange sqref="L77" name="Range1_11"/>
    <protectedRange sqref="L120" name="Range1_12"/>
    <protectedRange sqref="L163" name="Range1_13"/>
    <protectedRange sqref="L206" name="Range1_14"/>
    <protectedRange sqref="L249" name="Range1_15"/>
    <protectedRange sqref="L294" name="Range1_16"/>
    <protectedRange sqref="L337" name="Range1_17"/>
    <protectedRange sqref="L380" name="Range1_18"/>
  </protectedRanges>
  <mergeCells count="804">
    <mergeCell ref="A337:H338"/>
    <mergeCell ref="I337:L338"/>
    <mergeCell ref="A380:H381"/>
    <mergeCell ref="I380:L381"/>
    <mergeCell ref="I120:L121"/>
    <mergeCell ref="A163:H164"/>
    <mergeCell ref="I163:L164"/>
    <mergeCell ref="A206:H207"/>
    <mergeCell ref="I206:L207"/>
    <mergeCell ref="A249:H250"/>
    <mergeCell ref="I249:L250"/>
    <mergeCell ref="A294:H295"/>
    <mergeCell ref="I294:L295"/>
    <mergeCell ref="A258:I258"/>
    <mergeCell ref="A327:I327"/>
    <mergeCell ref="A350:D351"/>
    <mergeCell ref="E350:L351"/>
    <mergeCell ref="A352:B352"/>
    <mergeCell ref="C352:D352"/>
    <mergeCell ref="E352:F352"/>
    <mergeCell ref="G352:H352"/>
    <mergeCell ref="I352:J354"/>
    <mergeCell ref="K352:L354"/>
    <mergeCell ref="C353:D354"/>
    <mergeCell ref="A442:L442"/>
    <mergeCell ref="A444:L448"/>
    <mergeCell ref="A438:B438"/>
    <mergeCell ref="C438:D438"/>
    <mergeCell ref="E438:F438"/>
    <mergeCell ref="G438:H438"/>
    <mergeCell ref="I438:J440"/>
    <mergeCell ref="K438:L440"/>
    <mergeCell ref="A439:B440"/>
    <mergeCell ref="C439:D440"/>
    <mergeCell ref="E439:F440"/>
    <mergeCell ref="G439:H440"/>
    <mergeCell ref="A393:D394"/>
    <mergeCell ref="E393:L394"/>
    <mergeCell ref="A395:B395"/>
    <mergeCell ref="C395:D395"/>
    <mergeCell ref="E395:F395"/>
    <mergeCell ref="G395:H395"/>
    <mergeCell ref="I395:J397"/>
    <mergeCell ref="K395:L397"/>
    <mergeCell ref="C396:D397"/>
    <mergeCell ref="E396:F397"/>
    <mergeCell ref="G396:H397"/>
    <mergeCell ref="A396:B397"/>
    <mergeCell ref="E353:F354"/>
    <mergeCell ref="G353:H354"/>
    <mergeCell ref="A353:B354"/>
    <mergeCell ref="J378:K378"/>
    <mergeCell ref="J389:K389"/>
    <mergeCell ref="L388:L391"/>
    <mergeCell ref="A390:I390"/>
    <mergeCell ref="J390:K390"/>
    <mergeCell ref="A391:I391"/>
    <mergeCell ref="J391:K391"/>
    <mergeCell ref="A383:I383"/>
    <mergeCell ref="J383:K383"/>
    <mergeCell ref="A378:I378"/>
    <mergeCell ref="B368:L368"/>
    <mergeCell ref="A356:B357"/>
    <mergeCell ref="C356:H357"/>
    <mergeCell ref="I356:L357"/>
    <mergeCell ref="A358:C359"/>
    <mergeCell ref="D358:L359"/>
    <mergeCell ref="A360:L360"/>
    <mergeCell ref="A361:A362"/>
    <mergeCell ref="B361:L362"/>
    <mergeCell ref="A363:I363"/>
    <mergeCell ref="J363:K363"/>
    <mergeCell ref="A392:I392"/>
    <mergeCell ref="A385:I385"/>
    <mergeCell ref="J385:K385"/>
    <mergeCell ref="A307:D308"/>
    <mergeCell ref="E307:L308"/>
    <mergeCell ref="A309:B309"/>
    <mergeCell ref="C309:D309"/>
    <mergeCell ref="E309:F309"/>
    <mergeCell ref="G309:H309"/>
    <mergeCell ref="I309:J311"/>
    <mergeCell ref="K309:L311"/>
    <mergeCell ref="C310:D311"/>
    <mergeCell ref="E310:F311"/>
    <mergeCell ref="G310:H311"/>
    <mergeCell ref="A310:B311"/>
    <mergeCell ref="A388:I388"/>
    <mergeCell ref="J388:K388"/>
    <mergeCell ref="A389:I389"/>
    <mergeCell ref="L382:L385"/>
    <mergeCell ref="A384:I384"/>
    <mergeCell ref="J384:K384"/>
    <mergeCell ref="B387:L387"/>
    <mergeCell ref="A382:I382"/>
    <mergeCell ref="J382:K382"/>
    <mergeCell ref="C268:H269"/>
    <mergeCell ref="I268:L269"/>
    <mergeCell ref="A270:C271"/>
    <mergeCell ref="D270:L271"/>
    <mergeCell ref="A272:L272"/>
    <mergeCell ref="A273:A276"/>
    <mergeCell ref="B273:L276"/>
    <mergeCell ref="L277:L281"/>
    <mergeCell ref="A279:I279"/>
    <mergeCell ref="J279:K279"/>
    <mergeCell ref="A277:I277"/>
    <mergeCell ref="J277:K277"/>
    <mergeCell ref="A278:I278"/>
    <mergeCell ref="J278:K278"/>
    <mergeCell ref="A280:I280"/>
    <mergeCell ref="J280:K280"/>
    <mergeCell ref="A281:I281"/>
    <mergeCell ref="J281:K281"/>
    <mergeCell ref="A229:L229"/>
    <mergeCell ref="A230:A231"/>
    <mergeCell ref="B230:L231"/>
    <mergeCell ref="L232:L236"/>
    <mergeCell ref="A236:I236"/>
    <mergeCell ref="J236:K236"/>
    <mergeCell ref="A234:I234"/>
    <mergeCell ref="J234:K234"/>
    <mergeCell ref="A235:I235"/>
    <mergeCell ref="J235:K235"/>
    <mergeCell ref="A222:B223"/>
    <mergeCell ref="C222:D223"/>
    <mergeCell ref="E222:F223"/>
    <mergeCell ref="G222:H223"/>
    <mergeCell ref="A225:B226"/>
    <mergeCell ref="C225:H226"/>
    <mergeCell ref="I225:L226"/>
    <mergeCell ref="A227:C228"/>
    <mergeCell ref="D227:L228"/>
    <mergeCell ref="A187:A188"/>
    <mergeCell ref="B187:L188"/>
    <mergeCell ref="L189:L193"/>
    <mergeCell ref="A193:I193"/>
    <mergeCell ref="J193:K193"/>
    <mergeCell ref="A191:I191"/>
    <mergeCell ref="J191:K191"/>
    <mergeCell ref="A192:I192"/>
    <mergeCell ref="J192:K192"/>
    <mergeCell ref="A190:I190"/>
    <mergeCell ref="C179:D180"/>
    <mergeCell ref="E179:F180"/>
    <mergeCell ref="G179:H180"/>
    <mergeCell ref="A182:B183"/>
    <mergeCell ref="C182:H183"/>
    <mergeCell ref="I182:L183"/>
    <mergeCell ref="A184:C185"/>
    <mergeCell ref="D184:L185"/>
    <mergeCell ref="A186:L186"/>
    <mergeCell ref="A143:L143"/>
    <mergeCell ref="A144:A145"/>
    <mergeCell ref="B144:L145"/>
    <mergeCell ref="L146:L150"/>
    <mergeCell ref="A150:I150"/>
    <mergeCell ref="J150:K150"/>
    <mergeCell ref="A148:I148"/>
    <mergeCell ref="J148:K148"/>
    <mergeCell ref="A149:I149"/>
    <mergeCell ref="J149:K149"/>
    <mergeCell ref="A136:B137"/>
    <mergeCell ref="C136:D137"/>
    <mergeCell ref="E136:F137"/>
    <mergeCell ref="G136:H137"/>
    <mergeCell ref="A139:B140"/>
    <mergeCell ref="C139:H140"/>
    <mergeCell ref="I139:L140"/>
    <mergeCell ref="A141:C142"/>
    <mergeCell ref="D141:L142"/>
    <mergeCell ref="A436:D437"/>
    <mergeCell ref="E436:L437"/>
    <mergeCell ref="C92:D92"/>
    <mergeCell ref="E92:F92"/>
    <mergeCell ref="G92:H92"/>
    <mergeCell ref="I92:J94"/>
    <mergeCell ref="K92:L94"/>
    <mergeCell ref="A93:B94"/>
    <mergeCell ref="C93:D94"/>
    <mergeCell ref="E93:F94"/>
    <mergeCell ref="G93:H94"/>
    <mergeCell ref="A96:B97"/>
    <mergeCell ref="C96:H97"/>
    <mergeCell ref="I96:L97"/>
    <mergeCell ref="A98:C99"/>
    <mergeCell ref="D98:L99"/>
    <mergeCell ref="A100:L100"/>
    <mergeCell ref="A101:A102"/>
    <mergeCell ref="B101:L102"/>
    <mergeCell ref="L103:L107"/>
    <mergeCell ref="A107:I107"/>
    <mergeCell ref="J107:K107"/>
    <mergeCell ref="A105:I105"/>
    <mergeCell ref="J105:K105"/>
    <mergeCell ref="J421:K421"/>
    <mergeCell ref="A428:I428"/>
    <mergeCell ref="J428:K428"/>
    <mergeCell ref="A429:I429"/>
    <mergeCell ref="J429:K429"/>
    <mergeCell ref="A431:I431"/>
    <mergeCell ref="J431:K431"/>
    <mergeCell ref="A432:I432"/>
    <mergeCell ref="L425:L429"/>
    <mergeCell ref="A427:I427"/>
    <mergeCell ref="J427:K427"/>
    <mergeCell ref="B430:L430"/>
    <mergeCell ref="A425:I425"/>
    <mergeCell ref="J425:K425"/>
    <mergeCell ref="A426:I426"/>
    <mergeCell ref="J426:K426"/>
    <mergeCell ref="J432:K432"/>
    <mergeCell ref="L431:L435"/>
    <mergeCell ref="A433:I433"/>
    <mergeCell ref="J433:K433"/>
    <mergeCell ref="A434:I434"/>
    <mergeCell ref="J434:K434"/>
    <mergeCell ref="A435:I435"/>
    <mergeCell ref="J435:K435"/>
    <mergeCell ref="A423:L423"/>
    <mergeCell ref="B424:L424"/>
    <mergeCell ref="A415:I415"/>
    <mergeCell ref="J415:K415"/>
    <mergeCell ref="A416:I416"/>
    <mergeCell ref="J416:K416"/>
    <mergeCell ref="A418:I418"/>
    <mergeCell ref="J418:K418"/>
    <mergeCell ref="L412:L416"/>
    <mergeCell ref="A414:I414"/>
    <mergeCell ref="J414:K414"/>
    <mergeCell ref="B417:L417"/>
    <mergeCell ref="A412:I412"/>
    <mergeCell ref="J412:K412"/>
    <mergeCell ref="A413:I413"/>
    <mergeCell ref="J413:K413"/>
    <mergeCell ref="A419:I419"/>
    <mergeCell ref="J419:K419"/>
    <mergeCell ref="A422:I422"/>
    <mergeCell ref="J422:K422"/>
    <mergeCell ref="L418:L422"/>
    <mergeCell ref="A420:I420"/>
    <mergeCell ref="J420:K420"/>
    <mergeCell ref="A421:I421"/>
    <mergeCell ref="B411:L411"/>
    <mergeCell ref="A399:B400"/>
    <mergeCell ref="C399:H400"/>
    <mergeCell ref="I399:L400"/>
    <mergeCell ref="A401:C402"/>
    <mergeCell ref="D401:L402"/>
    <mergeCell ref="A403:L403"/>
    <mergeCell ref="A404:A405"/>
    <mergeCell ref="B404:L405"/>
    <mergeCell ref="A406:I406"/>
    <mergeCell ref="J406:K406"/>
    <mergeCell ref="A407:I407"/>
    <mergeCell ref="J407:K407"/>
    <mergeCell ref="A409:I409"/>
    <mergeCell ref="J409:K409"/>
    <mergeCell ref="A410:I410"/>
    <mergeCell ref="J410:K410"/>
    <mergeCell ref="L406:L410"/>
    <mergeCell ref="A408:I408"/>
    <mergeCell ref="J408:K408"/>
    <mergeCell ref="J392:K392"/>
    <mergeCell ref="A372:I372"/>
    <mergeCell ref="J372:K372"/>
    <mergeCell ref="A373:I373"/>
    <mergeCell ref="J373:K373"/>
    <mergeCell ref="A375:I375"/>
    <mergeCell ref="J375:K375"/>
    <mergeCell ref="L369:L373"/>
    <mergeCell ref="A371:I371"/>
    <mergeCell ref="J371:K371"/>
    <mergeCell ref="B374:L374"/>
    <mergeCell ref="A369:I369"/>
    <mergeCell ref="J369:K369"/>
    <mergeCell ref="A370:I370"/>
    <mergeCell ref="J370:K370"/>
    <mergeCell ref="A376:I376"/>
    <mergeCell ref="J376:K376"/>
    <mergeCell ref="A379:I379"/>
    <mergeCell ref="J379:K379"/>
    <mergeCell ref="L375:L379"/>
    <mergeCell ref="A377:I377"/>
    <mergeCell ref="J377:K377"/>
    <mergeCell ref="A386:I386"/>
    <mergeCell ref="J386:K386"/>
    <mergeCell ref="A364:I364"/>
    <mergeCell ref="J364:K364"/>
    <mergeCell ref="A366:I366"/>
    <mergeCell ref="J366:K366"/>
    <mergeCell ref="A367:I367"/>
    <mergeCell ref="J367:K367"/>
    <mergeCell ref="L363:L367"/>
    <mergeCell ref="A365:I365"/>
    <mergeCell ref="J365:K365"/>
    <mergeCell ref="J346:K346"/>
    <mergeCell ref="L345:L348"/>
    <mergeCell ref="A347:I347"/>
    <mergeCell ref="J347:K347"/>
    <mergeCell ref="A348:I348"/>
    <mergeCell ref="J348:K348"/>
    <mergeCell ref="A349:I349"/>
    <mergeCell ref="A342:I342"/>
    <mergeCell ref="J342:K342"/>
    <mergeCell ref="A343:I343"/>
    <mergeCell ref="J343:K343"/>
    <mergeCell ref="A345:I345"/>
    <mergeCell ref="J345:K345"/>
    <mergeCell ref="A346:I346"/>
    <mergeCell ref="L339:L342"/>
    <mergeCell ref="A341:I341"/>
    <mergeCell ref="J341:K341"/>
    <mergeCell ref="B344:L344"/>
    <mergeCell ref="A339:I339"/>
    <mergeCell ref="J339:K339"/>
    <mergeCell ref="A340:I340"/>
    <mergeCell ref="J340:K340"/>
    <mergeCell ref="J349:K349"/>
    <mergeCell ref="A333:I333"/>
    <mergeCell ref="J333:K333"/>
    <mergeCell ref="A336:I336"/>
    <mergeCell ref="J336:K336"/>
    <mergeCell ref="L332:L336"/>
    <mergeCell ref="A334:I334"/>
    <mergeCell ref="J334:K334"/>
    <mergeCell ref="A335:I335"/>
    <mergeCell ref="J335:K335"/>
    <mergeCell ref="A329:I329"/>
    <mergeCell ref="J329:K329"/>
    <mergeCell ref="A330:I330"/>
    <mergeCell ref="J330:K330"/>
    <mergeCell ref="A332:I332"/>
    <mergeCell ref="J332:K332"/>
    <mergeCell ref="L326:L330"/>
    <mergeCell ref="A328:I328"/>
    <mergeCell ref="J328:K328"/>
    <mergeCell ref="B331:L331"/>
    <mergeCell ref="A326:I326"/>
    <mergeCell ref="J326:K326"/>
    <mergeCell ref="J327:K327"/>
    <mergeCell ref="B325:L325"/>
    <mergeCell ref="A313:B314"/>
    <mergeCell ref="C313:H314"/>
    <mergeCell ref="I313:L314"/>
    <mergeCell ref="A315:C316"/>
    <mergeCell ref="D315:L316"/>
    <mergeCell ref="A317:L317"/>
    <mergeCell ref="A318:A319"/>
    <mergeCell ref="B318:L319"/>
    <mergeCell ref="A320:I320"/>
    <mergeCell ref="J320:K320"/>
    <mergeCell ref="A321:I321"/>
    <mergeCell ref="J321:K321"/>
    <mergeCell ref="A323:I323"/>
    <mergeCell ref="J323:K323"/>
    <mergeCell ref="A324:I324"/>
    <mergeCell ref="J324:K324"/>
    <mergeCell ref="L320:L324"/>
    <mergeCell ref="A322:I322"/>
    <mergeCell ref="J322:K322"/>
    <mergeCell ref="J303:K303"/>
    <mergeCell ref="L302:L305"/>
    <mergeCell ref="A304:I304"/>
    <mergeCell ref="J304:K304"/>
    <mergeCell ref="A305:I305"/>
    <mergeCell ref="J305:K305"/>
    <mergeCell ref="A306:I306"/>
    <mergeCell ref="A299:I299"/>
    <mergeCell ref="J299:K299"/>
    <mergeCell ref="A300:I300"/>
    <mergeCell ref="J300:K300"/>
    <mergeCell ref="A302:I302"/>
    <mergeCell ref="J302:K302"/>
    <mergeCell ref="A303:I303"/>
    <mergeCell ref="L296:L299"/>
    <mergeCell ref="A298:I298"/>
    <mergeCell ref="J298:K298"/>
    <mergeCell ref="B301:L301"/>
    <mergeCell ref="A296:I296"/>
    <mergeCell ref="J296:K296"/>
    <mergeCell ref="A297:I297"/>
    <mergeCell ref="J297:K297"/>
    <mergeCell ref="J306:K306"/>
    <mergeCell ref="A290:I290"/>
    <mergeCell ref="J290:K290"/>
    <mergeCell ref="A293:I293"/>
    <mergeCell ref="J293:K293"/>
    <mergeCell ref="L289:L293"/>
    <mergeCell ref="A291:I291"/>
    <mergeCell ref="J291:K291"/>
    <mergeCell ref="A292:I292"/>
    <mergeCell ref="J292:K292"/>
    <mergeCell ref="A286:I286"/>
    <mergeCell ref="J286:K286"/>
    <mergeCell ref="A287:I287"/>
    <mergeCell ref="J287:K287"/>
    <mergeCell ref="A289:I289"/>
    <mergeCell ref="J289:K289"/>
    <mergeCell ref="L283:L287"/>
    <mergeCell ref="A285:I285"/>
    <mergeCell ref="J285:K285"/>
    <mergeCell ref="B288:L288"/>
    <mergeCell ref="A283:I283"/>
    <mergeCell ref="J283:K283"/>
    <mergeCell ref="A284:I284"/>
    <mergeCell ref="J284:K284"/>
    <mergeCell ref="B282:L282"/>
    <mergeCell ref="J260:K260"/>
    <mergeCell ref="L257:L260"/>
    <mergeCell ref="A261:I261"/>
    <mergeCell ref="J261:K261"/>
    <mergeCell ref="A262:D263"/>
    <mergeCell ref="E262:L263"/>
    <mergeCell ref="A264:B264"/>
    <mergeCell ref="A257:I257"/>
    <mergeCell ref="J257:K257"/>
    <mergeCell ref="J258:K258"/>
    <mergeCell ref="A259:I259"/>
    <mergeCell ref="J259:K259"/>
    <mergeCell ref="A260:I260"/>
    <mergeCell ref="C264:D264"/>
    <mergeCell ref="E264:F264"/>
    <mergeCell ref="G264:H264"/>
    <mergeCell ref="I264:J266"/>
    <mergeCell ref="K264:L266"/>
    <mergeCell ref="A265:B266"/>
    <mergeCell ref="C265:D266"/>
    <mergeCell ref="E265:F266"/>
    <mergeCell ref="G265:H266"/>
    <mergeCell ref="A268:B269"/>
    <mergeCell ref="B256:L256"/>
    <mergeCell ref="J252:K252"/>
    <mergeCell ref="A253:I253"/>
    <mergeCell ref="J253:K253"/>
    <mergeCell ref="A254:I254"/>
    <mergeCell ref="J254:K254"/>
    <mergeCell ref="A247:I247"/>
    <mergeCell ref="J247:K247"/>
    <mergeCell ref="A251:I251"/>
    <mergeCell ref="J251:K251"/>
    <mergeCell ref="A252:I252"/>
    <mergeCell ref="L244:L248"/>
    <mergeCell ref="A248:I248"/>
    <mergeCell ref="J248:K248"/>
    <mergeCell ref="L251:L254"/>
    <mergeCell ref="A255:I255"/>
    <mergeCell ref="J255:K255"/>
    <mergeCell ref="A244:I244"/>
    <mergeCell ref="J244:K244"/>
    <mergeCell ref="A245:I245"/>
    <mergeCell ref="J245:K245"/>
    <mergeCell ref="A246:I246"/>
    <mergeCell ref="J246:K246"/>
    <mergeCell ref="L238:L242"/>
    <mergeCell ref="A242:I242"/>
    <mergeCell ref="J242:K242"/>
    <mergeCell ref="B243:L243"/>
    <mergeCell ref="A239:I239"/>
    <mergeCell ref="J239:K239"/>
    <mergeCell ref="A240:I240"/>
    <mergeCell ref="J240:K240"/>
    <mergeCell ref="A241:I241"/>
    <mergeCell ref="J241:K241"/>
    <mergeCell ref="A238:I238"/>
    <mergeCell ref="J238:K238"/>
    <mergeCell ref="B237:L237"/>
    <mergeCell ref="A232:I232"/>
    <mergeCell ref="J232:K232"/>
    <mergeCell ref="A233:I233"/>
    <mergeCell ref="J233:K233"/>
    <mergeCell ref="J217:K217"/>
    <mergeCell ref="L214:L217"/>
    <mergeCell ref="A218:I218"/>
    <mergeCell ref="J218:K218"/>
    <mergeCell ref="A219:D220"/>
    <mergeCell ref="E219:L220"/>
    <mergeCell ref="A221:B221"/>
    <mergeCell ref="A214:I214"/>
    <mergeCell ref="J214:K214"/>
    <mergeCell ref="A215:I215"/>
    <mergeCell ref="J215:K215"/>
    <mergeCell ref="A216:I216"/>
    <mergeCell ref="J216:K216"/>
    <mergeCell ref="A217:I217"/>
    <mergeCell ref="C221:D221"/>
    <mergeCell ref="E221:F221"/>
    <mergeCell ref="G221:H221"/>
    <mergeCell ref="I221:J223"/>
    <mergeCell ref="K221:L223"/>
    <mergeCell ref="B213:L213"/>
    <mergeCell ref="J209:K209"/>
    <mergeCell ref="A210:I210"/>
    <mergeCell ref="J210:K210"/>
    <mergeCell ref="A211:I211"/>
    <mergeCell ref="J211:K211"/>
    <mergeCell ref="A204:I204"/>
    <mergeCell ref="J204:K204"/>
    <mergeCell ref="A208:I208"/>
    <mergeCell ref="J208:K208"/>
    <mergeCell ref="A209:I209"/>
    <mergeCell ref="L201:L205"/>
    <mergeCell ref="A205:I205"/>
    <mergeCell ref="J205:K205"/>
    <mergeCell ref="L208:L211"/>
    <mergeCell ref="A212:I212"/>
    <mergeCell ref="J212:K212"/>
    <mergeCell ref="A201:I201"/>
    <mergeCell ref="J201:K201"/>
    <mergeCell ref="A202:I202"/>
    <mergeCell ref="J202:K202"/>
    <mergeCell ref="A203:I203"/>
    <mergeCell ref="J203:K203"/>
    <mergeCell ref="L195:L199"/>
    <mergeCell ref="A199:I199"/>
    <mergeCell ref="J199:K199"/>
    <mergeCell ref="B200:L200"/>
    <mergeCell ref="A196:I196"/>
    <mergeCell ref="J196:K196"/>
    <mergeCell ref="A197:I197"/>
    <mergeCell ref="J197:K197"/>
    <mergeCell ref="A198:I198"/>
    <mergeCell ref="J198:K198"/>
    <mergeCell ref="A195:I195"/>
    <mergeCell ref="J195:K195"/>
    <mergeCell ref="B194:L194"/>
    <mergeCell ref="A189:I189"/>
    <mergeCell ref="J189:K189"/>
    <mergeCell ref="J190:K190"/>
    <mergeCell ref="J174:K174"/>
    <mergeCell ref="L171:L174"/>
    <mergeCell ref="A175:I175"/>
    <mergeCell ref="J175:K175"/>
    <mergeCell ref="A176:D177"/>
    <mergeCell ref="E176:L177"/>
    <mergeCell ref="A178:B178"/>
    <mergeCell ref="A171:I171"/>
    <mergeCell ref="J171:K171"/>
    <mergeCell ref="A172:I172"/>
    <mergeCell ref="J172:K172"/>
    <mergeCell ref="A173:I173"/>
    <mergeCell ref="J173:K173"/>
    <mergeCell ref="A174:I174"/>
    <mergeCell ref="C178:D178"/>
    <mergeCell ref="E178:F178"/>
    <mergeCell ref="G178:H178"/>
    <mergeCell ref="I178:J180"/>
    <mergeCell ref="K178:L180"/>
    <mergeCell ref="A179:B180"/>
    <mergeCell ref="B170:L170"/>
    <mergeCell ref="J166:K166"/>
    <mergeCell ref="A167:I167"/>
    <mergeCell ref="J167:K167"/>
    <mergeCell ref="A168:I168"/>
    <mergeCell ref="J168:K168"/>
    <mergeCell ref="A161:I161"/>
    <mergeCell ref="J161:K161"/>
    <mergeCell ref="A165:I165"/>
    <mergeCell ref="J165:K165"/>
    <mergeCell ref="A166:I166"/>
    <mergeCell ref="L158:L162"/>
    <mergeCell ref="A162:I162"/>
    <mergeCell ref="J162:K162"/>
    <mergeCell ref="L165:L168"/>
    <mergeCell ref="A169:I169"/>
    <mergeCell ref="J169:K169"/>
    <mergeCell ref="A158:I158"/>
    <mergeCell ref="J158:K158"/>
    <mergeCell ref="A159:I159"/>
    <mergeCell ref="J159:K159"/>
    <mergeCell ref="A160:I160"/>
    <mergeCell ref="J160:K160"/>
    <mergeCell ref="L152:L156"/>
    <mergeCell ref="A156:I156"/>
    <mergeCell ref="J156:K156"/>
    <mergeCell ref="B157:L157"/>
    <mergeCell ref="A153:I153"/>
    <mergeCell ref="J153:K153"/>
    <mergeCell ref="A154:I154"/>
    <mergeCell ref="J154:K154"/>
    <mergeCell ref="A155:I155"/>
    <mergeCell ref="J155:K155"/>
    <mergeCell ref="A152:I152"/>
    <mergeCell ref="J152:K152"/>
    <mergeCell ref="B151:L151"/>
    <mergeCell ref="A146:I146"/>
    <mergeCell ref="J146:K146"/>
    <mergeCell ref="A147:I147"/>
    <mergeCell ref="J147:K147"/>
    <mergeCell ref="J131:K131"/>
    <mergeCell ref="L128:L131"/>
    <mergeCell ref="A132:I132"/>
    <mergeCell ref="J132:K132"/>
    <mergeCell ref="A133:D134"/>
    <mergeCell ref="E133:L134"/>
    <mergeCell ref="A135:B135"/>
    <mergeCell ref="A128:I128"/>
    <mergeCell ref="J128:K128"/>
    <mergeCell ref="A129:I129"/>
    <mergeCell ref="J129:K129"/>
    <mergeCell ref="A130:I130"/>
    <mergeCell ref="J130:K130"/>
    <mergeCell ref="A131:I131"/>
    <mergeCell ref="C135:D135"/>
    <mergeCell ref="E135:F135"/>
    <mergeCell ref="G135:H135"/>
    <mergeCell ref="I135:J137"/>
    <mergeCell ref="K135:L137"/>
    <mergeCell ref="B127:L127"/>
    <mergeCell ref="J123:K123"/>
    <mergeCell ref="A124:I124"/>
    <mergeCell ref="J124:K124"/>
    <mergeCell ref="A125:I125"/>
    <mergeCell ref="J125:K125"/>
    <mergeCell ref="A118:I118"/>
    <mergeCell ref="J118:K118"/>
    <mergeCell ref="A122:I122"/>
    <mergeCell ref="J122:K122"/>
    <mergeCell ref="A123:I123"/>
    <mergeCell ref="L115:L119"/>
    <mergeCell ref="A119:I119"/>
    <mergeCell ref="J119:K119"/>
    <mergeCell ref="L122:L125"/>
    <mergeCell ref="A126:I126"/>
    <mergeCell ref="J126:K126"/>
    <mergeCell ref="A115:I115"/>
    <mergeCell ref="J115:K115"/>
    <mergeCell ref="A116:I116"/>
    <mergeCell ref="J116:K116"/>
    <mergeCell ref="A117:I117"/>
    <mergeCell ref="J117:K117"/>
    <mergeCell ref="A120:H121"/>
    <mergeCell ref="L109:L113"/>
    <mergeCell ref="A113:I113"/>
    <mergeCell ref="J113:K113"/>
    <mergeCell ref="B114:L114"/>
    <mergeCell ref="A110:I110"/>
    <mergeCell ref="J110:K110"/>
    <mergeCell ref="A111:I111"/>
    <mergeCell ref="J111:K111"/>
    <mergeCell ref="A112:I112"/>
    <mergeCell ref="J112:K112"/>
    <mergeCell ref="A109:I109"/>
    <mergeCell ref="J109:K109"/>
    <mergeCell ref="B108:L108"/>
    <mergeCell ref="A103:I103"/>
    <mergeCell ref="J103:K103"/>
    <mergeCell ref="A104:I104"/>
    <mergeCell ref="J104:K104"/>
    <mergeCell ref="J88:K88"/>
    <mergeCell ref="L85:L88"/>
    <mergeCell ref="A89:I89"/>
    <mergeCell ref="J89:K89"/>
    <mergeCell ref="A90:D91"/>
    <mergeCell ref="E90:L91"/>
    <mergeCell ref="A92:B92"/>
    <mergeCell ref="A85:I85"/>
    <mergeCell ref="J85:K85"/>
    <mergeCell ref="A86:I86"/>
    <mergeCell ref="J86:K86"/>
    <mergeCell ref="A87:I87"/>
    <mergeCell ref="J87:K87"/>
    <mergeCell ref="A88:I88"/>
    <mergeCell ref="A106:I106"/>
    <mergeCell ref="J106:K106"/>
    <mergeCell ref="A79:I79"/>
    <mergeCell ref="J79:K79"/>
    <mergeCell ref="A80:I80"/>
    <mergeCell ref="L72:L76"/>
    <mergeCell ref="A76:I76"/>
    <mergeCell ref="J76:K76"/>
    <mergeCell ref="L79:L82"/>
    <mergeCell ref="A72:I72"/>
    <mergeCell ref="J72:K72"/>
    <mergeCell ref="A73:I73"/>
    <mergeCell ref="J73:K73"/>
    <mergeCell ref="A74:I74"/>
    <mergeCell ref="J74:K74"/>
    <mergeCell ref="A77:H78"/>
    <mergeCell ref="I77:L78"/>
    <mergeCell ref="B71:L71"/>
    <mergeCell ref="A67:I67"/>
    <mergeCell ref="J67:K67"/>
    <mergeCell ref="A68:I68"/>
    <mergeCell ref="J68:K68"/>
    <mergeCell ref="A69:I69"/>
    <mergeCell ref="J69:K69"/>
    <mergeCell ref="A75:I75"/>
    <mergeCell ref="J75:K75"/>
    <mergeCell ref="A62:I62"/>
    <mergeCell ref="J62:K62"/>
    <mergeCell ref="A63:I63"/>
    <mergeCell ref="J63:K63"/>
    <mergeCell ref="A66:I66"/>
    <mergeCell ref="J66:K66"/>
    <mergeCell ref="L60:L64"/>
    <mergeCell ref="A64:I64"/>
    <mergeCell ref="J64:K64"/>
    <mergeCell ref="B65:L65"/>
    <mergeCell ref="L66:L70"/>
    <mergeCell ref="A70:I70"/>
    <mergeCell ref="J70:K70"/>
    <mergeCell ref="A56:L56"/>
    <mergeCell ref="A60:I60"/>
    <mergeCell ref="J60:K60"/>
    <mergeCell ref="A61:I61"/>
    <mergeCell ref="J61:K61"/>
    <mergeCell ref="A57:A59"/>
    <mergeCell ref="B57:L59"/>
    <mergeCell ref="C49:D50"/>
    <mergeCell ref="E49:F50"/>
    <mergeCell ref="G49:H50"/>
    <mergeCell ref="A52:B53"/>
    <mergeCell ref="A54:C55"/>
    <mergeCell ref="D54:L55"/>
    <mergeCell ref="C52:H53"/>
    <mergeCell ref="I52:L53"/>
    <mergeCell ref="J44:K44"/>
    <mergeCell ref="A45:I45"/>
    <mergeCell ref="J45:K45"/>
    <mergeCell ref="A46:D47"/>
    <mergeCell ref="E46:L47"/>
    <mergeCell ref="A48:B48"/>
    <mergeCell ref="C48:D48"/>
    <mergeCell ref="E48:F48"/>
    <mergeCell ref="G48:H48"/>
    <mergeCell ref="I48:J50"/>
    <mergeCell ref="K48:L50"/>
    <mergeCell ref="A49:B50"/>
    <mergeCell ref="L41:L44"/>
    <mergeCell ref="A41:I41"/>
    <mergeCell ref="J41:K41"/>
    <mergeCell ref="A42:I42"/>
    <mergeCell ref="J42:K42"/>
    <mergeCell ref="A43:I43"/>
    <mergeCell ref="J43:K43"/>
    <mergeCell ref="A44:I44"/>
    <mergeCell ref="J37:K37"/>
    <mergeCell ref="A38:I38"/>
    <mergeCell ref="J38:K38"/>
    <mergeCell ref="A39:I39"/>
    <mergeCell ref="J39:K39"/>
    <mergeCell ref="B40:L40"/>
    <mergeCell ref="A32:I32"/>
    <mergeCell ref="J32:K32"/>
    <mergeCell ref="A35:I35"/>
    <mergeCell ref="J35:K35"/>
    <mergeCell ref="A36:I36"/>
    <mergeCell ref="J36:K36"/>
    <mergeCell ref="A37:I37"/>
    <mergeCell ref="L35:L38"/>
    <mergeCell ref="A33:H34"/>
    <mergeCell ref="I33:L34"/>
    <mergeCell ref="B27:L27"/>
    <mergeCell ref="A28:I28"/>
    <mergeCell ref="J28:K28"/>
    <mergeCell ref="L28:L32"/>
    <mergeCell ref="A29:I29"/>
    <mergeCell ref="J29:K29"/>
    <mergeCell ref="A30:I30"/>
    <mergeCell ref="J30:K30"/>
    <mergeCell ref="A31:I31"/>
    <mergeCell ref="J31:K31"/>
    <mergeCell ref="J18:K18"/>
    <mergeCell ref="A24:I24"/>
    <mergeCell ref="J24:K24"/>
    <mergeCell ref="A25:I25"/>
    <mergeCell ref="J25:K25"/>
    <mergeCell ref="J26:K26"/>
    <mergeCell ref="A19:I19"/>
    <mergeCell ref="J19:K19"/>
    <mergeCell ref="A20:I20"/>
    <mergeCell ref="J20:K20"/>
    <mergeCell ref="B21:L21"/>
    <mergeCell ref="A22:I22"/>
    <mergeCell ref="J22:K22"/>
    <mergeCell ref="L22:L26"/>
    <mergeCell ref="A23:I23"/>
    <mergeCell ref="J23:K23"/>
    <mergeCell ref="A26:I26"/>
    <mergeCell ref="B84:L84"/>
    <mergeCell ref="J80:K80"/>
    <mergeCell ref="A81:I81"/>
    <mergeCell ref="J81:K81"/>
    <mergeCell ref="A82:I82"/>
    <mergeCell ref="J82:K82"/>
    <mergeCell ref="A83:I83"/>
    <mergeCell ref="J83:K83"/>
    <mergeCell ref="A1:L5"/>
    <mergeCell ref="A7:L7"/>
    <mergeCell ref="A9:B10"/>
    <mergeCell ref="A11:C12"/>
    <mergeCell ref="D11:L12"/>
    <mergeCell ref="A13:L13"/>
    <mergeCell ref="A14:A15"/>
    <mergeCell ref="B14:L15"/>
    <mergeCell ref="C9:H10"/>
    <mergeCell ref="I9:L10"/>
    <mergeCell ref="A16:I16"/>
    <mergeCell ref="J16:K16"/>
    <mergeCell ref="L16:L20"/>
    <mergeCell ref="A17:I17"/>
    <mergeCell ref="J17:K17"/>
    <mergeCell ref="A18:I18"/>
  </mergeCells>
  <conditionalFormatting sqref="K48">
    <cfRule type="cellIs" dxfId="3410" priority="95" operator="between">
      <formula>0</formula>
      <formula>4.999</formula>
    </cfRule>
    <cfRule type="cellIs" dxfId="3409" priority="96" operator="between">
      <formula>5</formula>
      <formula>9.999</formula>
    </cfRule>
    <cfRule type="cellIs" dxfId="3408" priority="97" operator="between">
      <formula>10</formula>
      <formula>14.999</formula>
    </cfRule>
    <cfRule type="cellIs" dxfId="3407" priority="98" operator="between">
      <formula>15</formula>
      <formula>19.999</formula>
    </cfRule>
    <cfRule type="cellIs" dxfId="3406" priority="99" operator="greaterThan">
      <formula>19.999</formula>
    </cfRule>
  </conditionalFormatting>
  <conditionalFormatting sqref="K48">
    <cfRule type="cellIs" dxfId="3405" priority="94" operator="equal">
      <formula>0</formula>
    </cfRule>
  </conditionalFormatting>
  <conditionalFormatting sqref="K48">
    <cfRule type="cellIs" dxfId="3404" priority="92" operator="equal">
      <formula>0</formula>
    </cfRule>
    <cfRule type="cellIs" dxfId="3403" priority="93" operator="equal">
      <formula>0</formula>
    </cfRule>
  </conditionalFormatting>
  <conditionalFormatting sqref="K48">
    <cfRule type="cellIs" dxfId="3402" priority="91" operator="equal">
      <formula>0</formula>
    </cfRule>
  </conditionalFormatting>
  <conditionalFormatting sqref="K92">
    <cfRule type="cellIs" dxfId="3401" priority="86" operator="between">
      <formula>0</formula>
      <formula>4.999</formula>
    </cfRule>
    <cfRule type="cellIs" dxfId="3400" priority="87" operator="between">
      <formula>5</formula>
      <formula>9.999</formula>
    </cfRule>
    <cfRule type="cellIs" dxfId="3399" priority="88" operator="between">
      <formula>10</formula>
      <formula>14.999</formula>
    </cfRule>
    <cfRule type="cellIs" dxfId="3398" priority="89" operator="between">
      <formula>15</formula>
      <formula>19.999</formula>
    </cfRule>
    <cfRule type="cellIs" dxfId="3397" priority="90" operator="greaterThan">
      <formula>19.999</formula>
    </cfRule>
  </conditionalFormatting>
  <conditionalFormatting sqref="K92">
    <cfRule type="cellIs" dxfId="3396" priority="85" operator="equal">
      <formula>0</formula>
    </cfRule>
  </conditionalFormatting>
  <conditionalFormatting sqref="K92">
    <cfRule type="cellIs" dxfId="3395" priority="83" operator="equal">
      <formula>0</formula>
    </cfRule>
    <cfRule type="cellIs" dxfId="3394" priority="84" operator="equal">
      <formula>0</formula>
    </cfRule>
  </conditionalFormatting>
  <conditionalFormatting sqref="K92">
    <cfRule type="cellIs" dxfId="3393" priority="82" operator="equal">
      <formula>0</formula>
    </cfRule>
  </conditionalFormatting>
  <conditionalFormatting sqref="K135">
    <cfRule type="cellIs" dxfId="3392" priority="77" operator="between">
      <formula>0</formula>
      <formula>4.999</formula>
    </cfRule>
    <cfRule type="cellIs" dxfId="3391" priority="78" operator="between">
      <formula>5</formula>
      <formula>9.999</formula>
    </cfRule>
    <cfRule type="cellIs" dxfId="3390" priority="79" operator="between">
      <formula>10</formula>
      <formula>14.999</formula>
    </cfRule>
    <cfRule type="cellIs" dxfId="3389" priority="80" operator="between">
      <formula>15</formula>
      <formula>19.999</formula>
    </cfRule>
    <cfRule type="cellIs" dxfId="3388" priority="81" operator="greaterThan">
      <formula>19.999</formula>
    </cfRule>
  </conditionalFormatting>
  <conditionalFormatting sqref="K135">
    <cfRule type="cellIs" dxfId="3387" priority="76" operator="equal">
      <formula>0</formula>
    </cfRule>
  </conditionalFormatting>
  <conditionalFormatting sqref="K135">
    <cfRule type="cellIs" dxfId="3386" priority="74" operator="equal">
      <formula>0</formula>
    </cfRule>
    <cfRule type="cellIs" dxfId="3385" priority="75" operator="equal">
      <formula>0</formula>
    </cfRule>
  </conditionalFormatting>
  <conditionalFormatting sqref="K135">
    <cfRule type="cellIs" dxfId="3384" priority="73" operator="equal">
      <formula>0</formula>
    </cfRule>
  </conditionalFormatting>
  <conditionalFormatting sqref="K178">
    <cfRule type="cellIs" dxfId="3383" priority="68" operator="between">
      <formula>0</formula>
      <formula>4.999</formula>
    </cfRule>
    <cfRule type="cellIs" dxfId="3382" priority="69" operator="between">
      <formula>5</formula>
      <formula>9.999</formula>
    </cfRule>
    <cfRule type="cellIs" dxfId="3381" priority="70" operator="between">
      <formula>10</formula>
      <formula>14.999</formula>
    </cfRule>
    <cfRule type="cellIs" dxfId="3380" priority="71" operator="between">
      <formula>15</formula>
      <formula>19.999</formula>
    </cfRule>
    <cfRule type="cellIs" dxfId="3379" priority="72" operator="greaterThan">
      <formula>19.999</formula>
    </cfRule>
  </conditionalFormatting>
  <conditionalFormatting sqref="K178">
    <cfRule type="cellIs" dxfId="3378" priority="67" operator="equal">
      <formula>0</formula>
    </cfRule>
  </conditionalFormatting>
  <conditionalFormatting sqref="K178">
    <cfRule type="cellIs" dxfId="3377" priority="65" operator="equal">
      <formula>0</formula>
    </cfRule>
    <cfRule type="cellIs" dxfId="3376" priority="66" operator="equal">
      <formula>0</formula>
    </cfRule>
  </conditionalFormatting>
  <conditionalFormatting sqref="K178">
    <cfRule type="cellIs" dxfId="3375" priority="64" operator="equal">
      <formula>0</formula>
    </cfRule>
  </conditionalFormatting>
  <conditionalFormatting sqref="K221">
    <cfRule type="cellIs" dxfId="3374" priority="59" operator="between">
      <formula>0</formula>
      <formula>4.999</formula>
    </cfRule>
    <cfRule type="cellIs" dxfId="3373" priority="60" operator="between">
      <formula>5</formula>
      <formula>9.999</formula>
    </cfRule>
    <cfRule type="cellIs" dxfId="3372" priority="61" operator="between">
      <formula>10</formula>
      <formula>14.999</formula>
    </cfRule>
    <cfRule type="cellIs" dxfId="3371" priority="62" operator="between">
      <formula>15</formula>
      <formula>19.999</formula>
    </cfRule>
    <cfRule type="cellIs" dxfId="3370" priority="63" operator="greaterThan">
      <formula>19.999</formula>
    </cfRule>
  </conditionalFormatting>
  <conditionalFormatting sqref="K221">
    <cfRule type="cellIs" dxfId="3369" priority="58" operator="equal">
      <formula>0</formula>
    </cfRule>
  </conditionalFormatting>
  <conditionalFormatting sqref="K221">
    <cfRule type="cellIs" dxfId="3368" priority="56" operator="equal">
      <formula>0</formula>
    </cfRule>
    <cfRule type="cellIs" dxfId="3367" priority="57" operator="equal">
      <formula>0</formula>
    </cfRule>
  </conditionalFormatting>
  <conditionalFormatting sqref="K221">
    <cfRule type="cellIs" dxfId="3366" priority="55" operator="equal">
      <formula>0</formula>
    </cfRule>
  </conditionalFormatting>
  <conditionalFormatting sqref="K264">
    <cfRule type="cellIs" dxfId="3365" priority="50" operator="between">
      <formula>0</formula>
      <formula>4.999</formula>
    </cfRule>
    <cfRule type="cellIs" dxfId="3364" priority="51" operator="between">
      <formula>5</formula>
      <formula>9.999</formula>
    </cfRule>
    <cfRule type="cellIs" dxfId="3363" priority="52" operator="between">
      <formula>10</formula>
      <formula>14.999</formula>
    </cfRule>
    <cfRule type="cellIs" dxfId="3362" priority="53" operator="between">
      <formula>15</formula>
      <formula>19.999</formula>
    </cfRule>
    <cfRule type="cellIs" dxfId="3361" priority="54" operator="greaterThan">
      <formula>19.999</formula>
    </cfRule>
  </conditionalFormatting>
  <conditionalFormatting sqref="K264">
    <cfRule type="cellIs" dxfId="3360" priority="49" operator="equal">
      <formula>0</formula>
    </cfRule>
  </conditionalFormatting>
  <conditionalFormatting sqref="K264">
    <cfRule type="cellIs" dxfId="3359" priority="47" operator="equal">
      <formula>0</formula>
    </cfRule>
    <cfRule type="cellIs" dxfId="3358" priority="48" operator="equal">
      <formula>0</formula>
    </cfRule>
  </conditionalFormatting>
  <conditionalFormatting sqref="K264">
    <cfRule type="cellIs" dxfId="3357" priority="46" operator="equal">
      <formula>0</formula>
    </cfRule>
  </conditionalFormatting>
  <conditionalFormatting sqref="K309">
    <cfRule type="cellIs" dxfId="3356" priority="41" operator="between">
      <formula>0</formula>
      <formula>4.999</formula>
    </cfRule>
    <cfRule type="cellIs" dxfId="3355" priority="42" operator="between">
      <formula>5</formula>
      <formula>9.999</formula>
    </cfRule>
    <cfRule type="cellIs" dxfId="3354" priority="43" operator="between">
      <formula>10</formula>
      <formula>14.999</formula>
    </cfRule>
    <cfRule type="cellIs" dxfId="3353" priority="44" operator="between">
      <formula>15</formula>
      <formula>19.999</formula>
    </cfRule>
    <cfRule type="cellIs" dxfId="3352" priority="45" operator="greaterThan">
      <formula>19.999</formula>
    </cfRule>
  </conditionalFormatting>
  <conditionalFormatting sqref="K309">
    <cfRule type="cellIs" dxfId="3351" priority="40" operator="equal">
      <formula>0</formula>
    </cfRule>
  </conditionalFormatting>
  <conditionalFormatting sqref="K309">
    <cfRule type="cellIs" dxfId="3350" priority="38" operator="equal">
      <formula>0</formula>
    </cfRule>
    <cfRule type="cellIs" dxfId="3349" priority="39" operator="equal">
      <formula>0</formula>
    </cfRule>
  </conditionalFormatting>
  <conditionalFormatting sqref="K309">
    <cfRule type="cellIs" dxfId="3348" priority="37" operator="equal">
      <formula>0</formula>
    </cfRule>
  </conditionalFormatting>
  <conditionalFormatting sqref="K352">
    <cfRule type="cellIs" dxfId="3347" priority="32" operator="between">
      <formula>0</formula>
      <formula>4.999</formula>
    </cfRule>
    <cfRule type="cellIs" dxfId="3346" priority="33" operator="between">
      <formula>5</formula>
      <formula>9.999</formula>
    </cfRule>
    <cfRule type="cellIs" dxfId="3345" priority="34" operator="between">
      <formula>10</formula>
      <formula>14.999</formula>
    </cfRule>
    <cfRule type="cellIs" dxfId="3344" priority="35" operator="between">
      <formula>15</formula>
      <formula>19.999</formula>
    </cfRule>
    <cfRule type="cellIs" dxfId="3343" priority="36" operator="greaterThan">
      <formula>19.999</formula>
    </cfRule>
  </conditionalFormatting>
  <conditionalFormatting sqref="K352">
    <cfRule type="cellIs" dxfId="3342" priority="31" operator="equal">
      <formula>0</formula>
    </cfRule>
  </conditionalFormatting>
  <conditionalFormatting sqref="K352">
    <cfRule type="cellIs" dxfId="3341" priority="29" operator="equal">
      <formula>0</formula>
    </cfRule>
    <cfRule type="cellIs" dxfId="3340" priority="30" operator="equal">
      <formula>0</formula>
    </cfRule>
  </conditionalFormatting>
  <conditionalFormatting sqref="K352">
    <cfRule type="cellIs" dxfId="3339" priority="28" operator="equal">
      <formula>0</formula>
    </cfRule>
  </conditionalFormatting>
  <conditionalFormatting sqref="K395">
    <cfRule type="cellIs" dxfId="3338" priority="23" operator="between">
      <formula>0</formula>
      <formula>4.999</formula>
    </cfRule>
    <cfRule type="cellIs" dxfId="3337" priority="24" operator="between">
      <formula>5</formula>
      <formula>9.999</formula>
    </cfRule>
    <cfRule type="cellIs" dxfId="3336" priority="25" operator="between">
      <formula>10</formula>
      <formula>14.999</formula>
    </cfRule>
    <cfRule type="cellIs" dxfId="3335" priority="26" operator="between">
      <formula>15</formula>
      <formula>19.999</formula>
    </cfRule>
    <cfRule type="cellIs" dxfId="3334" priority="27" operator="greaterThan">
      <formula>19.999</formula>
    </cfRule>
  </conditionalFormatting>
  <conditionalFormatting sqref="K395">
    <cfRule type="cellIs" dxfId="3333" priority="22" operator="equal">
      <formula>0</formula>
    </cfRule>
  </conditionalFormatting>
  <conditionalFormatting sqref="K395">
    <cfRule type="cellIs" dxfId="3332" priority="20" operator="equal">
      <formula>0</formula>
    </cfRule>
    <cfRule type="cellIs" dxfId="3331" priority="21" operator="equal">
      <formula>0</formula>
    </cfRule>
  </conditionalFormatting>
  <conditionalFormatting sqref="K395">
    <cfRule type="cellIs" dxfId="3330" priority="19" operator="equal">
      <formula>0</formula>
    </cfRule>
  </conditionalFormatting>
  <conditionalFormatting sqref="K438">
    <cfRule type="cellIs" dxfId="3329" priority="5" operator="between">
      <formula>0</formula>
      <formula>4.999</formula>
    </cfRule>
    <cfRule type="cellIs" dxfId="3328" priority="6" operator="between">
      <formula>5</formula>
      <formula>9.999</formula>
    </cfRule>
    <cfRule type="cellIs" dxfId="3327" priority="7" operator="between">
      <formula>10</formula>
      <formula>14.999</formula>
    </cfRule>
    <cfRule type="cellIs" dxfId="3326" priority="8" operator="between">
      <formula>15</formula>
      <formula>19.999</formula>
    </cfRule>
    <cfRule type="cellIs" dxfId="3325" priority="9" operator="greaterThan">
      <formula>19.999</formula>
    </cfRule>
  </conditionalFormatting>
  <conditionalFormatting sqref="K438">
    <cfRule type="cellIs" dxfId="3324" priority="4" operator="equal">
      <formula>0</formula>
    </cfRule>
  </conditionalFormatting>
  <conditionalFormatting sqref="K438">
    <cfRule type="cellIs" dxfId="3323" priority="2" operator="equal">
      <formula>0</formula>
    </cfRule>
    <cfRule type="cellIs" dxfId="3322" priority="3" operator="equal">
      <formula>0</formula>
    </cfRule>
  </conditionalFormatting>
  <conditionalFormatting sqref="K438">
    <cfRule type="cellIs" dxfId="3321" priority="1" operator="equal">
      <formula>0</formula>
    </cfRule>
  </conditionalFormatting>
  <dataValidations count="9">
    <dataValidation type="decimal" allowBlank="1" showInputMessage="1" showErrorMessage="1" sqref="L45 L89" xr:uid="{D2F55B5D-F739-48E0-9DC0-774EECE21075}">
      <formula1>3.5</formula1>
      <formula2>5</formula2>
    </dataValidation>
    <dataValidation type="decimal" allowBlank="1" showInputMessage="1" showErrorMessage="1" sqref="L39 L83 L300 L261 L175" xr:uid="{8A8243DB-9B0A-4727-ACBB-C73657BA6FAC}">
      <formula1>3</formula1>
      <formula2>5</formula2>
    </dataValidation>
    <dataValidation type="decimal" allowBlank="1" showInputMessage="1" showErrorMessage="1" sqref="L386 L343" xr:uid="{540A00A2-7332-48D0-AC2D-6D91EA2F0069}">
      <formula1>2</formula1>
      <formula2>4</formula2>
    </dataValidation>
    <dataValidation type="decimal" allowBlank="1" showInputMessage="1" showErrorMessage="1" sqref="L349" xr:uid="{14FB6FA1-FDE0-491D-9EDE-5C9FB297BF1A}">
      <formula1>1.5</formula1>
      <formula2>3.5</formula2>
    </dataValidation>
    <dataValidation type="decimal" allowBlank="1" showInputMessage="1" showErrorMessage="1" sqref="L392" xr:uid="{93517DAA-0295-4749-9912-F7FD554CF15F}">
      <formula1>1</formula1>
      <formula2>3</formula2>
    </dataValidation>
    <dataValidation type="decimal" allowBlank="1" showInputMessage="1" showErrorMessage="1" sqref="L212 L306 L255 L218" xr:uid="{BD8138E0-7D73-443E-9E6F-CA86AA62E3C6}">
      <formula1>0</formula1>
      <formula2>2</formula2>
    </dataValidation>
    <dataValidation type="whole" allowBlank="1" showInputMessage="1" showErrorMessage="1" sqref="L103:L107 L109:L113 L115:L119" xr:uid="{8C3DDC3E-D5A0-4CB3-A396-94E6C393A0B5}">
      <formula1>1</formula1>
      <formula2>5</formula2>
    </dataValidation>
    <dataValidation type="decimal" allowBlank="1" showInputMessage="1" showErrorMessage="1" sqref="L169" xr:uid="{315605DF-FD48-4D33-96A6-34B92DC7CC1E}">
      <formula1>0.5</formula1>
      <formula2>2.5</formula2>
    </dataValidation>
    <dataValidation type="decimal" allowBlank="1" showInputMessage="1" showErrorMessage="1" sqref="L289:L293 L296:L299 L302:L305 L244:L248 L326:L330 L320:L324 L339:L342 L345:L348 L363:L367 L369:L373 L375:L379 L382:L385 L388:L391 L332:L336 L412:L416 L418:L422 L425:L429 L431:L435 L283:L287 L16:L20 L22:L26 L28:L32 L35:L38 L41:L44 L60:L64 L66:L70 L72:L76 L122:L125 L128:L131 L146:L150 L152:L156 L158:L162 L165:L168 L171:L174 L189:L193 L195:L199 L201:L205 L208:L211 L214:L217 L232:L236 L238:L242 L251:L254 L257:L260 L277:L281 L79:L82 L85:L88 L406:L410" xr:uid="{40195CF1-AB02-4C7C-93A7-4EE302CC728E}">
      <formula1>0</formula1>
      <formula2>5</formula2>
    </dataValidation>
  </dataValidations>
  <pageMargins left="0.25" right="0.25" top="0.5" bottom="0.5" header="0.3" footer="0.3"/>
  <pageSetup scale="99" fitToHeight="15"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343CC-48E7-4E34-9F1C-F7FB9F583719}">
  <sheetPr codeName="Sheet12">
    <pageSetUpPr fitToPage="1"/>
  </sheetPr>
  <dimension ref="A1:L448"/>
  <sheetViews>
    <sheetView showGridLines="0" tabSelected="1" zoomScaleNormal="100" workbookViewId="0">
      <selection activeCell="O40" sqref="O40"/>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T(Assets!C14)</f>
        <v>User Defined Service 1</v>
      </c>
      <c r="D9" s="428"/>
      <c r="E9" s="428"/>
      <c r="F9" s="428"/>
      <c r="G9" s="428"/>
      <c r="H9" s="429"/>
      <c r="I9" s="427" t="str">
        <f>T(Assets!G14)</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42">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42">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15" customHeight="1" thickBot="1" x14ac:dyDescent="0.3">
      <c r="A33" s="421" t="s">
        <v>3</v>
      </c>
      <c r="B33" s="422"/>
      <c r="C33" s="422"/>
      <c r="D33" s="422"/>
      <c r="E33" s="422"/>
      <c r="F33" s="422"/>
      <c r="G33" s="422"/>
      <c r="H33" s="422"/>
      <c r="I33" s="422"/>
      <c r="J33" s="422"/>
      <c r="K33" s="422"/>
      <c r="L33" s="423"/>
    </row>
    <row r="34" spans="1:12" ht="15" customHeight="1" thickBot="1" x14ac:dyDescent="0.3">
      <c r="A34" s="42">
        <v>4</v>
      </c>
      <c r="B34" s="425" t="s">
        <v>90</v>
      </c>
      <c r="C34" s="425"/>
      <c r="D34" s="425"/>
      <c r="E34" s="425"/>
      <c r="F34" s="425"/>
      <c r="G34" s="425"/>
      <c r="H34" s="425"/>
      <c r="I34" s="425"/>
      <c r="J34" s="425"/>
      <c r="K34" s="425"/>
      <c r="L34" s="426"/>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x14ac:dyDescent="0.25">
      <c r="A38" s="440" t="s">
        <v>88</v>
      </c>
      <c r="B38" s="441"/>
      <c r="C38" s="441"/>
      <c r="D38" s="441"/>
      <c r="E38" s="441"/>
      <c r="F38" s="441"/>
      <c r="G38" s="441"/>
      <c r="H38" s="441"/>
      <c r="I38" s="441"/>
      <c r="J38" s="442" t="s">
        <v>80</v>
      </c>
      <c r="K38" s="442"/>
      <c r="L38" s="438"/>
    </row>
    <row r="39" spans="1:12" ht="15" customHeight="1" thickBot="1" x14ac:dyDescent="0.3">
      <c r="A39" s="444" t="s">
        <v>89</v>
      </c>
      <c r="B39" s="445"/>
      <c r="C39" s="445"/>
      <c r="D39" s="445"/>
      <c r="E39" s="445"/>
      <c r="F39" s="445"/>
      <c r="G39" s="445"/>
      <c r="H39" s="445"/>
      <c r="I39" s="445"/>
      <c r="J39" s="446" t="s">
        <v>81</v>
      </c>
      <c r="K39" s="446"/>
      <c r="L39" s="439"/>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44" t="s">
        <v>96</v>
      </c>
      <c r="B45" s="445"/>
      <c r="C45" s="445"/>
      <c r="D45" s="445"/>
      <c r="E45" s="445"/>
      <c r="F45" s="445"/>
      <c r="G45" s="445"/>
      <c r="H45" s="445"/>
      <c r="I45" s="445"/>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SUM(Assets!K14)</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Service 1</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15" customHeight="1" thickBot="1" x14ac:dyDescent="0.3">
      <c r="A77" s="421" t="s">
        <v>3</v>
      </c>
      <c r="B77" s="422"/>
      <c r="C77" s="422"/>
      <c r="D77" s="422"/>
      <c r="E77" s="422"/>
      <c r="F77" s="422"/>
      <c r="G77" s="422"/>
      <c r="H77" s="422"/>
      <c r="I77" s="422"/>
      <c r="J77" s="422"/>
      <c r="K77" s="422"/>
      <c r="L77" s="423"/>
    </row>
    <row r="78" spans="1:12" ht="15" customHeight="1" thickBot="1" x14ac:dyDescent="0.3">
      <c r="A78" s="42">
        <v>4</v>
      </c>
      <c r="B78" s="425" t="s">
        <v>90</v>
      </c>
      <c r="C78" s="425"/>
      <c r="D78" s="425"/>
      <c r="E78" s="425"/>
      <c r="F78" s="425"/>
      <c r="G78" s="425"/>
      <c r="H78" s="425"/>
      <c r="I78" s="425"/>
      <c r="J78" s="425"/>
      <c r="K78" s="425"/>
      <c r="L78" s="426"/>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x14ac:dyDescent="0.25">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39"/>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Service 1</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15" customHeight="1" thickBot="1" x14ac:dyDescent="0.3">
      <c r="A120" s="421" t="s">
        <v>3</v>
      </c>
      <c r="B120" s="422"/>
      <c r="C120" s="422"/>
      <c r="D120" s="422"/>
      <c r="E120" s="422"/>
      <c r="F120" s="422"/>
      <c r="G120" s="422"/>
      <c r="H120" s="422"/>
      <c r="I120" s="422"/>
      <c r="J120" s="422"/>
      <c r="K120" s="422"/>
      <c r="L120" s="423"/>
    </row>
    <row r="121" spans="1:12" ht="15" customHeight="1" thickBot="1" x14ac:dyDescent="0.3">
      <c r="A121" s="42">
        <v>4</v>
      </c>
      <c r="B121" s="425" t="s">
        <v>90</v>
      </c>
      <c r="C121" s="425"/>
      <c r="D121" s="425"/>
      <c r="E121" s="425"/>
      <c r="F121" s="425"/>
      <c r="G121" s="425"/>
      <c r="H121" s="425"/>
      <c r="I121" s="425"/>
      <c r="J121" s="425"/>
      <c r="K121" s="425"/>
      <c r="L121" s="426"/>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x14ac:dyDescent="0.25">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39"/>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x14ac:dyDescent="0.25">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39"/>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User Defined Service 1</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15" customHeight="1" thickBot="1" x14ac:dyDescent="0.3">
      <c r="A163" s="421" t="s">
        <v>3</v>
      </c>
      <c r="B163" s="422"/>
      <c r="C163" s="422"/>
      <c r="D163" s="422"/>
      <c r="E163" s="422"/>
      <c r="F163" s="422"/>
      <c r="G163" s="422"/>
      <c r="H163" s="422"/>
      <c r="I163" s="422"/>
      <c r="J163" s="422"/>
      <c r="K163" s="422"/>
      <c r="L163" s="423"/>
    </row>
    <row r="164" spans="1:12" ht="15" customHeight="1" thickBot="1" x14ac:dyDescent="0.3">
      <c r="A164" s="42">
        <v>4</v>
      </c>
      <c r="B164" s="425" t="s">
        <v>90</v>
      </c>
      <c r="C164" s="425"/>
      <c r="D164" s="425"/>
      <c r="E164" s="425"/>
      <c r="F164" s="425"/>
      <c r="G164" s="425"/>
      <c r="H164" s="425"/>
      <c r="I164" s="425"/>
      <c r="J164" s="425"/>
      <c r="K164" s="425"/>
      <c r="L164" s="426"/>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x14ac:dyDescent="0.25">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39"/>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x14ac:dyDescent="0.25">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39"/>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User Defined Service 1</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15" customHeight="1" thickBot="1" x14ac:dyDescent="0.3">
      <c r="A206" s="421" t="s">
        <v>3</v>
      </c>
      <c r="B206" s="422"/>
      <c r="C206" s="422"/>
      <c r="D206" s="422"/>
      <c r="E206" s="422"/>
      <c r="F206" s="422"/>
      <c r="G206" s="422"/>
      <c r="H206" s="422"/>
      <c r="I206" s="422"/>
      <c r="J206" s="422"/>
      <c r="K206" s="422"/>
      <c r="L206" s="423"/>
    </row>
    <row r="207" spans="1:12" ht="15" customHeight="1" thickBot="1" x14ac:dyDescent="0.3">
      <c r="A207" s="42">
        <v>4</v>
      </c>
      <c r="B207" s="425" t="s">
        <v>90</v>
      </c>
      <c r="C207" s="425"/>
      <c r="D207" s="425"/>
      <c r="E207" s="425"/>
      <c r="F207" s="425"/>
      <c r="G207" s="425"/>
      <c r="H207" s="425"/>
      <c r="I207" s="425"/>
      <c r="J207" s="425"/>
      <c r="K207" s="425"/>
      <c r="L207" s="426"/>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x14ac:dyDescent="0.25">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39"/>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x14ac:dyDescent="0.25">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39"/>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User Defined Service 1</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15" customHeight="1" thickBot="1" x14ac:dyDescent="0.3">
      <c r="A249" s="483" t="s">
        <v>3</v>
      </c>
      <c r="B249" s="484"/>
      <c r="C249" s="484"/>
      <c r="D249" s="484"/>
      <c r="E249" s="484"/>
      <c r="F249" s="484"/>
      <c r="G249" s="484"/>
      <c r="H249" s="484"/>
      <c r="I249" s="484"/>
      <c r="J249" s="484"/>
      <c r="K249" s="484"/>
      <c r="L249" s="485"/>
    </row>
    <row r="250" spans="1:12" ht="15" customHeight="1" thickBot="1" x14ac:dyDescent="0.3">
      <c r="A250" s="42">
        <v>4</v>
      </c>
      <c r="B250" s="488" t="s">
        <v>90</v>
      </c>
      <c r="C250" s="488"/>
      <c r="D250" s="488"/>
      <c r="E250" s="488"/>
      <c r="F250" s="488"/>
      <c r="G250" s="488"/>
      <c r="H250" s="488"/>
      <c r="I250" s="488"/>
      <c r="J250" s="488"/>
      <c r="K250" s="488"/>
      <c r="L250" s="489"/>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x14ac:dyDescent="0.25">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39"/>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x14ac:dyDescent="0.25">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39"/>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User Defined Service 1</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15" customHeight="1" thickBot="1" x14ac:dyDescent="0.3">
      <c r="A294" s="421" t="s">
        <v>3</v>
      </c>
      <c r="B294" s="422"/>
      <c r="C294" s="422"/>
      <c r="D294" s="422"/>
      <c r="E294" s="422"/>
      <c r="F294" s="422"/>
      <c r="G294" s="422"/>
      <c r="H294" s="422"/>
      <c r="I294" s="422"/>
      <c r="J294" s="422"/>
      <c r="K294" s="422"/>
      <c r="L294" s="423"/>
    </row>
    <row r="295" spans="1:12" ht="15" customHeight="1" thickBot="1" x14ac:dyDescent="0.3">
      <c r="A295" s="42">
        <v>4</v>
      </c>
      <c r="B295" s="425" t="s">
        <v>90</v>
      </c>
      <c r="C295" s="425"/>
      <c r="D295" s="425"/>
      <c r="E295" s="425"/>
      <c r="F295" s="425"/>
      <c r="G295" s="425"/>
      <c r="H295" s="425"/>
      <c r="I295" s="425"/>
      <c r="J295" s="425"/>
      <c r="K295" s="425"/>
      <c r="L295" s="426"/>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x14ac:dyDescent="0.25">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39"/>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x14ac:dyDescent="0.25">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39"/>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User Defined Service 1</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15" customHeight="1" thickBot="1" x14ac:dyDescent="0.3">
      <c r="A337" s="421" t="s">
        <v>3</v>
      </c>
      <c r="B337" s="422"/>
      <c r="C337" s="422"/>
      <c r="D337" s="422"/>
      <c r="E337" s="422"/>
      <c r="F337" s="422"/>
      <c r="G337" s="422"/>
      <c r="H337" s="422"/>
      <c r="I337" s="422"/>
      <c r="J337" s="422"/>
      <c r="K337" s="422"/>
      <c r="L337" s="423"/>
    </row>
    <row r="338" spans="1:12" ht="15" customHeight="1" thickBot="1" x14ac:dyDescent="0.3">
      <c r="A338" s="42">
        <v>4</v>
      </c>
      <c r="B338" s="425" t="s">
        <v>90</v>
      </c>
      <c r="C338" s="425"/>
      <c r="D338" s="425"/>
      <c r="E338" s="425"/>
      <c r="F338" s="425"/>
      <c r="G338" s="425"/>
      <c r="H338" s="425"/>
      <c r="I338" s="425"/>
      <c r="J338" s="425"/>
      <c r="K338" s="425"/>
      <c r="L338" s="426"/>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x14ac:dyDescent="0.25">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39"/>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x14ac:dyDescent="0.25">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39"/>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User Defined Service 1</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15" customHeight="1" thickBot="1" x14ac:dyDescent="0.3">
      <c r="A380" s="421" t="s">
        <v>3</v>
      </c>
      <c r="B380" s="422"/>
      <c r="C380" s="422"/>
      <c r="D380" s="422"/>
      <c r="E380" s="422"/>
      <c r="F380" s="422"/>
      <c r="G380" s="422"/>
      <c r="H380" s="422"/>
      <c r="I380" s="422"/>
      <c r="J380" s="422"/>
      <c r="K380" s="422"/>
      <c r="L380" s="423"/>
    </row>
    <row r="381" spans="1:12" ht="15" customHeight="1" thickBot="1" x14ac:dyDescent="0.3">
      <c r="A381" s="42">
        <v>4</v>
      </c>
      <c r="B381" s="425" t="s">
        <v>90</v>
      </c>
      <c r="C381" s="425"/>
      <c r="D381" s="425"/>
      <c r="E381" s="425"/>
      <c r="F381" s="425"/>
      <c r="G381" s="425"/>
      <c r="H381" s="425"/>
      <c r="I381" s="425"/>
      <c r="J381" s="425"/>
      <c r="K381" s="425"/>
      <c r="L381" s="426"/>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x14ac:dyDescent="0.25">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39"/>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x14ac:dyDescent="0.25">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39"/>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User Defined Service 1</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37"/>
    </row>
    <row r="426" spans="1:12" ht="15" customHeight="1" x14ac:dyDescent="0.25">
      <c r="A426" s="440" t="s">
        <v>86</v>
      </c>
      <c r="B426" s="441"/>
      <c r="C426" s="441"/>
      <c r="D426" s="441"/>
      <c r="E426" s="441"/>
      <c r="F426" s="441"/>
      <c r="G426" s="441"/>
      <c r="H426" s="441"/>
      <c r="I426" s="441"/>
      <c r="J426" s="442" t="s">
        <v>79</v>
      </c>
      <c r="K426" s="442"/>
      <c r="L426" s="438"/>
    </row>
    <row r="427" spans="1:12" ht="15" customHeight="1" x14ac:dyDescent="0.25">
      <c r="A427" s="440" t="s">
        <v>87</v>
      </c>
      <c r="B427" s="441"/>
      <c r="C427" s="441"/>
      <c r="D427" s="441"/>
      <c r="E427" s="441"/>
      <c r="F427" s="441"/>
      <c r="G427" s="441"/>
      <c r="H427" s="441"/>
      <c r="I427" s="441"/>
      <c r="J427" s="442" t="s">
        <v>82</v>
      </c>
      <c r="K427" s="442"/>
      <c r="L427" s="438"/>
    </row>
    <row r="428" spans="1:12" ht="15" customHeight="1" x14ac:dyDescent="0.25">
      <c r="A428" s="440" t="s">
        <v>88</v>
      </c>
      <c r="B428" s="441"/>
      <c r="C428" s="441"/>
      <c r="D428" s="441"/>
      <c r="E428" s="441"/>
      <c r="F428" s="441"/>
      <c r="G428" s="441"/>
      <c r="H428" s="441"/>
      <c r="I428" s="441"/>
      <c r="J428" s="442" t="s">
        <v>80</v>
      </c>
      <c r="K428" s="442"/>
      <c r="L428" s="438"/>
    </row>
    <row r="429" spans="1:12" ht="15" customHeight="1" thickBot="1" x14ac:dyDescent="0.3">
      <c r="A429" s="444" t="s">
        <v>89</v>
      </c>
      <c r="B429" s="445"/>
      <c r="C429" s="445"/>
      <c r="D429" s="445"/>
      <c r="E429" s="445"/>
      <c r="F429" s="445"/>
      <c r="G429" s="445"/>
      <c r="H429" s="445"/>
      <c r="I429" s="445"/>
      <c r="J429" s="446" t="s">
        <v>81</v>
      </c>
      <c r="K429" s="446"/>
      <c r="L429" s="439"/>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37"/>
    </row>
    <row r="432" spans="1:12" ht="15" customHeight="1" x14ac:dyDescent="0.25">
      <c r="A432" s="440" t="s">
        <v>93</v>
      </c>
      <c r="B432" s="441"/>
      <c r="C432" s="441"/>
      <c r="D432" s="441"/>
      <c r="E432" s="441"/>
      <c r="F432" s="441"/>
      <c r="G432" s="441"/>
      <c r="H432" s="441"/>
      <c r="I432" s="441"/>
      <c r="J432" s="442" t="s">
        <v>79</v>
      </c>
      <c r="K432" s="442"/>
      <c r="L432" s="438"/>
    </row>
    <row r="433" spans="1:12" ht="15" customHeight="1" x14ac:dyDescent="0.25">
      <c r="A433" s="440" t="s">
        <v>94</v>
      </c>
      <c r="B433" s="441"/>
      <c r="C433" s="441"/>
      <c r="D433" s="441"/>
      <c r="E433" s="441"/>
      <c r="F433" s="441"/>
      <c r="G433" s="441"/>
      <c r="H433" s="441"/>
      <c r="I433" s="441"/>
      <c r="J433" s="442" t="s">
        <v>82</v>
      </c>
      <c r="K433" s="442"/>
      <c r="L433" s="438"/>
    </row>
    <row r="434" spans="1:12" ht="15" customHeight="1" x14ac:dyDescent="0.25">
      <c r="A434" s="440" t="s">
        <v>95</v>
      </c>
      <c r="B434" s="441"/>
      <c r="C434" s="441"/>
      <c r="D434" s="441"/>
      <c r="E434" s="441"/>
      <c r="F434" s="441"/>
      <c r="G434" s="441"/>
      <c r="H434" s="441"/>
      <c r="I434" s="441"/>
      <c r="J434" s="442" t="s">
        <v>80</v>
      </c>
      <c r="K434" s="442"/>
      <c r="L434" s="438"/>
    </row>
    <row r="435" spans="1:12" ht="15" customHeight="1" thickBot="1" x14ac:dyDescent="0.3">
      <c r="A435" s="444" t="s">
        <v>96</v>
      </c>
      <c r="B435" s="445"/>
      <c r="C435" s="445"/>
      <c r="D435" s="445"/>
      <c r="E435" s="445"/>
      <c r="F435" s="445"/>
      <c r="G435" s="445"/>
      <c r="H435" s="445"/>
      <c r="I435" s="445"/>
      <c r="J435" s="446" t="s">
        <v>81</v>
      </c>
      <c r="K435" s="446"/>
      <c r="L435" s="439"/>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rjz2RhFSaAtGQXXRj415byGB+YDc3Ygf/tQQUSyAWhEyUQibozYZLhYgmTQry4ZF8BqxNkoctJk/2EdvKNwS3w==" saltValue="1z2oPBymIdziY7sa9evjuA==" spinCount="100000" sheet="1" objects="1" scenarios="1"/>
  <protectedRanges>
    <protectedRange sqref="L232:L236 L238:L242 L244:L248 L277:L281 L283:L287 L289:L293 L320:L324 L326:L330 L332:L336 L363:L367 L369:L373 L375:L379 L340:L343 L346:L349 L297:L300 L303:L306 L252:L255 L258:L261" name="Range4"/>
    <protectedRange sqref="L60:L64 L66:L70 L72:L76 L80:L83 L86:L89" name="Range2"/>
    <protectedRange sqref="L16:L20 L22:L26 L28:L32 L36:L39 L42:L45" name="Range1"/>
    <protectedRange sqref="L103:L107 L109:L113 L115:L119 L146:L150 L152:L156 L158:L162 L189:L193 L195:L199 L201:L205 L209:L212 L215:L218 L166:L169 L172:L175 L123:L126 L129:L132" name="Range3"/>
  </protectedRanges>
  <mergeCells count="804">
    <mergeCell ref="A442:L442"/>
    <mergeCell ref="A444:L448"/>
    <mergeCell ref="A438:B438"/>
    <mergeCell ref="C438:D438"/>
    <mergeCell ref="E438:F438"/>
    <mergeCell ref="G438:H438"/>
    <mergeCell ref="I438:J440"/>
    <mergeCell ref="K438:L440"/>
    <mergeCell ref="A439:B440"/>
    <mergeCell ref="C439:D440"/>
    <mergeCell ref="E439:F440"/>
    <mergeCell ref="G439:H440"/>
    <mergeCell ref="A393:D394"/>
    <mergeCell ref="E393:L394"/>
    <mergeCell ref="A395:B395"/>
    <mergeCell ref="C395:D395"/>
    <mergeCell ref="E395:F395"/>
    <mergeCell ref="G395:H395"/>
    <mergeCell ref="I395:J397"/>
    <mergeCell ref="K395:L397"/>
    <mergeCell ref="C396:D397"/>
    <mergeCell ref="E396:F397"/>
    <mergeCell ref="G396:H397"/>
    <mergeCell ref="A396:B397"/>
    <mergeCell ref="A350:D351"/>
    <mergeCell ref="E350:L351"/>
    <mergeCell ref="A352:B352"/>
    <mergeCell ref="C352:D352"/>
    <mergeCell ref="E352:F352"/>
    <mergeCell ref="G352:H352"/>
    <mergeCell ref="I352:J354"/>
    <mergeCell ref="K352:L354"/>
    <mergeCell ref="C353:D354"/>
    <mergeCell ref="E353:F354"/>
    <mergeCell ref="G353:H354"/>
    <mergeCell ref="A353:B354"/>
    <mergeCell ref="A307:D308"/>
    <mergeCell ref="E307:L308"/>
    <mergeCell ref="A309:B309"/>
    <mergeCell ref="C309:D309"/>
    <mergeCell ref="E309:F309"/>
    <mergeCell ref="G309:H309"/>
    <mergeCell ref="I309:J311"/>
    <mergeCell ref="K309:L311"/>
    <mergeCell ref="C310:D311"/>
    <mergeCell ref="E310:F311"/>
    <mergeCell ref="G310:H311"/>
    <mergeCell ref="A310:B311"/>
    <mergeCell ref="A270:C271"/>
    <mergeCell ref="D270:L271"/>
    <mergeCell ref="A272:L272"/>
    <mergeCell ref="A273:A276"/>
    <mergeCell ref="B273:L276"/>
    <mergeCell ref="L277:L281"/>
    <mergeCell ref="A279:I279"/>
    <mergeCell ref="J279:K279"/>
    <mergeCell ref="A277:I277"/>
    <mergeCell ref="J277:K277"/>
    <mergeCell ref="A278:I278"/>
    <mergeCell ref="J278:K278"/>
    <mergeCell ref="A280:I280"/>
    <mergeCell ref="J280:K280"/>
    <mergeCell ref="A281:I281"/>
    <mergeCell ref="J281:K281"/>
    <mergeCell ref="C268:H269"/>
    <mergeCell ref="I268:L269"/>
    <mergeCell ref="B256:L256"/>
    <mergeCell ref="J252:K252"/>
    <mergeCell ref="A253:I253"/>
    <mergeCell ref="J253:K253"/>
    <mergeCell ref="A254:I254"/>
    <mergeCell ref="J254:K254"/>
    <mergeCell ref="A247:I247"/>
    <mergeCell ref="J247:K247"/>
    <mergeCell ref="A251:I251"/>
    <mergeCell ref="J251:K251"/>
    <mergeCell ref="A252:I252"/>
    <mergeCell ref="L244:L248"/>
    <mergeCell ref="A248:I248"/>
    <mergeCell ref="J248:K248"/>
    <mergeCell ref="A249:L249"/>
    <mergeCell ref="B250:L250"/>
    <mergeCell ref="A255:I255"/>
    <mergeCell ref="J255:K255"/>
    <mergeCell ref="A244:I244"/>
    <mergeCell ref="J244:K244"/>
    <mergeCell ref="A245:I245"/>
    <mergeCell ref="J245:K245"/>
    <mergeCell ref="A133:D134"/>
    <mergeCell ref="E133:L134"/>
    <mergeCell ref="A135:B135"/>
    <mergeCell ref="L189:L193"/>
    <mergeCell ref="A193:I193"/>
    <mergeCell ref="J193:K193"/>
    <mergeCell ref="A191:I191"/>
    <mergeCell ref="J191:K191"/>
    <mergeCell ref="A192:I192"/>
    <mergeCell ref="J192:K192"/>
    <mergeCell ref="C135:D135"/>
    <mergeCell ref="E135:F135"/>
    <mergeCell ref="G135:H135"/>
    <mergeCell ref="I135:J137"/>
    <mergeCell ref="K135:L137"/>
    <mergeCell ref="A136:B137"/>
    <mergeCell ref="C136:D137"/>
    <mergeCell ref="E136:F137"/>
    <mergeCell ref="G136:H137"/>
    <mergeCell ref="A171:I171"/>
    <mergeCell ref="J171:K171"/>
    <mergeCell ref="A172:I172"/>
    <mergeCell ref="J172:K172"/>
    <mergeCell ref="A173:I173"/>
    <mergeCell ref="A128:I128"/>
    <mergeCell ref="J128:K128"/>
    <mergeCell ref="A129:I129"/>
    <mergeCell ref="J129:K129"/>
    <mergeCell ref="A130:I130"/>
    <mergeCell ref="J130:K130"/>
    <mergeCell ref="A131:I131"/>
    <mergeCell ref="J131:K131"/>
    <mergeCell ref="A132:I132"/>
    <mergeCell ref="J132:K132"/>
    <mergeCell ref="A436:D437"/>
    <mergeCell ref="E436:L437"/>
    <mergeCell ref="C92:D92"/>
    <mergeCell ref="E92:F92"/>
    <mergeCell ref="G92:H92"/>
    <mergeCell ref="I92:J94"/>
    <mergeCell ref="K92:L94"/>
    <mergeCell ref="A93:B94"/>
    <mergeCell ref="C93:D94"/>
    <mergeCell ref="E93:F94"/>
    <mergeCell ref="G93:H94"/>
    <mergeCell ref="A96:B97"/>
    <mergeCell ref="C96:H97"/>
    <mergeCell ref="I96:L97"/>
    <mergeCell ref="A98:C99"/>
    <mergeCell ref="D98:L99"/>
    <mergeCell ref="A100:L100"/>
    <mergeCell ref="A101:A102"/>
    <mergeCell ref="B101:L102"/>
    <mergeCell ref="L103:L107"/>
    <mergeCell ref="A107:I107"/>
    <mergeCell ref="J107:K107"/>
    <mergeCell ref="A105:I105"/>
    <mergeCell ref="J105:K105"/>
    <mergeCell ref="J421:K421"/>
    <mergeCell ref="A428:I428"/>
    <mergeCell ref="J428:K428"/>
    <mergeCell ref="A429:I429"/>
    <mergeCell ref="J429:K429"/>
    <mergeCell ref="A431:I431"/>
    <mergeCell ref="J431:K431"/>
    <mergeCell ref="A432:I432"/>
    <mergeCell ref="L425:L429"/>
    <mergeCell ref="A427:I427"/>
    <mergeCell ref="J427:K427"/>
    <mergeCell ref="B430:L430"/>
    <mergeCell ref="A425:I425"/>
    <mergeCell ref="J425:K425"/>
    <mergeCell ref="A426:I426"/>
    <mergeCell ref="J426:K426"/>
    <mergeCell ref="J432:K432"/>
    <mergeCell ref="L431:L435"/>
    <mergeCell ref="A433:I433"/>
    <mergeCell ref="J433:K433"/>
    <mergeCell ref="A434:I434"/>
    <mergeCell ref="J434:K434"/>
    <mergeCell ref="A435:I435"/>
    <mergeCell ref="J435:K435"/>
    <mergeCell ref="A423:L423"/>
    <mergeCell ref="B424:L424"/>
    <mergeCell ref="A415:I415"/>
    <mergeCell ref="J415:K415"/>
    <mergeCell ref="A416:I416"/>
    <mergeCell ref="J416:K416"/>
    <mergeCell ref="A418:I418"/>
    <mergeCell ref="J418:K418"/>
    <mergeCell ref="L412:L416"/>
    <mergeCell ref="A414:I414"/>
    <mergeCell ref="J414:K414"/>
    <mergeCell ref="B417:L417"/>
    <mergeCell ref="A412:I412"/>
    <mergeCell ref="J412:K412"/>
    <mergeCell ref="A413:I413"/>
    <mergeCell ref="J413:K413"/>
    <mergeCell ref="A419:I419"/>
    <mergeCell ref="J419:K419"/>
    <mergeCell ref="A422:I422"/>
    <mergeCell ref="J422:K422"/>
    <mergeCell ref="L418:L422"/>
    <mergeCell ref="A420:I420"/>
    <mergeCell ref="J420:K420"/>
    <mergeCell ref="A421:I421"/>
    <mergeCell ref="B411:L411"/>
    <mergeCell ref="A399:B400"/>
    <mergeCell ref="C399:H400"/>
    <mergeCell ref="I399:L400"/>
    <mergeCell ref="A401:C402"/>
    <mergeCell ref="D401:L402"/>
    <mergeCell ref="A403:L403"/>
    <mergeCell ref="A404:A405"/>
    <mergeCell ref="B404:L405"/>
    <mergeCell ref="A406:I406"/>
    <mergeCell ref="J406:K406"/>
    <mergeCell ref="A407:I407"/>
    <mergeCell ref="J407:K407"/>
    <mergeCell ref="A409:I409"/>
    <mergeCell ref="J409:K409"/>
    <mergeCell ref="A410:I410"/>
    <mergeCell ref="J410:K410"/>
    <mergeCell ref="L406:L410"/>
    <mergeCell ref="A408:I408"/>
    <mergeCell ref="J408:K408"/>
    <mergeCell ref="J378:K378"/>
    <mergeCell ref="J389:K389"/>
    <mergeCell ref="A390:I390"/>
    <mergeCell ref="J390:K390"/>
    <mergeCell ref="A391:I391"/>
    <mergeCell ref="J391:K391"/>
    <mergeCell ref="A392:I392"/>
    <mergeCell ref="A385:I385"/>
    <mergeCell ref="J385:K385"/>
    <mergeCell ref="A386:I386"/>
    <mergeCell ref="J386:K386"/>
    <mergeCell ref="A388:I388"/>
    <mergeCell ref="J388:K388"/>
    <mergeCell ref="A389:I389"/>
    <mergeCell ref="A384:I384"/>
    <mergeCell ref="J384:K384"/>
    <mergeCell ref="B387:L387"/>
    <mergeCell ref="A382:I382"/>
    <mergeCell ref="J382:K382"/>
    <mergeCell ref="A383:I383"/>
    <mergeCell ref="J383:K383"/>
    <mergeCell ref="L382:L386"/>
    <mergeCell ref="L388:L392"/>
    <mergeCell ref="J392:K392"/>
    <mergeCell ref="A380:L380"/>
    <mergeCell ref="B381:L381"/>
    <mergeCell ref="A372:I372"/>
    <mergeCell ref="J372:K372"/>
    <mergeCell ref="A373:I373"/>
    <mergeCell ref="J373:K373"/>
    <mergeCell ref="A375:I375"/>
    <mergeCell ref="J375:K375"/>
    <mergeCell ref="L369:L373"/>
    <mergeCell ref="A371:I371"/>
    <mergeCell ref="J371:K371"/>
    <mergeCell ref="B374:L374"/>
    <mergeCell ref="A369:I369"/>
    <mergeCell ref="J369:K369"/>
    <mergeCell ref="A370:I370"/>
    <mergeCell ref="J370:K370"/>
    <mergeCell ref="A376:I376"/>
    <mergeCell ref="J376:K376"/>
    <mergeCell ref="A379:I379"/>
    <mergeCell ref="J379:K379"/>
    <mergeCell ref="L375:L379"/>
    <mergeCell ref="A377:I377"/>
    <mergeCell ref="J377:K377"/>
    <mergeCell ref="A378:I378"/>
    <mergeCell ref="B368:L368"/>
    <mergeCell ref="A356:B357"/>
    <mergeCell ref="C356:H357"/>
    <mergeCell ref="I356:L357"/>
    <mergeCell ref="A358:C359"/>
    <mergeCell ref="D358:L359"/>
    <mergeCell ref="A360:L360"/>
    <mergeCell ref="A361:A362"/>
    <mergeCell ref="B361:L362"/>
    <mergeCell ref="A363:I363"/>
    <mergeCell ref="J363:K363"/>
    <mergeCell ref="A364:I364"/>
    <mergeCell ref="J364:K364"/>
    <mergeCell ref="A366:I366"/>
    <mergeCell ref="J366:K366"/>
    <mergeCell ref="A367:I367"/>
    <mergeCell ref="J367:K367"/>
    <mergeCell ref="L363:L367"/>
    <mergeCell ref="A365:I365"/>
    <mergeCell ref="J365:K365"/>
    <mergeCell ref="J335:K335"/>
    <mergeCell ref="J346:K346"/>
    <mergeCell ref="A347:I347"/>
    <mergeCell ref="J347:K347"/>
    <mergeCell ref="A348:I348"/>
    <mergeCell ref="J348:K348"/>
    <mergeCell ref="A349:I349"/>
    <mergeCell ref="A342:I342"/>
    <mergeCell ref="J342:K342"/>
    <mergeCell ref="A343:I343"/>
    <mergeCell ref="J343:K343"/>
    <mergeCell ref="A345:I345"/>
    <mergeCell ref="J345:K345"/>
    <mergeCell ref="A346:I346"/>
    <mergeCell ref="A341:I341"/>
    <mergeCell ref="J341:K341"/>
    <mergeCell ref="B344:L344"/>
    <mergeCell ref="A339:I339"/>
    <mergeCell ref="J339:K339"/>
    <mergeCell ref="A340:I340"/>
    <mergeCell ref="J340:K340"/>
    <mergeCell ref="L339:L343"/>
    <mergeCell ref="L345:L349"/>
    <mergeCell ref="J349:K349"/>
    <mergeCell ref="A337:L337"/>
    <mergeCell ref="B338:L338"/>
    <mergeCell ref="A329:I329"/>
    <mergeCell ref="J329:K329"/>
    <mergeCell ref="A330:I330"/>
    <mergeCell ref="J330:K330"/>
    <mergeCell ref="A332:I332"/>
    <mergeCell ref="J332:K332"/>
    <mergeCell ref="L326:L330"/>
    <mergeCell ref="A328:I328"/>
    <mergeCell ref="J328:K328"/>
    <mergeCell ref="B331:L331"/>
    <mergeCell ref="A326:I326"/>
    <mergeCell ref="J326:K326"/>
    <mergeCell ref="A327:I327"/>
    <mergeCell ref="J327:K327"/>
    <mergeCell ref="A333:I333"/>
    <mergeCell ref="J333:K333"/>
    <mergeCell ref="A336:I336"/>
    <mergeCell ref="J336:K336"/>
    <mergeCell ref="L332:L336"/>
    <mergeCell ref="A334:I334"/>
    <mergeCell ref="J334:K334"/>
    <mergeCell ref="A335:I335"/>
    <mergeCell ref="B325:L325"/>
    <mergeCell ref="A313:B314"/>
    <mergeCell ref="C313:H314"/>
    <mergeCell ref="I313:L314"/>
    <mergeCell ref="A315:C316"/>
    <mergeCell ref="D315:L316"/>
    <mergeCell ref="A317:L317"/>
    <mergeCell ref="A318:A319"/>
    <mergeCell ref="B318:L319"/>
    <mergeCell ref="A320:I320"/>
    <mergeCell ref="J320:K320"/>
    <mergeCell ref="A321:I321"/>
    <mergeCell ref="J321:K321"/>
    <mergeCell ref="A323:I323"/>
    <mergeCell ref="J323:K323"/>
    <mergeCell ref="A324:I324"/>
    <mergeCell ref="J324:K324"/>
    <mergeCell ref="L320:L324"/>
    <mergeCell ref="A322:I322"/>
    <mergeCell ref="J322:K322"/>
    <mergeCell ref="J292:K292"/>
    <mergeCell ref="J303:K303"/>
    <mergeCell ref="A304:I304"/>
    <mergeCell ref="J304:K304"/>
    <mergeCell ref="A305:I305"/>
    <mergeCell ref="J305:K305"/>
    <mergeCell ref="A306:I306"/>
    <mergeCell ref="A299:I299"/>
    <mergeCell ref="J299:K299"/>
    <mergeCell ref="A300:I300"/>
    <mergeCell ref="J300:K300"/>
    <mergeCell ref="A302:I302"/>
    <mergeCell ref="J302:K302"/>
    <mergeCell ref="A303:I303"/>
    <mergeCell ref="A298:I298"/>
    <mergeCell ref="J298:K298"/>
    <mergeCell ref="B301:L301"/>
    <mergeCell ref="A296:I296"/>
    <mergeCell ref="J296:K296"/>
    <mergeCell ref="A297:I297"/>
    <mergeCell ref="J297:K297"/>
    <mergeCell ref="L296:L300"/>
    <mergeCell ref="L302:L306"/>
    <mergeCell ref="J306:K306"/>
    <mergeCell ref="A294:L294"/>
    <mergeCell ref="B295:L295"/>
    <mergeCell ref="A286:I286"/>
    <mergeCell ref="J286:K286"/>
    <mergeCell ref="A287:I287"/>
    <mergeCell ref="J287:K287"/>
    <mergeCell ref="A289:I289"/>
    <mergeCell ref="J289:K289"/>
    <mergeCell ref="L283:L287"/>
    <mergeCell ref="A285:I285"/>
    <mergeCell ref="J285:K285"/>
    <mergeCell ref="B288:L288"/>
    <mergeCell ref="A283:I283"/>
    <mergeCell ref="J283:K283"/>
    <mergeCell ref="A284:I284"/>
    <mergeCell ref="J284:K284"/>
    <mergeCell ref="A290:I290"/>
    <mergeCell ref="J290:K290"/>
    <mergeCell ref="A293:I293"/>
    <mergeCell ref="J293:K293"/>
    <mergeCell ref="L289:L293"/>
    <mergeCell ref="A291:I291"/>
    <mergeCell ref="J291:K291"/>
    <mergeCell ref="A292:I292"/>
    <mergeCell ref="B282:L282"/>
    <mergeCell ref="J260:K260"/>
    <mergeCell ref="A261:I261"/>
    <mergeCell ref="J261:K261"/>
    <mergeCell ref="A262:D263"/>
    <mergeCell ref="E262:L263"/>
    <mergeCell ref="A264:B264"/>
    <mergeCell ref="A257:I257"/>
    <mergeCell ref="J257:K257"/>
    <mergeCell ref="A258:I258"/>
    <mergeCell ref="J258:K258"/>
    <mergeCell ref="A259:I259"/>
    <mergeCell ref="J259:K259"/>
    <mergeCell ref="A260:I260"/>
    <mergeCell ref="C264:D264"/>
    <mergeCell ref="E264:F264"/>
    <mergeCell ref="G264:H264"/>
    <mergeCell ref="I264:J266"/>
    <mergeCell ref="K264:L266"/>
    <mergeCell ref="A265:B266"/>
    <mergeCell ref="C265:D266"/>
    <mergeCell ref="E265:F266"/>
    <mergeCell ref="G265:H266"/>
    <mergeCell ref="A268:B269"/>
    <mergeCell ref="A246:I246"/>
    <mergeCell ref="J246:K246"/>
    <mergeCell ref="L238:L242"/>
    <mergeCell ref="A242:I242"/>
    <mergeCell ref="J242:K242"/>
    <mergeCell ref="B243:L243"/>
    <mergeCell ref="A239:I239"/>
    <mergeCell ref="J239:K239"/>
    <mergeCell ref="A240:I240"/>
    <mergeCell ref="J240:K240"/>
    <mergeCell ref="A241:I241"/>
    <mergeCell ref="J241:K241"/>
    <mergeCell ref="A238:I238"/>
    <mergeCell ref="J238:K238"/>
    <mergeCell ref="B237:L237"/>
    <mergeCell ref="A232:I232"/>
    <mergeCell ref="J232:K232"/>
    <mergeCell ref="A233:I233"/>
    <mergeCell ref="J233:K233"/>
    <mergeCell ref="L232:L236"/>
    <mergeCell ref="A236:I236"/>
    <mergeCell ref="J236:K236"/>
    <mergeCell ref="A234:I234"/>
    <mergeCell ref="J234:K234"/>
    <mergeCell ref="A235:I235"/>
    <mergeCell ref="J235:K235"/>
    <mergeCell ref="A221:B221"/>
    <mergeCell ref="D227:L228"/>
    <mergeCell ref="A229:L229"/>
    <mergeCell ref="A230:A231"/>
    <mergeCell ref="B230:L231"/>
    <mergeCell ref="A225:B226"/>
    <mergeCell ref="C225:H226"/>
    <mergeCell ref="I225:L226"/>
    <mergeCell ref="A227:C228"/>
    <mergeCell ref="C221:D221"/>
    <mergeCell ref="E221:F221"/>
    <mergeCell ref="G221:H221"/>
    <mergeCell ref="I221:J223"/>
    <mergeCell ref="K221:L223"/>
    <mergeCell ref="A222:B223"/>
    <mergeCell ref="C222:D223"/>
    <mergeCell ref="E222:F223"/>
    <mergeCell ref="G222:H223"/>
    <mergeCell ref="J212:K212"/>
    <mergeCell ref="A201:I201"/>
    <mergeCell ref="J201:K201"/>
    <mergeCell ref="A202:I202"/>
    <mergeCell ref="J202:K202"/>
    <mergeCell ref="A203:I203"/>
    <mergeCell ref="A218:I218"/>
    <mergeCell ref="J218:K218"/>
    <mergeCell ref="A219:D220"/>
    <mergeCell ref="E219:L220"/>
    <mergeCell ref="A214:I214"/>
    <mergeCell ref="J214:K214"/>
    <mergeCell ref="A215:I215"/>
    <mergeCell ref="J215:K215"/>
    <mergeCell ref="A216:I216"/>
    <mergeCell ref="J216:K216"/>
    <mergeCell ref="A217:I217"/>
    <mergeCell ref="J217:K217"/>
    <mergeCell ref="J203:K203"/>
    <mergeCell ref="G178:H178"/>
    <mergeCell ref="I178:J180"/>
    <mergeCell ref="B194:L194"/>
    <mergeCell ref="A189:I189"/>
    <mergeCell ref="J189:K189"/>
    <mergeCell ref="A190:I190"/>
    <mergeCell ref="J190:K190"/>
    <mergeCell ref="B213:L213"/>
    <mergeCell ref="J209:K209"/>
    <mergeCell ref="A210:I210"/>
    <mergeCell ref="J210:K210"/>
    <mergeCell ref="A211:I211"/>
    <mergeCell ref="J211:K211"/>
    <mergeCell ref="A204:I204"/>
    <mergeCell ref="J204:K204"/>
    <mergeCell ref="A208:I208"/>
    <mergeCell ref="J208:K208"/>
    <mergeCell ref="A209:I209"/>
    <mergeCell ref="L201:L205"/>
    <mergeCell ref="A205:I205"/>
    <mergeCell ref="J205:K205"/>
    <mergeCell ref="A206:L206"/>
    <mergeCell ref="B207:L207"/>
    <mergeCell ref="A212:I212"/>
    <mergeCell ref="L195:L199"/>
    <mergeCell ref="A199:I199"/>
    <mergeCell ref="J199:K199"/>
    <mergeCell ref="B200:L200"/>
    <mergeCell ref="A196:I196"/>
    <mergeCell ref="J196:K196"/>
    <mergeCell ref="A197:I197"/>
    <mergeCell ref="J197:K197"/>
    <mergeCell ref="A198:I198"/>
    <mergeCell ref="J198:K198"/>
    <mergeCell ref="A195:I195"/>
    <mergeCell ref="J195:K195"/>
    <mergeCell ref="A182:B183"/>
    <mergeCell ref="C182:H183"/>
    <mergeCell ref="I182:L183"/>
    <mergeCell ref="A184:C185"/>
    <mergeCell ref="D184:L185"/>
    <mergeCell ref="A186:L186"/>
    <mergeCell ref="A187:A188"/>
    <mergeCell ref="B187:L188"/>
    <mergeCell ref="B170:L170"/>
    <mergeCell ref="J174:K174"/>
    <mergeCell ref="A175:I175"/>
    <mergeCell ref="J175:K175"/>
    <mergeCell ref="A176:D177"/>
    <mergeCell ref="E176:L177"/>
    <mergeCell ref="A178:B178"/>
    <mergeCell ref="K178:L180"/>
    <mergeCell ref="A179:B180"/>
    <mergeCell ref="C179:D180"/>
    <mergeCell ref="E179:F180"/>
    <mergeCell ref="G179:H180"/>
    <mergeCell ref="J173:K173"/>
    <mergeCell ref="A174:I174"/>
    <mergeCell ref="C178:D178"/>
    <mergeCell ref="E178:F178"/>
    <mergeCell ref="L158:L162"/>
    <mergeCell ref="A162:I162"/>
    <mergeCell ref="J162:K162"/>
    <mergeCell ref="A163:L163"/>
    <mergeCell ref="B164:L164"/>
    <mergeCell ref="A169:I169"/>
    <mergeCell ref="J169:K169"/>
    <mergeCell ref="A158:I158"/>
    <mergeCell ref="J158:K158"/>
    <mergeCell ref="A159:I159"/>
    <mergeCell ref="J159:K159"/>
    <mergeCell ref="A160:I160"/>
    <mergeCell ref="J160:K160"/>
    <mergeCell ref="J166:K166"/>
    <mergeCell ref="A167:I167"/>
    <mergeCell ref="J167:K167"/>
    <mergeCell ref="A168:I168"/>
    <mergeCell ref="J168:K168"/>
    <mergeCell ref="A161:I161"/>
    <mergeCell ref="J161:K161"/>
    <mergeCell ref="A165:I165"/>
    <mergeCell ref="J165:K165"/>
    <mergeCell ref="A166:I166"/>
    <mergeCell ref="L152:L156"/>
    <mergeCell ref="A156:I156"/>
    <mergeCell ref="J156:K156"/>
    <mergeCell ref="B157:L157"/>
    <mergeCell ref="A153:I153"/>
    <mergeCell ref="J153:K153"/>
    <mergeCell ref="A154:I154"/>
    <mergeCell ref="J154:K154"/>
    <mergeCell ref="A155:I155"/>
    <mergeCell ref="J155:K155"/>
    <mergeCell ref="A152:I152"/>
    <mergeCell ref="J152:K152"/>
    <mergeCell ref="A139:B140"/>
    <mergeCell ref="C139:H140"/>
    <mergeCell ref="I139:L140"/>
    <mergeCell ref="A141:C142"/>
    <mergeCell ref="B151:L151"/>
    <mergeCell ref="A146:I146"/>
    <mergeCell ref="J146:K146"/>
    <mergeCell ref="A147:I147"/>
    <mergeCell ref="J147:K147"/>
    <mergeCell ref="D141:L142"/>
    <mergeCell ref="A143:L143"/>
    <mergeCell ref="A144:A145"/>
    <mergeCell ref="B144:L145"/>
    <mergeCell ref="L146:L150"/>
    <mergeCell ref="A150:I150"/>
    <mergeCell ref="J150:K150"/>
    <mergeCell ref="A148:I148"/>
    <mergeCell ref="J148:K148"/>
    <mergeCell ref="A149:I149"/>
    <mergeCell ref="J149:K149"/>
    <mergeCell ref="B127:L127"/>
    <mergeCell ref="J123:K123"/>
    <mergeCell ref="A124:I124"/>
    <mergeCell ref="J124:K124"/>
    <mergeCell ref="A125:I125"/>
    <mergeCell ref="J125:K125"/>
    <mergeCell ref="A118:I118"/>
    <mergeCell ref="J118:K118"/>
    <mergeCell ref="A122:I122"/>
    <mergeCell ref="J122:K122"/>
    <mergeCell ref="A123:I123"/>
    <mergeCell ref="L115:L119"/>
    <mergeCell ref="A119:I119"/>
    <mergeCell ref="J119:K119"/>
    <mergeCell ref="A120:L120"/>
    <mergeCell ref="B121:L121"/>
    <mergeCell ref="A126:I126"/>
    <mergeCell ref="J126:K126"/>
    <mergeCell ref="A115:I115"/>
    <mergeCell ref="J115:K115"/>
    <mergeCell ref="A116:I116"/>
    <mergeCell ref="J116:K116"/>
    <mergeCell ref="A117:I117"/>
    <mergeCell ref="J117:K117"/>
    <mergeCell ref="A87:I87"/>
    <mergeCell ref="J87:K87"/>
    <mergeCell ref="A88:I88"/>
    <mergeCell ref="L85:L89"/>
    <mergeCell ref="L109:L113"/>
    <mergeCell ref="A113:I113"/>
    <mergeCell ref="J113:K113"/>
    <mergeCell ref="B114:L114"/>
    <mergeCell ref="A110:I110"/>
    <mergeCell ref="J110:K110"/>
    <mergeCell ref="A111:I111"/>
    <mergeCell ref="J111:K111"/>
    <mergeCell ref="A112:I112"/>
    <mergeCell ref="J112:K112"/>
    <mergeCell ref="A109:I109"/>
    <mergeCell ref="J109:K109"/>
    <mergeCell ref="A106:I106"/>
    <mergeCell ref="J106:K106"/>
    <mergeCell ref="A79:I79"/>
    <mergeCell ref="J79:K79"/>
    <mergeCell ref="A80:I80"/>
    <mergeCell ref="L72:L76"/>
    <mergeCell ref="A76:I76"/>
    <mergeCell ref="J76:K76"/>
    <mergeCell ref="A77:L77"/>
    <mergeCell ref="B78:L78"/>
    <mergeCell ref="A72:I72"/>
    <mergeCell ref="J72:K72"/>
    <mergeCell ref="A73:I73"/>
    <mergeCell ref="J73:K73"/>
    <mergeCell ref="A74:I74"/>
    <mergeCell ref="J74:K74"/>
    <mergeCell ref="L79:L83"/>
    <mergeCell ref="J80:K80"/>
    <mergeCell ref="A81:I81"/>
    <mergeCell ref="J81:K81"/>
    <mergeCell ref="A82:I82"/>
    <mergeCell ref="J82:K82"/>
    <mergeCell ref="A83:I83"/>
    <mergeCell ref="J83:K83"/>
    <mergeCell ref="B71:L71"/>
    <mergeCell ref="A67:I67"/>
    <mergeCell ref="J67:K67"/>
    <mergeCell ref="A68:I68"/>
    <mergeCell ref="J68:K68"/>
    <mergeCell ref="A69:I69"/>
    <mergeCell ref="J69:K69"/>
    <mergeCell ref="A75:I75"/>
    <mergeCell ref="J75:K75"/>
    <mergeCell ref="A62:I62"/>
    <mergeCell ref="J62:K62"/>
    <mergeCell ref="A63:I63"/>
    <mergeCell ref="J63:K63"/>
    <mergeCell ref="A66:I66"/>
    <mergeCell ref="J66:K66"/>
    <mergeCell ref="L60:L64"/>
    <mergeCell ref="A64:I64"/>
    <mergeCell ref="J64:K64"/>
    <mergeCell ref="B65:L65"/>
    <mergeCell ref="L66:L70"/>
    <mergeCell ref="A70:I70"/>
    <mergeCell ref="J70:K70"/>
    <mergeCell ref="A56:L56"/>
    <mergeCell ref="A60:I60"/>
    <mergeCell ref="J60:K60"/>
    <mergeCell ref="A61:I61"/>
    <mergeCell ref="J61:K61"/>
    <mergeCell ref="A57:A59"/>
    <mergeCell ref="B57:L59"/>
    <mergeCell ref="C49:D50"/>
    <mergeCell ref="E49:F50"/>
    <mergeCell ref="G49:H50"/>
    <mergeCell ref="A52:B53"/>
    <mergeCell ref="A54:C55"/>
    <mergeCell ref="D54:L55"/>
    <mergeCell ref="C52:H53"/>
    <mergeCell ref="I52:L53"/>
    <mergeCell ref="B40:L40"/>
    <mergeCell ref="A46:D47"/>
    <mergeCell ref="E46:L47"/>
    <mergeCell ref="A48:B48"/>
    <mergeCell ref="C48:D48"/>
    <mergeCell ref="E48:F48"/>
    <mergeCell ref="G48:H48"/>
    <mergeCell ref="I48:J50"/>
    <mergeCell ref="K48:L50"/>
    <mergeCell ref="A49:B50"/>
    <mergeCell ref="A33:L33"/>
    <mergeCell ref="B34:L34"/>
    <mergeCell ref="A35:I35"/>
    <mergeCell ref="J35:K35"/>
    <mergeCell ref="A36:I36"/>
    <mergeCell ref="J36:K36"/>
    <mergeCell ref="A37:I37"/>
    <mergeCell ref="L41:L45"/>
    <mergeCell ref="L35:L39"/>
    <mergeCell ref="A41:I41"/>
    <mergeCell ref="J41:K41"/>
    <mergeCell ref="A42:I42"/>
    <mergeCell ref="J42:K42"/>
    <mergeCell ref="A43:I43"/>
    <mergeCell ref="J43:K43"/>
    <mergeCell ref="A44:I44"/>
    <mergeCell ref="J44:K44"/>
    <mergeCell ref="A45:I45"/>
    <mergeCell ref="J45:K45"/>
    <mergeCell ref="J37:K37"/>
    <mergeCell ref="A38:I38"/>
    <mergeCell ref="J38:K38"/>
    <mergeCell ref="A39:I39"/>
    <mergeCell ref="J39:K39"/>
    <mergeCell ref="B27:L27"/>
    <mergeCell ref="A28:I28"/>
    <mergeCell ref="J28:K28"/>
    <mergeCell ref="L28:L32"/>
    <mergeCell ref="A29:I29"/>
    <mergeCell ref="J29:K29"/>
    <mergeCell ref="A30:I30"/>
    <mergeCell ref="J30:K30"/>
    <mergeCell ref="A31:I31"/>
    <mergeCell ref="J31:K31"/>
    <mergeCell ref="A32:I32"/>
    <mergeCell ref="J32:K32"/>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 ref="L128:L132"/>
    <mergeCell ref="L122:L126"/>
    <mergeCell ref="L171:L175"/>
    <mergeCell ref="L165:L169"/>
    <mergeCell ref="L214:L218"/>
    <mergeCell ref="L208:L212"/>
    <mergeCell ref="L251:L255"/>
    <mergeCell ref="L257:L261"/>
    <mergeCell ref="B84:L84"/>
    <mergeCell ref="B108:L108"/>
    <mergeCell ref="A103:I103"/>
    <mergeCell ref="J103:K103"/>
    <mergeCell ref="A104:I104"/>
    <mergeCell ref="J104:K104"/>
    <mergeCell ref="J88:K88"/>
    <mergeCell ref="A89:I89"/>
    <mergeCell ref="J89:K89"/>
    <mergeCell ref="A90:D91"/>
    <mergeCell ref="E90:L91"/>
    <mergeCell ref="A92:B92"/>
    <mergeCell ref="A85:I85"/>
    <mergeCell ref="J85:K85"/>
    <mergeCell ref="A86:I86"/>
    <mergeCell ref="J86:K86"/>
  </mergeCells>
  <conditionalFormatting sqref="K48">
    <cfRule type="cellIs" dxfId="3320" priority="86" operator="between">
      <formula>0</formula>
      <formula>4.999</formula>
    </cfRule>
    <cfRule type="cellIs" dxfId="3319" priority="87" operator="between">
      <formula>5</formula>
      <formula>9.999</formula>
    </cfRule>
    <cfRule type="cellIs" dxfId="3318" priority="88" operator="between">
      <formula>10</formula>
      <formula>14.999</formula>
    </cfRule>
    <cfRule type="cellIs" dxfId="3317" priority="89" operator="between">
      <formula>15</formula>
      <formula>19.999</formula>
    </cfRule>
    <cfRule type="cellIs" dxfId="3316" priority="90" operator="greaterThan">
      <formula>19.999</formula>
    </cfRule>
  </conditionalFormatting>
  <conditionalFormatting sqref="K48">
    <cfRule type="cellIs" dxfId="3315" priority="85" operator="equal">
      <formula>0</formula>
    </cfRule>
  </conditionalFormatting>
  <conditionalFormatting sqref="K48">
    <cfRule type="cellIs" dxfId="3314" priority="83" operator="equal">
      <formula>0</formula>
    </cfRule>
    <cfRule type="cellIs" dxfId="3313" priority="84" operator="equal">
      <formula>0</formula>
    </cfRule>
  </conditionalFormatting>
  <conditionalFormatting sqref="K48">
    <cfRule type="cellIs" dxfId="3312" priority="82" operator="equal">
      <formula>0</formula>
    </cfRule>
  </conditionalFormatting>
  <conditionalFormatting sqref="K92">
    <cfRule type="cellIs" dxfId="3311" priority="77" operator="between">
      <formula>0</formula>
      <formula>4.999</formula>
    </cfRule>
    <cfRule type="cellIs" dxfId="3310" priority="78" operator="between">
      <formula>5</formula>
      <formula>9.999</formula>
    </cfRule>
    <cfRule type="cellIs" dxfId="3309" priority="79" operator="between">
      <formula>10</formula>
      <formula>14.999</formula>
    </cfRule>
    <cfRule type="cellIs" dxfId="3308" priority="80" operator="between">
      <formula>15</formula>
      <formula>19.999</formula>
    </cfRule>
    <cfRule type="cellIs" dxfId="3307" priority="81" operator="greaterThan">
      <formula>19.999</formula>
    </cfRule>
  </conditionalFormatting>
  <conditionalFormatting sqref="K92">
    <cfRule type="cellIs" dxfId="3306" priority="76" operator="equal">
      <formula>0</formula>
    </cfRule>
  </conditionalFormatting>
  <conditionalFormatting sqref="K92">
    <cfRule type="cellIs" dxfId="3305" priority="74" operator="equal">
      <formula>0</formula>
    </cfRule>
    <cfRule type="cellIs" dxfId="3304" priority="75" operator="equal">
      <formula>0</formula>
    </cfRule>
  </conditionalFormatting>
  <conditionalFormatting sqref="K92">
    <cfRule type="cellIs" dxfId="3303" priority="73" operator="equal">
      <formula>0</formula>
    </cfRule>
  </conditionalFormatting>
  <conditionalFormatting sqref="K135">
    <cfRule type="cellIs" dxfId="3302" priority="68" operator="between">
      <formula>0</formula>
      <formula>4.999</formula>
    </cfRule>
    <cfRule type="cellIs" dxfId="3301" priority="69" operator="between">
      <formula>5</formula>
      <formula>9.999</formula>
    </cfRule>
    <cfRule type="cellIs" dxfId="3300" priority="70" operator="between">
      <formula>10</formula>
      <formula>14.999</formula>
    </cfRule>
    <cfRule type="cellIs" dxfId="3299" priority="71" operator="between">
      <formula>15</formula>
      <formula>19.999</formula>
    </cfRule>
    <cfRule type="cellIs" dxfId="3298" priority="72" operator="greaterThan">
      <formula>19.999</formula>
    </cfRule>
  </conditionalFormatting>
  <conditionalFormatting sqref="K135">
    <cfRule type="cellIs" dxfId="3297" priority="67" operator="equal">
      <formula>0</formula>
    </cfRule>
  </conditionalFormatting>
  <conditionalFormatting sqref="K135">
    <cfRule type="cellIs" dxfId="3296" priority="65" operator="equal">
      <formula>0</formula>
    </cfRule>
    <cfRule type="cellIs" dxfId="3295" priority="66" operator="equal">
      <formula>0</formula>
    </cfRule>
  </conditionalFormatting>
  <conditionalFormatting sqref="K135">
    <cfRule type="cellIs" dxfId="3294" priority="64" operator="equal">
      <formula>0</formula>
    </cfRule>
  </conditionalFormatting>
  <conditionalFormatting sqref="K178">
    <cfRule type="cellIs" dxfId="3293" priority="59" operator="between">
      <formula>0</formula>
      <formula>4.999</formula>
    </cfRule>
    <cfRule type="cellIs" dxfId="3292" priority="60" operator="between">
      <formula>5</formula>
      <formula>9.999</formula>
    </cfRule>
    <cfRule type="cellIs" dxfId="3291" priority="61" operator="between">
      <formula>10</formula>
      <formula>14.999</formula>
    </cfRule>
    <cfRule type="cellIs" dxfId="3290" priority="62" operator="between">
      <formula>15</formula>
      <formula>19.999</formula>
    </cfRule>
    <cfRule type="cellIs" dxfId="3289" priority="63" operator="greaterThan">
      <formula>19.999</formula>
    </cfRule>
  </conditionalFormatting>
  <conditionalFormatting sqref="K178">
    <cfRule type="cellIs" dxfId="3288" priority="58" operator="equal">
      <formula>0</formula>
    </cfRule>
  </conditionalFormatting>
  <conditionalFormatting sqref="K178">
    <cfRule type="cellIs" dxfId="3287" priority="56" operator="equal">
      <formula>0</formula>
    </cfRule>
    <cfRule type="cellIs" dxfId="3286" priority="57" operator="equal">
      <formula>0</formula>
    </cfRule>
  </conditionalFormatting>
  <conditionalFormatting sqref="K178">
    <cfRule type="cellIs" dxfId="3285" priority="55" operator="equal">
      <formula>0</formula>
    </cfRule>
  </conditionalFormatting>
  <conditionalFormatting sqref="K221">
    <cfRule type="cellIs" dxfId="3284" priority="50" operator="between">
      <formula>0</formula>
      <formula>4.999</formula>
    </cfRule>
    <cfRule type="cellIs" dxfId="3283" priority="51" operator="between">
      <formula>5</formula>
      <formula>9.999</formula>
    </cfRule>
    <cfRule type="cellIs" dxfId="3282" priority="52" operator="between">
      <formula>10</formula>
      <formula>14.999</formula>
    </cfRule>
    <cfRule type="cellIs" dxfId="3281" priority="53" operator="between">
      <formula>15</formula>
      <formula>19.999</formula>
    </cfRule>
    <cfRule type="cellIs" dxfId="3280" priority="54" operator="greaterThan">
      <formula>19.999</formula>
    </cfRule>
  </conditionalFormatting>
  <conditionalFormatting sqref="K221">
    <cfRule type="cellIs" dxfId="3279" priority="49" operator="equal">
      <formula>0</formula>
    </cfRule>
  </conditionalFormatting>
  <conditionalFormatting sqref="K221">
    <cfRule type="cellIs" dxfId="3278" priority="47" operator="equal">
      <formula>0</formula>
    </cfRule>
    <cfRule type="cellIs" dxfId="3277" priority="48" operator="equal">
      <formula>0</formula>
    </cfRule>
  </conditionalFormatting>
  <conditionalFormatting sqref="K221">
    <cfRule type="cellIs" dxfId="3276" priority="46" operator="equal">
      <formula>0</formula>
    </cfRule>
  </conditionalFormatting>
  <conditionalFormatting sqref="K264">
    <cfRule type="cellIs" dxfId="3275" priority="41" operator="between">
      <formula>0</formula>
      <formula>4.999</formula>
    </cfRule>
    <cfRule type="cellIs" dxfId="3274" priority="42" operator="between">
      <formula>5</formula>
      <formula>9.999</formula>
    </cfRule>
    <cfRule type="cellIs" dxfId="3273" priority="43" operator="between">
      <formula>10</formula>
      <formula>14.999</formula>
    </cfRule>
    <cfRule type="cellIs" dxfId="3272" priority="44" operator="between">
      <formula>15</formula>
      <formula>19.999</formula>
    </cfRule>
    <cfRule type="cellIs" dxfId="3271" priority="45" operator="greaterThan">
      <formula>19.999</formula>
    </cfRule>
  </conditionalFormatting>
  <conditionalFormatting sqref="K264">
    <cfRule type="cellIs" dxfId="3270" priority="40" operator="equal">
      <formula>0</formula>
    </cfRule>
  </conditionalFormatting>
  <conditionalFormatting sqref="K264">
    <cfRule type="cellIs" dxfId="3269" priority="38" operator="equal">
      <formula>0</formula>
    </cfRule>
    <cfRule type="cellIs" dxfId="3268" priority="39" operator="equal">
      <formula>0</formula>
    </cfRule>
  </conditionalFormatting>
  <conditionalFormatting sqref="K264">
    <cfRule type="cellIs" dxfId="3267" priority="37" operator="equal">
      <formula>0</formula>
    </cfRule>
  </conditionalFormatting>
  <conditionalFormatting sqref="K309">
    <cfRule type="cellIs" dxfId="3266" priority="32" operator="between">
      <formula>0</formula>
      <formula>4.999</formula>
    </cfRule>
    <cfRule type="cellIs" dxfId="3265" priority="33" operator="between">
      <formula>5</formula>
      <formula>9.999</formula>
    </cfRule>
    <cfRule type="cellIs" dxfId="3264" priority="34" operator="between">
      <formula>10</formula>
      <formula>14.999</formula>
    </cfRule>
    <cfRule type="cellIs" dxfId="3263" priority="35" operator="between">
      <formula>15</formula>
      <formula>19.999</formula>
    </cfRule>
    <cfRule type="cellIs" dxfId="3262" priority="36" operator="greaterThan">
      <formula>19.999</formula>
    </cfRule>
  </conditionalFormatting>
  <conditionalFormatting sqref="K309">
    <cfRule type="cellIs" dxfId="3261" priority="31" operator="equal">
      <formula>0</formula>
    </cfRule>
  </conditionalFormatting>
  <conditionalFormatting sqref="K309">
    <cfRule type="cellIs" dxfId="3260" priority="29" operator="equal">
      <formula>0</formula>
    </cfRule>
    <cfRule type="cellIs" dxfId="3259" priority="30" operator="equal">
      <formula>0</formula>
    </cfRule>
  </conditionalFormatting>
  <conditionalFormatting sqref="K309">
    <cfRule type="cellIs" dxfId="3258" priority="28" operator="equal">
      <formula>0</formula>
    </cfRule>
  </conditionalFormatting>
  <conditionalFormatting sqref="K352">
    <cfRule type="cellIs" dxfId="3257" priority="23" operator="between">
      <formula>0</formula>
      <formula>4.999</formula>
    </cfRule>
    <cfRule type="cellIs" dxfId="3256" priority="24" operator="between">
      <formula>5</formula>
      <formula>9.999</formula>
    </cfRule>
    <cfRule type="cellIs" dxfId="3255" priority="25" operator="between">
      <formula>10</formula>
      <formula>14.999</formula>
    </cfRule>
    <cfRule type="cellIs" dxfId="3254" priority="26" operator="between">
      <formula>15</formula>
      <formula>19.999</formula>
    </cfRule>
    <cfRule type="cellIs" dxfId="3253" priority="27" operator="greaterThan">
      <formula>19.999</formula>
    </cfRule>
  </conditionalFormatting>
  <conditionalFormatting sqref="K352">
    <cfRule type="cellIs" dxfId="3252" priority="22" operator="equal">
      <formula>0</formula>
    </cfRule>
  </conditionalFormatting>
  <conditionalFormatting sqref="K352">
    <cfRule type="cellIs" dxfId="3251" priority="20" operator="equal">
      <formula>0</formula>
    </cfRule>
    <cfRule type="cellIs" dxfId="3250" priority="21" operator="equal">
      <formula>0</formula>
    </cfRule>
  </conditionalFormatting>
  <conditionalFormatting sqref="K352">
    <cfRule type="cellIs" dxfId="3249" priority="19" operator="equal">
      <formula>0</formula>
    </cfRule>
  </conditionalFormatting>
  <conditionalFormatting sqref="K395">
    <cfRule type="cellIs" dxfId="3248" priority="14" operator="between">
      <formula>0</formula>
      <formula>4.999</formula>
    </cfRule>
    <cfRule type="cellIs" dxfId="3247" priority="15" operator="between">
      <formula>5</formula>
      <formula>9.999</formula>
    </cfRule>
    <cfRule type="cellIs" dxfId="3246" priority="16" operator="between">
      <formula>10</formula>
      <formula>14.999</formula>
    </cfRule>
    <cfRule type="cellIs" dxfId="3245" priority="17" operator="between">
      <formula>15</formula>
      <formula>19.999</formula>
    </cfRule>
    <cfRule type="cellIs" dxfId="3244" priority="18" operator="greaterThan">
      <formula>19.999</formula>
    </cfRule>
  </conditionalFormatting>
  <conditionalFormatting sqref="K395">
    <cfRule type="cellIs" dxfId="3243" priority="13" operator="equal">
      <formula>0</formula>
    </cfRule>
  </conditionalFormatting>
  <conditionalFormatting sqref="K395">
    <cfRule type="cellIs" dxfId="3242" priority="11" operator="equal">
      <formula>0</formula>
    </cfRule>
    <cfRule type="cellIs" dxfId="3241" priority="12" operator="equal">
      <formula>0</formula>
    </cfRule>
  </conditionalFormatting>
  <conditionalFormatting sqref="K395">
    <cfRule type="cellIs" dxfId="3240" priority="10" operator="equal">
      <formula>0</formula>
    </cfRule>
  </conditionalFormatting>
  <conditionalFormatting sqref="K438">
    <cfRule type="cellIs" dxfId="3239" priority="5" operator="between">
      <formula>0</formula>
      <formula>4.999</formula>
    </cfRule>
    <cfRule type="cellIs" dxfId="3238" priority="6" operator="between">
      <formula>5</formula>
      <formula>9.999</formula>
    </cfRule>
    <cfRule type="cellIs" dxfId="3237" priority="7" operator="between">
      <formula>10</formula>
      <formula>14.999</formula>
    </cfRule>
    <cfRule type="cellIs" dxfId="3236" priority="8" operator="between">
      <formula>15</formula>
      <formula>19.999</formula>
    </cfRule>
    <cfRule type="cellIs" dxfId="3235" priority="9" operator="greaterThan">
      <formula>19.999</formula>
    </cfRule>
  </conditionalFormatting>
  <conditionalFormatting sqref="K438">
    <cfRule type="cellIs" dxfId="3234" priority="4" operator="equal">
      <formula>0</formula>
    </cfRule>
  </conditionalFormatting>
  <conditionalFormatting sqref="K438">
    <cfRule type="cellIs" dxfId="3233" priority="2" operator="equal">
      <formula>0</formula>
    </cfRule>
    <cfRule type="cellIs" dxfId="3232" priority="3" operator="equal">
      <formula>0</formula>
    </cfRule>
  </conditionalFormatting>
  <conditionalFormatting sqref="K438">
    <cfRule type="cellIs" dxfId="3231" priority="1" operator="equal">
      <formula>0</formula>
    </cfRule>
  </conditionalFormatting>
  <dataValidations count="2">
    <dataValidation type="whole" allowBlank="1" showInputMessage="1" showErrorMessage="1" sqref="L103:L107 L109:L113 L115:L119" xr:uid="{06C71038-8AFD-4881-8D06-2507EAFE7F03}">
      <formula1>1</formula1>
      <formula2>5</formula2>
    </dataValidation>
    <dataValidation type="decimal" allowBlank="1" showInputMessage="1" showErrorMessage="1" sqref="L283:L287 L251:L255 L289:L293 L302:L306 L320:L324 L326:L330 L296:L300 L332:L336 L345:L349 L363:L367 L369:L373 L339:L343 L375:L379 L406:L410 L412:L416 L388:L392 L418:L422 L425:L429 L16:L20 L28:L32 L35:L39 L382:L386 L277:L281 L41:L45 L60:L64 L66:L70 L22:L26 L72:L76 L128:L132 L146:L150 L152:L156 L165:L169 L122:L126 L171:L175 L189:L193 L195:L199 L208:L212 L158:L162 L214:L218 L232:L236 L238:L242 L201:L205 L244:L248 L257:L261 L79:L83 L85:L89 L431:L435" xr:uid="{D18E8BE0-1599-4302-B837-11AAE45702A6}">
      <formula1>0</formula1>
      <formula2>5</formula2>
    </dataValidation>
  </dataValidations>
  <pageMargins left="0.25" right="0.25" top="0.5" bottom="0.5" header="0.3" footer="0.3"/>
  <pageSetup scale="99" fitToHeight="1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C9A3-6F9A-4233-BA39-A91F7FDA6137}">
  <sheetPr codeName="Sheet13">
    <pageSetUpPr fitToPage="1"/>
  </sheetPr>
  <dimension ref="A1:L448"/>
  <sheetViews>
    <sheetView showGridLines="0" zoomScaleNormal="100" workbookViewId="0">
      <selection activeCell="M266" sqref="M266"/>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T(Assets!C15)</f>
        <v>User Defined Service 2</v>
      </c>
      <c r="D9" s="428"/>
      <c r="E9" s="428"/>
      <c r="F9" s="428"/>
      <c r="G9" s="428"/>
      <c r="H9" s="429"/>
      <c r="I9" s="427" t="str">
        <f>T(Assets!G15)</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42">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42">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15" customHeight="1" thickBot="1" x14ac:dyDescent="0.3">
      <c r="A33" s="421" t="s">
        <v>3</v>
      </c>
      <c r="B33" s="422"/>
      <c r="C33" s="422"/>
      <c r="D33" s="422"/>
      <c r="E33" s="422"/>
      <c r="F33" s="422"/>
      <c r="G33" s="422"/>
      <c r="H33" s="422"/>
      <c r="I33" s="422"/>
      <c r="J33" s="422"/>
      <c r="K33" s="422"/>
      <c r="L33" s="423"/>
    </row>
    <row r="34" spans="1:12" ht="15" customHeight="1" thickBot="1" x14ac:dyDescent="0.3">
      <c r="A34" s="42">
        <v>4</v>
      </c>
      <c r="B34" s="425" t="s">
        <v>90</v>
      </c>
      <c r="C34" s="425"/>
      <c r="D34" s="425"/>
      <c r="E34" s="425"/>
      <c r="F34" s="425"/>
      <c r="G34" s="425"/>
      <c r="H34" s="425"/>
      <c r="I34" s="425"/>
      <c r="J34" s="425"/>
      <c r="K34" s="425"/>
      <c r="L34" s="426"/>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x14ac:dyDescent="0.25">
      <c r="A38" s="440" t="s">
        <v>88</v>
      </c>
      <c r="B38" s="441"/>
      <c r="C38" s="441"/>
      <c r="D38" s="441"/>
      <c r="E38" s="441"/>
      <c r="F38" s="441"/>
      <c r="G38" s="441"/>
      <c r="H38" s="441"/>
      <c r="I38" s="441"/>
      <c r="J38" s="442" t="s">
        <v>80</v>
      </c>
      <c r="K38" s="442"/>
      <c r="L38" s="438"/>
    </row>
    <row r="39" spans="1:12" ht="15" customHeight="1" thickBot="1" x14ac:dyDescent="0.3">
      <c r="A39" s="444" t="s">
        <v>89</v>
      </c>
      <c r="B39" s="445"/>
      <c r="C39" s="445"/>
      <c r="D39" s="445"/>
      <c r="E39" s="445"/>
      <c r="F39" s="445"/>
      <c r="G39" s="445"/>
      <c r="H39" s="445"/>
      <c r="I39" s="445"/>
      <c r="J39" s="446" t="s">
        <v>81</v>
      </c>
      <c r="K39" s="446"/>
      <c r="L39" s="439"/>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44" t="s">
        <v>96</v>
      </c>
      <c r="B45" s="445"/>
      <c r="C45" s="445"/>
      <c r="D45" s="445"/>
      <c r="E45" s="445"/>
      <c r="F45" s="445"/>
      <c r="G45" s="445"/>
      <c r="H45" s="445"/>
      <c r="I45" s="445"/>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SUM(Assets!K15)</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Service 2</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15" customHeight="1" thickBot="1" x14ac:dyDescent="0.3">
      <c r="A77" s="421" t="s">
        <v>3</v>
      </c>
      <c r="B77" s="422"/>
      <c r="C77" s="422"/>
      <c r="D77" s="422"/>
      <c r="E77" s="422"/>
      <c r="F77" s="422"/>
      <c r="G77" s="422"/>
      <c r="H77" s="422"/>
      <c r="I77" s="422"/>
      <c r="J77" s="422"/>
      <c r="K77" s="422"/>
      <c r="L77" s="423"/>
    </row>
    <row r="78" spans="1:12" ht="15" customHeight="1" thickBot="1" x14ac:dyDescent="0.3">
      <c r="A78" s="42">
        <v>4</v>
      </c>
      <c r="B78" s="425" t="s">
        <v>90</v>
      </c>
      <c r="C78" s="425"/>
      <c r="D78" s="425"/>
      <c r="E78" s="425"/>
      <c r="F78" s="425"/>
      <c r="G78" s="425"/>
      <c r="H78" s="425"/>
      <c r="I78" s="425"/>
      <c r="J78" s="425"/>
      <c r="K78" s="425"/>
      <c r="L78" s="426"/>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x14ac:dyDescent="0.25">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39"/>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Service 2</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15" customHeight="1" thickBot="1" x14ac:dyDescent="0.3">
      <c r="A120" s="421" t="s">
        <v>3</v>
      </c>
      <c r="B120" s="422"/>
      <c r="C120" s="422"/>
      <c r="D120" s="422"/>
      <c r="E120" s="422"/>
      <c r="F120" s="422"/>
      <c r="G120" s="422"/>
      <c r="H120" s="422"/>
      <c r="I120" s="422"/>
      <c r="J120" s="422"/>
      <c r="K120" s="422"/>
      <c r="L120" s="423"/>
    </row>
    <row r="121" spans="1:12" ht="15" customHeight="1" thickBot="1" x14ac:dyDescent="0.3">
      <c r="A121" s="42">
        <v>4</v>
      </c>
      <c r="B121" s="425" t="s">
        <v>90</v>
      </c>
      <c r="C121" s="425"/>
      <c r="D121" s="425"/>
      <c r="E121" s="425"/>
      <c r="F121" s="425"/>
      <c r="G121" s="425"/>
      <c r="H121" s="425"/>
      <c r="I121" s="425"/>
      <c r="J121" s="425"/>
      <c r="K121" s="425"/>
      <c r="L121" s="426"/>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x14ac:dyDescent="0.25">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39"/>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x14ac:dyDescent="0.25">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39"/>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User Defined Service 2</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15" customHeight="1" thickBot="1" x14ac:dyDescent="0.3">
      <c r="A163" s="421" t="s">
        <v>3</v>
      </c>
      <c r="B163" s="422"/>
      <c r="C163" s="422"/>
      <c r="D163" s="422"/>
      <c r="E163" s="422"/>
      <c r="F163" s="422"/>
      <c r="G163" s="422"/>
      <c r="H163" s="422"/>
      <c r="I163" s="422"/>
      <c r="J163" s="422"/>
      <c r="K163" s="422"/>
      <c r="L163" s="423"/>
    </row>
    <row r="164" spans="1:12" ht="15" customHeight="1" thickBot="1" x14ac:dyDescent="0.3">
      <c r="A164" s="42">
        <v>4</v>
      </c>
      <c r="B164" s="425" t="s">
        <v>90</v>
      </c>
      <c r="C164" s="425"/>
      <c r="D164" s="425"/>
      <c r="E164" s="425"/>
      <c r="F164" s="425"/>
      <c r="G164" s="425"/>
      <c r="H164" s="425"/>
      <c r="I164" s="425"/>
      <c r="J164" s="425"/>
      <c r="K164" s="425"/>
      <c r="L164" s="426"/>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x14ac:dyDescent="0.25">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39"/>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x14ac:dyDescent="0.25">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39"/>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User Defined Service 2</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15" customHeight="1" thickBot="1" x14ac:dyDescent="0.3">
      <c r="A206" s="421" t="s">
        <v>3</v>
      </c>
      <c r="B206" s="422"/>
      <c r="C206" s="422"/>
      <c r="D206" s="422"/>
      <c r="E206" s="422"/>
      <c r="F206" s="422"/>
      <c r="G206" s="422"/>
      <c r="H206" s="422"/>
      <c r="I206" s="422"/>
      <c r="J206" s="422"/>
      <c r="K206" s="422"/>
      <c r="L206" s="423"/>
    </row>
    <row r="207" spans="1:12" ht="15" customHeight="1" thickBot="1" x14ac:dyDescent="0.3">
      <c r="A207" s="42">
        <v>4</v>
      </c>
      <c r="B207" s="425" t="s">
        <v>90</v>
      </c>
      <c r="C207" s="425"/>
      <c r="D207" s="425"/>
      <c r="E207" s="425"/>
      <c r="F207" s="425"/>
      <c r="G207" s="425"/>
      <c r="H207" s="425"/>
      <c r="I207" s="425"/>
      <c r="J207" s="425"/>
      <c r="K207" s="425"/>
      <c r="L207" s="426"/>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x14ac:dyDescent="0.25">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39"/>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x14ac:dyDescent="0.25">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39"/>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User Defined Service 2</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15" customHeight="1" thickBot="1" x14ac:dyDescent="0.3">
      <c r="A249" s="483" t="s">
        <v>3</v>
      </c>
      <c r="B249" s="484"/>
      <c r="C249" s="484"/>
      <c r="D249" s="484"/>
      <c r="E249" s="484"/>
      <c r="F249" s="484"/>
      <c r="G249" s="484"/>
      <c r="H249" s="484"/>
      <c r="I249" s="484"/>
      <c r="J249" s="484"/>
      <c r="K249" s="484"/>
      <c r="L249" s="485"/>
    </row>
    <row r="250" spans="1:12" ht="15" customHeight="1" thickBot="1" x14ac:dyDescent="0.3">
      <c r="A250" s="42">
        <v>4</v>
      </c>
      <c r="B250" s="488" t="s">
        <v>90</v>
      </c>
      <c r="C250" s="488"/>
      <c r="D250" s="488"/>
      <c r="E250" s="488"/>
      <c r="F250" s="488"/>
      <c r="G250" s="488"/>
      <c r="H250" s="488"/>
      <c r="I250" s="488"/>
      <c r="J250" s="488"/>
      <c r="K250" s="488"/>
      <c r="L250" s="489"/>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x14ac:dyDescent="0.25">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39"/>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x14ac:dyDescent="0.25">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39"/>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User Defined Service 2</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15" customHeight="1" thickBot="1" x14ac:dyDescent="0.3">
      <c r="A294" s="421" t="s">
        <v>3</v>
      </c>
      <c r="B294" s="422"/>
      <c r="C294" s="422"/>
      <c r="D294" s="422"/>
      <c r="E294" s="422"/>
      <c r="F294" s="422"/>
      <c r="G294" s="422"/>
      <c r="H294" s="422"/>
      <c r="I294" s="422"/>
      <c r="J294" s="422"/>
      <c r="K294" s="422"/>
      <c r="L294" s="423"/>
    </row>
    <row r="295" spans="1:12" ht="15" customHeight="1" thickBot="1" x14ac:dyDescent="0.3">
      <c r="A295" s="42">
        <v>4</v>
      </c>
      <c r="B295" s="425" t="s">
        <v>90</v>
      </c>
      <c r="C295" s="425"/>
      <c r="D295" s="425"/>
      <c r="E295" s="425"/>
      <c r="F295" s="425"/>
      <c r="G295" s="425"/>
      <c r="H295" s="425"/>
      <c r="I295" s="425"/>
      <c r="J295" s="425"/>
      <c r="K295" s="425"/>
      <c r="L295" s="426"/>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x14ac:dyDescent="0.25">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39"/>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x14ac:dyDescent="0.25">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39"/>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User Defined Service 2</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15" customHeight="1" thickBot="1" x14ac:dyDescent="0.3">
      <c r="A337" s="421" t="s">
        <v>3</v>
      </c>
      <c r="B337" s="422"/>
      <c r="C337" s="422"/>
      <c r="D337" s="422"/>
      <c r="E337" s="422"/>
      <c r="F337" s="422"/>
      <c r="G337" s="422"/>
      <c r="H337" s="422"/>
      <c r="I337" s="422"/>
      <c r="J337" s="422"/>
      <c r="K337" s="422"/>
      <c r="L337" s="423"/>
    </row>
    <row r="338" spans="1:12" ht="15" customHeight="1" thickBot="1" x14ac:dyDescent="0.3">
      <c r="A338" s="42">
        <v>4</v>
      </c>
      <c r="B338" s="425" t="s">
        <v>90</v>
      </c>
      <c r="C338" s="425"/>
      <c r="D338" s="425"/>
      <c r="E338" s="425"/>
      <c r="F338" s="425"/>
      <c r="G338" s="425"/>
      <c r="H338" s="425"/>
      <c r="I338" s="425"/>
      <c r="J338" s="425"/>
      <c r="K338" s="425"/>
      <c r="L338" s="426"/>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x14ac:dyDescent="0.25">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39"/>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x14ac:dyDescent="0.25">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39"/>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User Defined Service 2</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15" customHeight="1" thickBot="1" x14ac:dyDescent="0.3">
      <c r="A380" s="421" t="s">
        <v>3</v>
      </c>
      <c r="B380" s="422"/>
      <c r="C380" s="422"/>
      <c r="D380" s="422"/>
      <c r="E380" s="422"/>
      <c r="F380" s="422"/>
      <c r="G380" s="422"/>
      <c r="H380" s="422"/>
      <c r="I380" s="422"/>
      <c r="J380" s="422"/>
      <c r="K380" s="422"/>
      <c r="L380" s="423"/>
    </row>
    <row r="381" spans="1:12" ht="15" customHeight="1" thickBot="1" x14ac:dyDescent="0.3">
      <c r="A381" s="42">
        <v>4</v>
      </c>
      <c r="B381" s="425" t="s">
        <v>90</v>
      </c>
      <c r="C381" s="425"/>
      <c r="D381" s="425"/>
      <c r="E381" s="425"/>
      <c r="F381" s="425"/>
      <c r="G381" s="425"/>
      <c r="H381" s="425"/>
      <c r="I381" s="425"/>
      <c r="J381" s="425"/>
      <c r="K381" s="425"/>
      <c r="L381" s="426"/>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x14ac:dyDescent="0.25">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39"/>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x14ac:dyDescent="0.25">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39"/>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User Defined Service 2</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37"/>
    </row>
    <row r="426" spans="1:12" ht="15" customHeight="1" x14ac:dyDescent="0.25">
      <c r="A426" s="440" t="s">
        <v>86</v>
      </c>
      <c r="B426" s="441"/>
      <c r="C426" s="441"/>
      <c r="D426" s="441"/>
      <c r="E426" s="441"/>
      <c r="F426" s="441"/>
      <c r="G426" s="441"/>
      <c r="H426" s="441"/>
      <c r="I426" s="441"/>
      <c r="J426" s="442" t="s">
        <v>79</v>
      </c>
      <c r="K426" s="442"/>
      <c r="L426" s="438"/>
    </row>
    <row r="427" spans="1:12" ht="15" customHeight="1" x14ac:dyDescent="0.25">
      <c r="A427" s="440" t="s">
        <v>87</v>
      </c>
      <c r="B427" s="441"/>
      <c r="C427" s="441"/>
      <c r="D427" s="441"/>
      <c r="E427" s="441"/>
      <c r="F427" s="441"/>
      <c r="G427" s="441"/>
      <c r="H427" s="441"/>
      <c r="I427" s="441"/>
      <c r="J427" s="442" t="s">
        <v>82</v>
      </c>
      <c r="K427" s="442"/>
      <c r="L427" s="438"/>
    </row>
    <row r="428" spans="1:12" ht="15" customHeight="1" x14ac:dyDescent="0.25">
      <c r="A428" s="440" t="s">
        <v>88</v>
      </c>
      <c r="B428" s="441"/>
      <c r="C428" s="441"/>
      <c r="D428" s="441"/>
      <c r="E428" s="441"/>
      <c r="F428" s="441"/>
      <c r="G428" s="441"/>
      <c r="H428" s="441"/>
      <c r="I428" s="441"/>
      <c r="J428" s="442" t="s">
        <v>80</v>
      </c>
      <c r="K428" s="442"/>
      <c r="L428" s="438"/>
    </row>
    <row r="429" spans="1:12" ht="15" customHeight="1" thickBot="1" x14ac:dyDescent="0.3">
      <c r="A429" s="444" t="s">
        <v>89</v>
      </c>
      <c r="B429" s="445"/>
      <c r="C429" s="445"/>
      <c r="D429" s="445"/>
      <c r="E429" s="445"/>
      <c r="F429" s="445"/>
      <c r="G429" s="445"/>
      <c r="H429" s="445"/>
      <c r="I429" s="445"/>
      <c r="J429" s="446" t="s">
        <v>81</v>
      </c>
      <c r="K429" s="446"/>
      <c r="L429" s="439"/>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37"/>
    </row>
    <row r="432" spans="1:12" ht="15" customHeight="1" x14ac:dyDescent="0.25">
      <c r="A432" s="440" t="s">
        <v>93</v>
      </c>
      <c r="B432" s="441"/>
      <c r="C432" s="441"/>
      <c r="D432" s="441"/>
      <c r="E432" s="441"/>
      <c r="F432" s="441"/>
      <c r="G432" s="441"/>
      <c r="H432" s="441"/>
      <c r="I432" s="441"/>
      <c r="J432" s="442" t="s">
        <v>79</v>
      </c>
      <c r="K432" s="442"/>
      <c r="L432" s="438"/>
    </row>
    <row r="433" spans="1:12" ht="15" customHeight="1" x14ac:dyDescent="0.25">
      <c r="A433" s="440" t="s">
        <v>94</v>
      </c>
      <c r="B433" s="441"/>
      <c r="C433" s="441"/>
      <c r="D433" s="441"/>
      <c r="E433" s="441"/>
      <c r="F433" s="441"/>
      <c r="G433" s="441"/>
      <c r="H433" s="441"/>
      <c r="I433" s="441"/>
      <c r="J433" s="442" t="s">
        <v>82</v>
      </c>
      <c r="K433" s="442"/>
      <c r="L433" s="438"/>
    </row>
    <row r="434" spans="1:12" ht="15" customHeight="1" x14ac:dyDescent="0.25">
      <c r="A434" s="440" t="s">
        <v>95</v>
      </c>
      <c r="B434" s="441"/>
      <c r="C434" s="441"/>
      <c r="D434" s="441"/>
      <c r="E434" s="441"/>
      <c r="F434" s="441"/>
      <c r="G434" s="441"/>
      <c r="H434" s="441"/>
      <c r="I434" s="441"/>
      <c r="J434" s="442" t="s">
        <v>80</v>
      </c>
      <c r="K434" s="442"/>
      <c r="L434" s="438"/>
    </row>
    <row r="435" spans="1:12" ht="15" customHeight="1" thickBot="1" x14ac:dyDescent="0.3">
      <c r="A435" s="444" t="s">
        <v>96</v>
      </c>
      <c r="B435" s="445"/>
      <c r="C435" s="445"/>
      <c r="D435" s="445"/>
      <c r="E435" s="445"/>
      <c r="F435" s="445"/>
      <c r="G435" s="445"/>
      <c r="H435" s="445"/>
      <c r="I435" s="445"/>
      <c r="J435" s="446" t="s">
        <v>81</v>
      </c>
      <c r="K435" s="446"/>
      <c r="L435" s="439"/>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zx+LxWj8TbmcTeZYOH9Zf7QmPerNkxS4SwVZA7jNADqIvWAP2YAsUJKd3Co1iB/uJwvIHkbHC1rMdFb4MT0UTw==" saltValue="iivDfmWxRR0s1+41KP6zIQ==" spinCount="100000" sheet="1" objects="1" scenarios="1"/>
  <protectedRanges>
    <protectedRange sqref="L232:L236 L238:L242 L244:L248 L277:L281 L283:L287 L289:L293 L320:L324 L326:L330 L332:L336 L363:L367 L369:L373 L375:L379 L340:L343 L346:L349 L297:L300 L303:L306 L252:L255 L258:L261" name="Range4"/>
    <protectedRange sqref="L60:L64 L66:L70 L72:L76 L80:L83 L86:L89" name="Range2"/>
    <protectedRange sqref="L16:L20 L22:L26 L28:L32 L36:L39 L42:L45" name="Range1"/>
    <protectedRange sqref="L103:L107 L109:L113 L115:L119 L146:L150 L152:L156 L158:L162 L189:L193 L195:L199 L201:L205 L209:L212 L215:L218 L166:L169 L172:L175 L123:L126 L129:L132" name="Range3"/>
  </protectedRanges>
  <mergeCells count="804">
    <mergeCell ref="A442:L442"/>
    <mergeCell ref="A444:L448"/>
    <mergeCell ref="A438:B438"/>
    <mergeCell ref="C438:D438"/>
    <mergeCell ref="E438:F438"/>
    <mergeCell ref="G438:H438"/>
    <mergeCell ref="I438:J440"/>
    <mergeCell ref="K438:L440"/>
    <mergeCell ref="A439:B440"/>
    <mergeCell ref="C439:D440"/>
    <mergeCell ref="E439:F440"/>
    <mergeCell ref="G439:H440"/>
    <mergeCell ref="A393:D394"/>
    <mergeCell ref="E393:L394"/>
    <mergeCell ref="A395:B395"/>
    <mergeCell ref="C395:D395"/>
    <mergeCell ref="E395:F395"/>
    <mergeCell ref="G395:H395"/>
    <mergeCell ref="I395:J397"/>
    <mergeCell ref="K395:L397"/>
    <mergeCell ref="C396:D397"/>
    <mergeCell ref="E396:F397"/>
    <mergeCell ref="G396:H397"/>
    <mergeCell ref="A396:B397"/>
    <mergeCell ref="A350:D351"/>
    <mergeCell ref="E350:L351"/>
    <mergeCell ref="A352:B352"/>
    <mergeCell ref="C352:D352"/>
    <mergeCell ref="E352:F352"/>
    <mergeCell ref="G352:H352"/>
    <mergeCell ref="I352:J354"/>
    <mergeCell ref="K352:L354"/>
    <mergeCell ref="C353:D354"/>
    <mergeCell ref="E353:F354"/>
    <mergeCell ref="G353:H354"/>
    <mergeCell ref="A353:B354"/>
    <mergeCell ref="A307:D308"/>
    <mergeCell ref="E307:L308"/>
    <mergeCell ref="A309:B309"/>
    <mergeCell ref="C309:D309"/>
    <mergeCell ref="E309:F309"/>
    <mergeCell ref="G309:H309"/>
    <mergeCell ref="I309:J311"/>
    <mergeCell ref="K309:L311"/>
    <mergeCell ref="C310:D311"/>
    <mergeCell ref="E310:F311"/>
    <mergeCell ref="G310:H311"/>
    <mergeCell ref="A310:B311"/>
    <mergeCell ref="A270:C271"/>
    <mergeCell ref="D270:L271"/>
    <mergeCell ref="A272:L272"/>
    <mergeCell ref="A273:A276"/>
    <mergeCell ref="B273:L276"/>
    <mergeCell ref="L277:L281"/>
    <mergeCell ref="A279:I279"/>
    <mergeCell ref="J279:K279"/>
    <mergeCell ref="A277:I277"/>
    <mergeCell ref="J277:K277"/>
    <mergeCell ref="A278:I278"/>
    <mergeCell ref="J278:K278"/>
    <mergeCell ref="A280:I280"/>
    <mergeCell ref="J280:K280"/>
    <mergeCell ref="A281:I281"/>
    <mergeCell ref="J281:K281"/>
    <mergeCell ref="C268:H269"/>
    <mergeCell ref="I268:L269"/>
    <mergeCell ref="B256:L256"/>
    <mergeCell ref="J252:K252"/>
    <mergeCell ref="A253:I253"/>
    <mergeCell ref="J253:K253"/>
    <mergeCell ref="A254:I254"/>
    <mergeCell ref="J254:K254"/>
    <mergeCell ref="A247:I247"/>
    <mergeCell ref="J247:K247"/>
    <mergeCell ref="A251:I251"/>
    <mergeCell ref="J251:K251"/>
    <mergeCell ref="A252:I252"/>
    <mergeCell ref="L244:L248"/>
    <mergeCell ref="A248:I248"/>
    <mergeCell ref="J248:K248"/>
    <mergeCell ref="A249:L249"/>
    <mergeCell ref="B250:L250"/>
    <mergeCell ref="A255:I255"/>
    <mergeCell ref="J255:K255"/>
    <mergeCell ref="A244:I244"/>
    <mergeCell ref="J244:K244"/>
    <mergeCell ref="A245:I245"/>
    <mergeCell ref="J245:K245"/>
    <mergeCell ref="A133:D134"/>
    <mergeCell ref="E133:L134"/>
    <mergeCell ref="A135:B135"/>
    <mergeCell ref="L189:L193"/>
    <mergeCell ref="A193:I193"/>
    <mergeCell ref="J193:K193"/>
    <mergeCell ref="A191:I191"/>
    <mergeCell ref="J191:K191"/>
    <mergeCell ref="A192:I192"/>
    <mergeCell ref="J192:K192"/>
    <mergeCell ref="C135:D135"/>
    <mergeCell ref="E135:F135"/>
    <mergeCell ref="G135:H135"/>
    <mergeCell ref="I135:J137"/>
    <mergeCell ref="K135:L137"/>
    <mergeCell ref="A136:B137"/>
    <mergeCell ref="C136:D137"/>
    <mergeCell ref="E136:F137"/>
    <mergeCell ref="G136:H137"/>
    <mergeCell ref="A171:I171"/>
    <mergeCell ref="J171:K171"/>
    <mergeCell ref="A172:I172"/>
    <mergeCell ref="J172:K172"/>
    <mergeCell ref="A173:I173"/>
    <mergeCell ref="A128:I128"/>
    <mergeCell ref="J128:K128"/>
    <mergeCell ref="A129:I129"/>
    <mergeCell ref="J129:K129"/>
    <mergeCell ref="A130:I130"/>
    <mergeCell ref="J130:K130"/>
    <mergeCell ref="A131:I131"/>
    <mergeCell ref="J131:K131"/>
    <mergeCell ref="A132:I132"/>
    <mergeCell ref="J132:K132"/>
    <mergeCell ref="A436:D437"/>
    <mergeCell ref="E436:L437"/>
    <mergeCell ref="C92:D92"/>
    <mergeCell ref="E92:F92"/>
    <mergeCell ref="G92:H92"/>
    <mergeCell ref="I92:J94"/>
    <mergeCell ref="K92:L94"/>
    <mergeCell ref="A93:B94"/>
    <mergeCell ref="C93:D94"/>
    <mergeCell ref="E93:F94"/>
    <mergeCell ref="G93:H94"/>
    <mergeCell ref="A96:B97"/>
    <mergeCell ref="C96:H97"/>
    <mergeCell ref="I96:L97"/>
    <mergeCell ref="A98:C99"/>
    <mergeCell ref="D98:L99"/>
    <mergeCell ref="A100:L100"/>
    <mergeCell ref="A101:A102"/>
    <mergeCell ref="B101:L102"/>
    <mergeCell ref="L103:L107"/>
    <mergeCell ref="A107:I107"/>
    <mergeCell ref="J107:K107"/>
    <mergeCell ref="A105:I105"/>
    <mergeCell ref="J105:K105"/>
    <mergeCell ref="J421:K421"/>
    <mergeCell ref="A428:I428"/>
    <mergeCell ref="J428:K428"/>
    <mergeCell ref="A429:I429"/>
    <mergeCell ref="J429:K429"/>
    <mergeCell ref="A431:I431"/>
    <mergeCell ref="J431:K431"/>
    <mergeCell ref="A432:I432"/>
    <mergeCell ref="L425:L429"/>
    <mergeCell ref="A427:I427"/>
    <mergeCell ref="J427:K427"/>
    <mergeCell ref="B430:L430"/>
    <mergeCell ref="A425:I425"/>
    <mergeCell ref="J425:K425"/>
    <mergeCell ref="A426:I426"/>
    <mergeCell ref="J426:K426"/>
    <mergeCell ref="J432:K432"/>
    <mergeCell ref="L431:L435"/>
    <mergeCell ref="A433:I433"/>
    <mergeCell ref="J433:K433"/>
    <mergeCell ref="A434:I434"/>
    <mergeCell ref="J434:K434"/>
    <mergeCell ref="A435:I435"/>
    <mergeCell ref="J435:K435"/>
    <mergeCell ref="A423:L423"/>
    <mergeCell ref="B424:L424"/>
    <mergeCell ref="A415:I415"/>
    <mergeCell ref="J415:K415"/>
    <mergeCell ref="A416:I416"/>
    <mergeCell ref="J416:K416"/>
    <mergeCell ref="A418:I418"/>
    <mergeCell ref="J418:K418"/>
    <mergeCell ref="L412:L416"/>
    <mergeCell ref="A414:I414"/>
    <mergeCell ref="J414:K414"/>
    <mergeCell ref="B417:L417"/>
    <mergeCell ref="A412:I412"/>
    <mergeCell ref="J412:K412"/>
    <mergeCell ref="A413:I413"/>
    <mergeCell ref="J413:K413"/>
    <mergeCell ref="A419:I419"/>
    <mergeCell ref="J419:K419"/>
    <mergeCell ref="A422:I422"/>
    <mergeCell ref="J422:K422"/>
    <mergeCell ref="L418:L422"/>
    <mergeCell ref="A420:I420"/>
    <mergeCell ref="J420:K420"/>
    <mergeCell ref="A421:I421"/>
    <mergeCell ref="B411:L411"/>
    <mergeCell ref="A399:B400"/>
    <mergeCell ref="C399:H400"/>
    <mergeCell ref="I399:L400"/>
    <mergeCell ref="A401:C402"/>
    <mergeCell ref="D401:L402"/>
    <mergeCell ref="A403:L403"/>
    <mergeCell ref="A404:A405"/>
    <mergeCell ref="B404:L405"/>
    <mergeCell ref="A406:I406"/>
    <mergeCell ref="J406:K406"/>
    <mergeCell ref="A407:I407"/>
    <mergeCell ref="J407:K407"/>
    <mergeCell ref="A409:I409"/>
    <mergeCell ref="J409:K409"/>
    <mergeCell ref="A410:I410"/>
    <mergeCell ref="J410:K410"/>
    <mergeCell ref="L406:L410"/>
    <mergeCell ref="A408:I408"/>
    <mergeCell ref="J408:K408"/>
    <mergeCell ref="J378:K378"/>
    <mergeCell ref="J389:K389"/>
    <mergeCell ref="A390:I390"/>
    <mergeCell ref="J390:K390"/>
    <mergeCell ref="A391:I391"/>
    <mergeCell ref="J391:K391"/>
    <mergeCell ref="A392:I392"/>
    <mergeCell ref="A385:I385"/>
    <mergeCell ref="J385:K385"/>
    <mergeCell ref="A386:I386"/>
    <mergeCell ref="J386:K386"/>
    <mergeCell ref="A388:I388"/>
    <mergeCell ref="J388:K388"/>
    <mergeCell ref="A389:I389"/>
    <mergeCell ref="A384:I384"/>
    <mergeCell ref="J384:K384"/>
    <mergeCell ref="B387:L387"/>
    <mergeCell ref="A382:I382"/>
    <mergeCell ref="J382:K382"/>
    <mergeCell ref="A383:I383"/>
    <mergeCell ref="J383:K383"/>
    <mergeCell ref="L382:L386"/>
    <mergeCell ref="L388:L392"/>
    <mergeCell ref="J392:K392"/>
    <mergeCell ref="A380:L380"/>
    <mergeCell ref="B381:L381"/>
    <mergeCell ref="A372:I372"/>
    <mergeCell ref="J372:K372"/>
    <mergeCell ref="A373:I373"/>
    <mergeCell ref="J373:K373"/>
    <mergeCell ref="A375:I375"/>
    <mergeCell ref="J375:K375"/>
    <mergeCell ref="L369:L373"/>
    <mergeCell ref="A371:I371"/>
    <mergeCell ref="J371:K371"/>
    <mergeCell ref="B374:L374"/>
    <mergeCell ref="A369:I369"/>
    <mergeCell ref="J369:K369"/>
    <mergeCell ref="A370:I370"/>
    <mergeCell ref="J370:K370"/>
    <mergeCell ref="A376:I376"/>
    <mergeCell ref="J376:K376"/>
    <mergeCell ref="A379:I379"/>
    <mergeCell ref="J379:K379"/>
    <mergeCell ref="L375:L379"/>
    <mergeCell ref="A377:I377"/>
    <mergeCell ref="J377:K377"/>
    <mergeCell ref="A378:I378"/>
    <mergeCell ref="B368:L368"/>
    <mergeCell ref="A356:B357"/>
    <mergeCell ref="C356:H357"/>
    <mergeCell ref="I356:L357"/>
    <mergeCell ref="A358:C359"/>
    <mergeCell ref="D358:L359"/>
    <mergeCell ref="A360:L360"/>
    <mergeCell ref="A361:A362"/>
    <mergeCell ref="B361:L362"/>
    <mergeCell ref="A363:I363"/>
    <mergeCell ref="J363:K363"/>
    <mergeCell ref="A364:I364"/>
    <mergeCell ref="J364:K364"/>
    <mergeCell ref="A366:I366"/>
    <mergeCell ref="J366:K366"/>
    <mergeCell ref="A367:I367"/>
    <mergeCell ref="J367:K367"/>
    <mergeCell ref="L363:L367"/>
    <mergeCell ref="A365:I365"/>
    <mergeCell ref="J365:K365"/>
    <mergeCell ref="J335:K335"/>
    <mergeCell ref="J346:K346"/>
    <mergeCell ref="A347:I347"/>
    <mergeCell ref="J347:K347"/>
    <mergeCell ref="A348:I348"/>
    <mergeCell ref="J348:K348"/>
    <mergeCell ref="A349:I349"/>
    <mergeCell ref="A342:I342"/>
    <mergeCell ref="J342:K342"/>
    <mergeCell ref="A343:I343"/>
    <mergeCell ref="J343:K343"/>
    <mergeCell ref="A345:I345"/>
    <mergeCell ref="J345:K345"/>
    <mergeCell ref="A346:I346"/>
    <mergeCell ref="A341:I341"/>
    <mergeCell ref="J341:K341"/>
    <mergeCell ref="B344:L344"/>
    <mergeCell ref="A339:I339"/>
    <mergeCell ref="J339:K339"/>
    <mergeCell ref="A340:I340"/>
    <mergeCell ref="J340:K340"/>
    <mergeCell ref="L339:L343"/>
    <mergeCell ref="L345:L349"/>
    <mergeCell ref="J349:K349"/>
    <mergeCell ref="A337:L337"/>
    <mergeCell ref="B338:L338"/>
    <mergeCell ref="A329:I329"/>
    <mergeCell ref="J329:K329"/>
    <mergeCell ref="A330:I330"/>
    <mergeCell ref="J330:K330"/>
    <mergeCell ref="A332:I332"/>
    <mergeCell ref="J332:K332"/>
    <mergeCell ref="L326:L330"/>
    <mergeCell ref="A328:I328"/>
    <mergeCell ref="J328:K328"/>
    <mergeCell ref="B331:L331"/>
    <mergeCell ref="A326:I326"/>
    <mergeCell ref="J326:K326"/>
    <mergeCell ref="A327:I327"/>
    <mergeCell ref="J327:K327"/>
    <mergeCell ref="A333:I333"/>
    <mergeCell ref="J333:K333"/>
    <mergeCell ref="A336:I336"/>
    <mergeCell ref="J336:K336"/>
    <mergeCell ref="L332:L336"/>
    <mergeCell ref="A334:I334"/>
    <mergeCell ref="J334:K334"/>
    <mergeCell ref="A335:I335"/>
    <mergeCell ref="B325:L325"/>
    <mergeCell ref="A313:B314"/>
    <mergeCell ref="C313:H314"/>
    <mergeCell ref="I313:L314"/>
    <mergeCell ref="A315:C316"/>
    <mergeCell ref="D315:L316"/>
    <mergeCell ref="A317:L317"/>
    <mergeCell ref="A318:A319"/>
    <mergeCell ref="B318:L319"/>
    <mergeCell ref="A320:I320"/>
    <mergeCell ref="J320:K320"/>
    <mergeCell ref="A321:I321"/>
    <mergeCell ref="J321:K321"/>
    <mergeCell ref="A323:I323"/>
    <mergeCell ref="J323:K323"/>
    <mergeCell ref="A324:I324"/>
    <mergeCell ref="J324:K324"/>
    <mergeCell ref="L320:L324"/>
    <mergeCell ref="A322:I322"/>
    <mergeCell ref="J322:K322"/>
    <mergeCell ref="J292:K292"/>
    <mergeCell ref="J303:K303"/>
    <mergeCell ref="A304:I304"/>
    <mergeCell ref="J304:K304"/>
    <mergeCell ref="A305:I305"/>
    <mergeCell ref="J305:K305"/>
    <mergeCell ref="A306:I306"/>
    <mergeCell ref="A299:I299"/>
    <mergeCell ref="J299:K299"/>
    <mergeCell ref="A300:I300"/>
    <mergeCell ref="J300:K300"/>
    <mergeCell ref="A302:I302"/>
    <mergeCell ref="J302:K302"/>
    <mergeCell ref="A303:I303"/>
    <mergeCell ref="A298:I298"/>
    <mergeCell ref="J298:K298"/>
    <mergeCell ref="B301:L301"/>
    <mergeCell ref="A296:I296"/>
    <mergeCell ref="J296:K296"/>
    <mergeCell ref="A297:I297"/>
    <mergeCell ref="J297:K297"/>
    <mergeCell ref="L296:L300"/>
    <mergeCell ref="L302:L306"/>
    <mergeCell ref="J306:K306"/>
    <mergeCell ref="A294:L294"/>
    <mergeCell ref="B295:L295"/>
    <mergeCell ref="A286:I286"/>
    <mergeCell ref="J286:K286"/>
    <mergeCell ref="A287:I287"/>
    <mergeCell ref="J287:K287"/>
    <mergeCell ref="A289:I289"/>
    <mergeCell ref="J289:K289"/>
    <mergeCell ref="L283:L287"/>
    <mergeCell ref="A285:I285"/>
    <mergeCell ref="J285:K285"/>
    <mergeCell ref="B288:L288"/>
    <mergeCell ref="A283:I283"/>
    <mergeCell ref="J283:K283"/>
    <mergeCell ref="A284:I284"/>
    <mergeCell ref="J284:K284"/>
    <mergeCell ref="A290:I290"/>
    <mergeCell ref="J290:K290"/>
    <mergeCell ref="A293:I293"/>
    <mergeCell ref="J293:K293"/>
    <mergeCell ref="L289:L293"/>
    <mergeCell ref="A291:I291"/>
    <mergeCell ref="J291:K291"/>
    <mergeCell ref="A292:I292"/>
    <mergeCell ref="B282:L282"/>
    <mergeCell ref="J260:K260"/>
    <mergeCell ref="A261:I261"/>
    <mergeCell ref="J261:K261"/>
    <mergeCell ref="A262:D263"/>
    <mergeCell ref="E262:L263"/>
    <mergeCell ref="A264:B264"/>
    <mergeCell ref="A257:I257"/>
    <mergeCell ref="J257:K257"/>
    <mergeCell ref="A258:I258"/>
    <mergeCell ref="J258:K258"/>
    <mergeCell ref="A259:I259"/>
    <mergeCell ref="J259:K259"/>
    <mergeCell ref="A260:I260"/>
    <mergeCell ref="C264:D264"/>
    <mergeCell ref="E264:F264"/>
    <mergeCell ref="G264:H264"/>
    <mergeCell ref="I264:J266"/>
    <mergeCell ref="K264:L266"/>
    <mergeCell ref="A265:B266"/>
    <mergeCell ref="C265:D266"/>
    <mergeCell ref="E265:F266"/>
    <mergeCell ref="G265:H266"/>
    <mergeCell ref="A268:B269"/>
    <mergeCell ref="A246:I246"/>
    <mergeCell ref="J246:K246"/>
    <mergeCell ref="L238:L242"/>
    <mergeCell ref="A242:I242"/>
    <mergeCell ref="J242:K242"/>
    <mergeCell ref="B243:L243"/>
    <mergeCell ref="A239:I239"/>
    <mergeCell ref="J239:K239"/>
    <mergeCell ref="A240:I240"/>
    <mergeCell ref="J240:K240"/>
    <mergeCell ref="A241:I241"/>
    <mergeCell ref="J241:K241"/>
    <mergeCell ref="A238:I238"/>
    <mergeCell ref="J238:K238"/>
    <mergeCell ref="B237:L237"/>
    <mergeCell ref="A232:I232"/>
    <mergeCell ref="J232:K232"/>
    <mergeCell ref="A233:I233"/>
    <mergeCell ref="J233:K233"/>
    <mergeCell ref="L232:L236"/>
    <mergeCell ref="A236:I236"/>
    <mergeCell ref="J236:K236"/>
    <mergeCell ref="A234:I234"/>
    <mergeCell ref="J234:K234"/>
    <mergeCell ref="A235:I235"/>
    <mergeCell ref="J235:K235"/>
    <mergeCell ref="A221:B221"/>
    <mergeCell ref="D227:L228"/>
    <mergeCell ref="A229:L229"/>
    <mergeCell ref="A230:A231"/>
    <mergeCell ref="B230:L231"/>
    <mergeCell ref="A225:B226"/>
    <mergeCell ref="C225:H226"/>
    <mergeCell ref="I225:L226"/>
    <mergeCell ref="A227:C228"/>
    <mergeCell ref="C221:D221"/>
    <mergeCell ref="E221:F221"/>
    <mergeCell ref="G221:H221"/>
    <mergeCell ref="I221:J223"/>
    <mergeCell ref="K221:L223"/>
    <mergeCell ref="A222:B223"/>
    <mergeCell ref="C222:D223"/>
    <mergeCell ref="E222:F223"/>
    <mergeCell ref="G222:H223"/>
    <mergeCell ref="J212:K212"/>
    <mergeCell ref="A201:I201"/>
    <mergeCell ref="J201:K201"/>
    <mergeCell ref="A202:I202"/>
    <mergeCell ref="J202:K202"/>
    <mergeCell ref="A203:I203"/>
    <mergeCell ref="A218:I218"/>
    <mergeCell ref="J218:K218"/>
    <mergeCell ref="A219:D220"/>
    <mergeCell ref="E219:L220"/>
    <mergeCell ref="A214:I214"/>
    <mergeCell ref="J214:K214"/>
    <mergeCell ref="A215:I215"/>
    <mergeCell ref="J215:K215"/>
    <mergeCell ref="A216:I216"/>
    <mergeCell ref="J216:K216"/>
    <mergeCell ref="A217:I217"/>
    <mergeCell ref="J217:K217"/>
    <mergeCell ref="J203:K203"/>
    <mergeCell ref="G178:H178"/>
    <mergeCell ref="I178:J180"/>
    <mergeCell ref="B194:L194"/>
    <mergeCell ref="A189:I189"/>
    <mergeCell ref="J189:K189"/>
    <mergeCell ref="A190:I190"/>
    <mergeCell ref="J190:K190"/>
    <mergeCell ref="B213:L213"/>
    <mergeCell ref="J209:K209"/>
    <mergeCell ref="A210:I210"/>
    <mergeCell ref="J210:K210"/>
    <mergeCell ref="A211:I211"/>
    <mergeCell ref="J211:K211"/>
    <mergeCell ref="A204:I204"/>
    <mergeCell ref="J204:K204"/>
    <mergeCell ref="A208:I208"/>
    <mergeCell ref="J208:K208"/>
    <mergeCell ref="A209:I209"/>
    <mergeCell ref="L201:L205"/>
    <mergeCell ref="A205:I205"/>
    <mergeCell ref="J205:K205"/>
    <mergeCell ref="A206:L206"/>
    <mergeCell ref="B207:L207"/>
    <mergeCell ref="A212:I212"/>
    <mergeCell ref="L195:L199"/>
    <mergeCell ref="A199:I199"/>
    <mergeCell ref="J199:K199"/>
    <mergeCell ref="B200:L200"/>
    <mergeCell ref="A196:I196"/>
    <mergeCell ref="J196:K196"/>
    <mergeCell ref="A197:I197"/>
    <mergeCell ref="J197:K197"/>
    <mergeCell ref="A198:I198"/>
    <mergeCell ref="J198:K198"/>
    <mergeCell ref="A195:I195"/>
    <mergeCell ref="J195:K195"/>
    <mergeCell ref="A182:B183"/>
    <mergeCell ref="C182:H183"/>
    <mergeCell ref="I182:L183"/>
    <mergeCell ref="A184:C185"/>
    <mergeCell ref="D184:L185"/>
    <mergeCell ref="A186:L186"/>
    <mergeCell ref="A187:A188"/>
    <mergeCell ref="B187:L188"/>
    <mergeCell ref="B170:L170"/>
    <mergeCell ref="J174:K174"/>
    <mergeCell ref="A175:I175"/>
    <mergeCell ref="J175:K175"/>
    <mergeCell ref="A176:D177"/>
    <mergeCell ref="E176:L177"/>
    <mergeCell ref="A178:B178"/>
    <mergeCell ref="K178:L180"/>
    <mergeCell ref="A179:B180"/>
    <mergeCell ref="C179:D180"/>
    <mergeCell ref="E179:F180"/>
    <mergeCell ref="G179:H180"/>
    <mergeCell ref="J173:K173"/>
    <mergeCell ref="A174:I174"/>
    <mergeCell ref="C178:D178"/>
    <mergeCell ref="E178:F178"/>
    <mergeCell ref="L158:L162"/>
    <mergeCell ref="A162:I162"/>
    <mergeCell ref="J162:K162"/>
    <mergeCell ref="A163:L163"/>
    <mergeCell ref="B164:L164"/>
    <mergeCell ref="A169:I169"/>
    <mergeCell ref="J169:K169"/>
    <mergeCell ref="A158:I158"/>
    <mergeCell ref="J158:K158"/>
    <mergeCell ref="A159:I159"/>
    <mergeCell ref="J159:K159"/>
    <mergeCell ref="A160:I160"/>
    <mergeCell ref="J160:K160"/>
    <mergeCell ref="J166:K166"/>
    <mergeCell ref="A167:I167"/>
    <mergeCell ref="J167:K167"/>
    <mergeCell ref="A168:I168"/>
    <mergeCell ref="J168:K168"/>
    <mergeCell ref="A161:I161"/>
    <mergeCell ref="J161:K161"/>
    <mergeCell ref="A165:I165"/>
    <mergeCell ref="J165:K165"/>
    <mergeCell ref="A166:I166"/>
    <mergeCell ref="L152:L156"/>
    <mergeCell ref="A156:I156"/>
    <mergeCell ref="J156:K156"/>
    <mergeCell ref="B157:L157"/>
    <mergeCell ref="A153:I153"/>
    <mergeCell ref="J153:K153"/>
    <mergeCell ref="A154:I154"/>
    <mergeCell ref="J154:K154"/>
    <mergeCell ref="A155:I155"/>
    <mergeCell ref="J155:K155"/>
    <mergeCell ref="A152:I152"/>
    <mergeCell ref="J152:K152"/>
    <mergeCell ref="A139:B140"/>
    <mergeCell ref="C139:H140"/>
    <mergeCell ref="I139:L140"/>
    <mergeCell ref="A141:C142"/>
    <mergeCell ref="B151:L151"/>
    <mergeCell ref="A146:I146"/>
    <mergeCell ref="J146:K146"/>
    <mergeCell ref="A147:I147"/>
    <mergeCell ref="J147:K147"/>
    <mergeCell ref="D141:L142"/>
    <mergeCell ref="A143:L143"/>
    <mergeCell ref="A144:A145"/>
    <mergeCell ref="B144:L145"/>
    <mergeCell ref="L146:L150"/>
    <mergeCell ref="A150:I150"/>
    <mergeCell ref="J150:K150"/>
    <mergeCell ref="A148:I148"/>
    <mergeCell ref="J148:K148"/>
    <mergeCell ref="A149:I149"/>
    <mergeCell ref="J149:K149"/>
    <mergeCell ref="B127:L127"/>
    <mergeCell ref="J123:K123"/>
    <mergeCell ref="A124:I124"/>
    <mergeCell ref="J124:K124"/>
    <mergeCell ref="A125:I125"/>
    <mergeCell ref="J125:K125"/>
    <mergeCell ref="A118:I118"/>
    <mergeCell ref="J118:K118"/>
    <mergeCell ref="A122:I122"/>
    <mergeCell ref="J122:K122"/>
    <mergeCell ref="A123:I123"/>
    <mergeCell ref="L115:L119"/>
    <mergeCell ref="A119:I119"/>
    <mergeCell ref="J119:K119"/>
    <mergeCell ref="A120:L120"/>
    <mergeCell ref="B121:L121"/>
    <mergeCell ref="A126:I126"/>
    <mergeCell ref="J126:K126"/>
    <mergeCell ref="A115:I115"/>
    <mergeCell ref="J115:K115"/>
    <mergeCell ref="A116:I116"/>
    <mergeCell ref="J116:K116"/>
    <mergeCell ref="A117:I117"/>
    <mergeCell ref="J117:K117"/>
    <mergeCell ref="A87:I87"/>
    <mergeCell ref="J87:K87"/>
    <mergeCell ref="A88:I88"/>
    <mergeCell ref="L85:L89"/>
    <mergeCell ref="L109:L113"/>
    <mergeCell ref="A113:I113"/>
    <mergeCell ref="J113:K113"/>
    <mergeCell ref="B114:L114"/>
    <mergeCell ref="A110:I110"/>
    <mergeCell ref="J110:K110"/>
    <mergeCell ref="A111:I111"/>
    <mergeCell ref="J111:K111"/>
    <mergeCell ref="A112:I112"/>
    <mergeCell ref="J112:K112"/>
    <mergeCell ref="A109:I109"/>
    <mergeCell ref="J109:K109"/>
    <mergeCell ref="A106:I106"/>
    <mergeCell ref="J106:K106"/>
    <mergeCell ref="A79:I79"/>
    <mergeCell ref="J79:K79"/>
    <mergeCell ref="A80:I80"/>
    <mergeCell ref="L72:L76"/>
    <mergeCell ref="A76:I76"/>
    <mergeCell ref="J76:K76"/>
    <mergeCell ref="A77:L77"/>
    <mergeCell ref="B78:L78"/>
    <mergeCell ref="A72:I72"/>
    <mergeCell ref="J72:K72"/>
    <mergeCell ref="A73:I73"/>
    <mergeCell ref="J73:K73"/>
    <mergeCell ref="A74:I74"/>
    <mergeCell ref="J74:K74"/>
    <mergeCell ref="L79:L83"/>
    <mergeCell ref="J80:K80"/>
    <mergeCell ref="A81:I81"/>
    <mergeCell ref="J81:K81"/>
    <mergeCell ref="A82:I82"/>
    <mergeCell ref="J82:K82"/>
    <mergeCell ref="A83:I83"/>
    <mergeCell ref="J83:K83"/>
    <mergeCell ref="B71:L71"/>
    <mergeCell ref="A67:I67"/>
    <mergeCell ref="J67:K67"/>
    <mergeCell ref="A68:I68"/>
    <mergeCell ref="J68:K68"/>
    <mergeCell ref="A69:I69"/>
    <mergeCell ref="J69:K69"/>
    <mergeCell ref="A75:I75"/>
    <mergeCell ref="J75:K75"/>
    <mergeCell ref="A62:I62"/>
    <mergeCell ref="J62:K62"/>
    <mergeCell ref="A63:I63"/>
    <mergeCell ref="J63:K63"/>
    <mergeCell ref="A66:I66"/>
    <mergeCell ref="J66:K66"/>
    <mergeCell ref="L60:L64"/>
    <mergeCell ref="A64:I64"/>
    <mergeCell ref="J64:K64"/>
    <mergeCell ref="B65:L65"/>
    <mergeCell ref="L66:L70"/>
    <mergeCell ref="A70:I70"/>
    <mergeCell ref="J70:K70"/>
    <mergeCell ref="A56:L56"/>
    <mergeCell ref="A60:I60"/>
    <mergeCell ref="J60:K60"/>
    <mergeCell ref="A61:I61"/>
    <mergeCell ref="J61:K61"/>
    <mergeCell ref="A57:A59"/>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L41:L45"/>
    <mergeCell ref="A41:I41"/>
    <mergeCell ref="J41:K41"/>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A36:I36"/>
    <mergeCell ref="J36:K36"/>
    <mergeCell ref="A37:I37"/>
    <mergeCell ref="L35:L39"/>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 ref="L122:L126"/>
    <mergeCell ref="L128:L132"/>
    <mergeCell ref="L171:L175"/>
    <mergeCell ref="L208:L212"/>
    <mergeCell ref="L214:L218"/>
    <mergeCell ref="L251:L255"/>
    <mergeCell ref="L257:L261"/>
    <mergeCell ref="L165:L169"/>
    <mergeCell ref="B84:L84"/>
    <mergeCell ref="B108:L108"/>
    <mergeCell ref="A103:I103"/>
    <mergeCell ref="J103:K103"/>
    <mergeCell ref="A104:I104"/>
    <mergeCell ref="J104:K104"/>
    <mergeCell ref="J88:K88"/>
    <mergeCell ref="A89:I89"/>
    <mergeCell ref="J89:K89"/>
    <mergeCell ref="A90:D91"/>
    <mergeCell ref="E90:L91"/>
    <mergeCell ref="A92:B92"/>
    <mergeCell ref="A85:I85"/>
    <mergeCell ref="J85:K85"/>
    <mergeCell ref="A86:I86"/>
    <mergeCell ref="J86:K86"/>
  </mergeCells>
  <conditionalFormatting sqref="K48">
    <cfRule type="cellIs" dxfId="3230" priority="86" operator="between">
      <formula>0</formula>
      <formula>4.999</formula>
    </cfRule>
    <cfRule type="cellIs" dxfId="3229" priority="87" operator="between">
      <formula>5</formula>
      <formula>9.999</formula>
    </cfRule>
    <cfRule type="cellIs" dxfId="3228" priority="88" operator="between">
      <formula>10</formula>
      <formula>14.999</formula>
    </cfRule>
    <cfRule type="cellIs" dxfId="3227" priority="89" operator="between">
      <formula>15</formula>
      <formula>19.999</formula>
    </cfRule>
    <cfRule type="cellIs" dxfId="3226" priority="90" operator="greaterThan">
      <formula>19.999</formula>
    </cfRule>
  </conditionalFormatting>
  <conditionalFormatting sqref="K48">
    <cfRule type="cellIs" dxfId="3225" priority="85" operator="equal">
      <formula>0</formula>
    </cfRule>
  </conditionalFormatting>
  <conditionalFormatting sqref="K48">
    <cfRule type="cellIs" dxfId="3224" priority="83" operator="equal">
      <formula>0</formula>
    </cfRule>
    <cfRule type="cellIs" dxfId="3223" priority="84" operator="equal">
      <formula>0</formula>
    </cfRule>
  </conditionalFormatting>
  <conditionalFormatting sqref="K48">
    <cfRule type="cellIs" dxfId="3222" priority="82" operator="equal">
      <formula>0</formula>
    </cfRule>
  </conditionalFormatting>
  <conditionalFormatting sqref="K92">
    <cfRule type="cellIs" dxfId="3221" priority="77" operator="between">
      <formula>0</formula>
      <formula>4.999</formula>
    </cfRule>
    <cfRule type="cellIs" dxfId="3220" priority="78" operator="between">
      <formula>5</formula>
      <formula>9.999</formula>
    </cfRule>
    <cfRule type="cellIs" dxfId="3219" priority="79" operator="between">
      <formula>10</formula>
      <formula>14.999</formula>
    </cfRule>
    <cfRule type="cellIs" dxfId="3218" priority="80" operator="between">
      <formula>15</formula>
      <formula>19.999</formula>
    </cfRule>
    <cfRule type="cellIs" dxfId="3217" priority="81" operator="greaterThan">
      <formula>19.999</formula>
    </cfRule>
  </conditionalFormatting>
  <conditionalFormatting sqref="K92">
    <cfRule type="cellIs" dxfId="3216" priority="76" operator="equal">
      <formula>0</formula>
    </cfRule>
  </conditionalFormatting>
  <conditionalFormatting sqref="K92">
    <cfRule type="cellIs" dxfId="3215" priority="74" operator="equal">
      <formula>0</formula>
    </cfRule>
    <cfRule type="cellIs" dxfId="3214" priority="75" operator="equal">
      <formula>0</formula>
    </cfRule>
  </conditionalFormatting>
  <conditionalFormatting sqref="K92">
    <cfRule type="cellIs" dxfId="3213" priority="73" operator="equal">
      <formula>0</formula>
    </cfRule>
  </conditionalFormatting>
  <conditionalFormatting sqref="K135">
    <cfRule type="cellIs" dxfId="3212" priority="68" operator="between">
      <formula>0</formula>
      <formula>4.999</formula>
    </cfRule>
    <cfRule type="cellIs" dxfId="3211" priority="69" operator="between">
      <formula>5</formula>
      <formula>9.999</formula>
    </cfRule>
    <cfRule type="cellIs" dxfId="3210" priority="70" operator="between">
      <formula>10</formula>
      <formula>14.999</formula>
    </cfRule>
    <cfRule type="cellIs" dxfId="3209" priority="71" operator="between">
      <formula>15</formula>
      <formula>19.999</formula>
    </cfRule>
    <cfRule type="cellIs" dxfId="3208" priority="72" operator="greaterThan">
      <formula>19.999</formula>
    </cfRule>
  </conditionalFormatting>
  <conditionalFormatting sqref="K135">
    <cfRule type="cellIs" dxfId="3207" priority="67" operator="equal">
      <formula>0</formula>
    </cfRule>
  </conditionalFormatting>
  <conditionalFormatting sqref="K135">
    <cfRule type="cellIs" dxfId="3206" priority="65" operator="equal">
      <formula>0</formula>
    </cfRule>
    <cfRule type="cellIs" dxfId="3205" priority="66" operator="equal">
      <formula>0</formula>
    </cfRule>
  </conditionalFormatting>
  <conditionalFormatting sqref="K135">
    <cfRule type="cellIs" dxfId="3204" priority="64" operator="equal">
      <formula>0</formula>
    </cfRule>
  </conditionalFormatting>
  <conditionalFormatting sqref="K178">
    <cfRule type="cellIs" dxfId="3203" priority="59" operator="between">
      <formula>0</formula>
      <formula>4.999</formula>
    </cfRule>
    <cfRule type="cellIs" dxfId="3202" priority="60" operator="between">
      <formula>5</formula>
      <formula>9.999</formula>
    </cfRule>
    <cfRule type="cellIs" dxfId="3201" priority="61" operator="between">
      <formula>10</formula>
      <formula>14.999</formula>
    </cfRule>
    <cfRule type="cellIs" dxfId="3200" priority="62" operator="between">
      <formula>15</formula>
      <formula>19.999</formula>
    </cfRule>
    <cfRule type="cellIs" dxfId="3199" priority="63" operator="greaterThan">
      <formula>19.999</formula>
    </cfRule>
  </conditionalFormatting>
  <conditionalFormatting sqref="K178">
    <cfRule type="cellIs" dxfId="3198" priority="58" operator="equal">
      <formula>0</formula>
    </cfRule>
  </conditionalFormatting>
  <conditionalFormatting sqref="K178">
    <cfRule type="cellIs" dxfId="3197" priority="56" operator="equal">
      <formula>0</formula>
    </cfRule>
    <cfRule type="cellIs" dxfId="3196" priority="57" operator="equal">
      <formula>0</formula>
    </cfRule>
  </conditionalFormatting>
  <conditionalFormatting sqref="K178">
    <cfRule type="cellIs" dxfId="3195" priority="55" operator="equal">
      <formula>0</formula>
    </cfRule>
  </conditionalFormatting>
  <conditionalFormatting sqref="K221">
    <cfRule type="cellIs" dxfId="3194" priority="50" operator="between">
      <formula>0</formula>
      <formula>4.999</formula>
    </cfRule>
    <cfRule type="cellIs" dxfId="3193" priority="51" operator="between">
      <formula>5</formula>
      <formula>9.999</formula>
    </cfRule>
    <cfRule type="cellIs" dxfId="3192" priority="52" operator="between">
      <formula>10</formula>
      <formula>14.999</formula>
    </cfRule>
    <cfRule type="cellIs" dxfId="3191" priority="53" operator="between">
      <formula>15</formula>
      <formula>19.999</formula>
    </cfRule>
    <cfRule type="cellIs" dxfId="3190" priority="54" operator="greaterThan">
      <formula>19.999</formula>
    </cfRule>
  </conditionalFormatting>
  <conditionalFormatting sqref="K221">
    <cfRule type="cellIs" dxfId="3189" priority="49" operator="equal">
      <formula>0</formula>
    </cfRule>
  </conditionalFormatting>
  <conditionalFormatting sqref="K221">
    <cfRule type="cellIs" dxfId="3188" priority="47" operator="equal">
      <formula>0</formula>
    </cfRule>
    <cfRule type="cellIs" dxfId="3187" priority="48" operator="equal">
      <formula>0</formula>
    </cfRule>
  </conditionalFormatting>
  <conditionalFormatting sqref="K221">
    <cfRule type="cellIs" dxfId="3186" priority="46" operator="equal">
      <formula>0</formula>
    </cfRule>
  </conditionalFormatting>
  <conditionalFormatting sqref="K264">
    <cfRule type="cellIs" dxfId="3185" priority="41" operator="between">
      <formula>0</formula>
      <formula>4.999</formula>
    </cfRule>
    <cfRule type="cellIs" dxfId="3184" priority="42" operator="between">
      <formula>5</formula>
      <formula>9.999</formula>
    </cfRule>
    <cfRule type="cellIs" dxfId="3183" priority="43" operator="between">
      <formula>10</formula>
      <formula>14.999</formula>
    </cfRule>
    <cfRule type="cellIs" dxfId="3182" priority="44" operator="between">
      <formula>15</formula>
      <formula>19.999</formula>
    </cfRule>
    <cfRule type="cellIs" dxfId="3181" priority="45" operator="greaterThan">
      <formula>19.999</formula>
    </cfRule>
  </conditionalFormatting>
  <conditionalFormatting sqref="K264">
    <cfRule type="cellIs" dxfId="3180" priority="40" operator="equal">
      <formula>0</formula>
    </cfRule>
  </conditionalFormatting>
  <conditionalFormatting sqref="K264">
    <cfRule type="cellIs" dxfId="3179" priority="38" operator="equal">
      <formula>0</formula>
    </cfRule>
    <cfRule type="cellIs" dxfId="3178" priority="39" operator="equal">
      <formula>0</formula>
    </cfRule>
  </conditionalFormatting>
  <conditionalFormatting sqref="K264">
    <cfRule type="cellIs" dxfId="3177" priority="37" operator="equal">
      <formula>0</formula>
    </cfRule>
  </conditionalFormatting>
  <conditionalFormatting sqref="K309">
    <cfRule type="cellIs" dxfId="3176" priority="32" operator="between">
      <formula>0</formula>
      <formula>4.999</formula>
    </cfRule>
    <cfRule type="cellIs" dxfId="3175" priority="33" operator="between">
      <formula>5</formula>
      <formula>9.999</formula>
    </cfRule>
    <cfRule type="cellIs" dxfId="3174" priority="34" operator="between">
      <formula>10</formula>
      <formula>14.999</formula>
    </cfRule>
    <cfRule type="cellIs" dxfId="3173" priority="35" operator="between">
      <formula>15</formula>
      <formula>19.999</formula>
    </cfRule>
    <cfRule type="cellIs" dxfId="3172" priority="36" operator="greaterThan">
      <formula>19.999</formula>
    </cfRule>
  </conditionalFormatting>
  <conditionalFormatting sqref="K309">
    <cfRule type="cellIs" dxfId="3171" priority="31" operator="equal">
      <formula>0</formula>
    </cfRule>
  </conditionalFormatting>
  <conditionalFormatting sqref="K309">
    <cfRule type="cellIs" dxfId="3170" priority="29" operator="equal">
      <formula>0</formula>
    </cfRule>
    <cfRule type="cellIs" dxfId="3169" priority="30" operator="equal">
      <formula>0</formula>
    </cfRule>
  </conditionalFormatting>
  <conditionalFormatting sqref="K309">
    <cfRule type="cellIs" dxfId="3168" priority="28" operator="equal">
      <formula>0</formula>
    </cfRule>
  </conditionalFormatting>
  <conditionalFormatting sqref="K352">
    <cfRule type="cellIs" dxfId="3167" priority="23" operator="between">
      <formula>0</formula>
      <formula>4.999</formula>
    </cfRule>
    <cfRule type="cellIs" dxfId="3166" priority="24" operator="between">
      <formula>5</formula>
      <formula>9.999</formula>
    </cfRule>
    <cfRule type="cellIs" dxfId="3165" priority="25" operator="between">
      <formula>10</formula>
      <formula>14.999</formula>
    </cfRule>
    <cfRule type="cellIs" dxfId="3164" priority="26" operator="between">
      <formula>15</formula>
      <formula>19.999</formula>
    </cfRule>
    <cfRule type="cellIs" dxfId="3163" priority="27" operator="greaterThan">
      <formula>19.999</formula>
    </cfRule>
  </conditionalFormatting>
  <conditionalFormatting sqref="K352">
    <cfRule type="cellIs" dxfId="3162" priority="22" operator="equal">
      <formula>0</formula>
    </cfRule>
  </conditionalFormatting>
  <conditionalFormatting sqref="K352">
    <cfRule type="cellIs" dxfId="3161" priority="20" operator="equal">
      <formula>0</formula>
    </cfRule>
    <cfRule type="cellIs" dxfId="3160" priority="21" operator="equal">
      <formula>0</formula>
    </cfRule>
  </conditionalFormatting>
  <conditionalFormatting sqref="K352">
    <cfRule type="cellIs" dxfId="3159" priority="19" operator="equal">
      <formula>0</formula>
    </cfRule>
  </conditionalFormatting>
  <conditionalFormatting sqref="K395">
    <cfRule type="cellIs" dxfId="3158" priority="14" operator="between">
      <formula>0</formula>
      <formula>4.999</formula>
    </cfRule>
    <cfRule type="cellIs" dxfId="3157" priority="15" operator="between">
      <formula>5</formula>
      <formula>9.999</formula>
    </cfRule>
    <cfRule type="cellIs" dxfId="3156" priority="16" operator="between">
      <formula>10</formula>
      <formula>14.999</formula>
    </cfRule>
    <cfRule type="cellIs" dxfId="3155" priority="17" operator="between">
      <formula>15</formula>
      <formula>19.999</formula>
    </cfRule>
    <cfRule type="cellIs" dxfId="3154" priority="18" operator="greaterThan">
      <formula>19.999</formula>
    </cfRule>
  </conditionalFormatting>
  <conditionalFormatting sqref="K395">
    <cfRule type="cellIs" dxfId="3153" priority="13" operator="equal">
      <formula>0</formula>
    </cfRule>
  </conditionalFormatting>
  <conditionalFormatting sqref="K395">
    <cfRule type="cellIs" dxfId="3152" priority="11" operator="equal">
      <formula>0</formula>
    </cfRule>
    <cfRule type="cellIs" dxfId="3151" priority="12" operator="equal">
      <formula>0</formula>
    </cfRule>
  </conditionalFormatting>
  <conditionalFormatting sqref="K395">
    <cfRule type="cellIs" dxfId="3150" priority="10" operator="equal">
      <formula>0</formula>
    </cfRule>
  </conditionalFormatting>
  <conditionalFormatting sqref="K438">
    <cfRule type="cellIs" dxfId="3149" priority="5" operator="between">
      <formula>0</formula>
      <formula>4.999</formula>
    </cfRule>
    <cfRule type="cellIs" dxfId="3148" priority="6" operator="between">
      <formula>5</formula>
      <formula>9.999</formula>
    </cfRule>
    <cfRule type="cellIs" dxfId="3147" priority="7" operator="between">
      <formula>10</formula>
      <formula>14.999</formula>
    </cfRule>
    <cfRule type="cellIs" dxfId="3146" priority="8" operator="between">
      <formula>15</formula>
      <formula>19.999</formula>
    </cfRule>
    <cfRule type="cellIs" dxfId="3145" priority="9" operator="greaterThan">
      <formula>19.999</formula>
    </cfRule>
  </conditionalFormatting>
  <conditionalFormatting sqref="K438">
    <cfRule type="cellIs" dxfId="3144" priority="4" operator="equal">
      <formula>0</formula>
    </cfRule>
  </conditionalFormatting>
  <conditionalFormatting sqref="K438">
    <cfRule type="cellIs" dxfId="3143" priority="2" operator="equal">
      <formula>0</formula>
    </cfRule>
    <cfRule type="cellIs" dxfId="3142" priority="3" operator="equal">
      <formula>0</formula>
    </cfRule>
  </conditionalFormatting>
  <conditionalFormatting sqref="K438">
    <cfRule type="cellIs" dxfId="3141" priority="1" operator="equal">
      <formula>0</formula>
    </cfRule>
  </conditionalFormatting>
  <dataValidations count="2">
    <dataValidation type="whole" allowBlank="1" showInputMessage="1" showErrorMessage="1" sqref="L103:L107 L109:L113 L115:L119" xr:uid="{8DBA4F16-3073-4AB5-ADAC-696C2854E05B}">
      <formula1>1</formula1>
      <formula2>5</formula2>
    </dataValidation>
    <dataValidation type="decimal" allowBlank="1" showInputMessage="1" showErrorMessage="1" sqref="L283:L287 L251:L255 L289:L293 L302:L306 L320:L324 L326:L330 L296:L300 L332:L336 L345:L349 L363:L367 L369:L373 L339:L343 L375:L379 L388:L392 L406:L410 L412:L416 L418:L422 L425:L429 L16:L20 L22:L26 L28:L32 L382:L386 L277:L281 L41:L45 L66:L70 L72:L76 L35 L85:L89 L128:L132 L146:L150 L152:L156 L165:L169 L122:L126 L171:L175 L189:L193 L195:L199 L208:L212 L158:L162 L214:L218 L232:L236 L238:L242 L201:L205 L244:L248 L257:L261 L60:L64 L79:L83 L431:L435" xr:uid="{32CEF66C-8D17-4919-88E4-02F970A1F9B3}">
      <formula1>0</formula1>
      <formula2>5</formula2>
    </dataValidation>
  </dataValidations>
  <pageMargins left="0.25" right="0.25" top="0.5" bottom="0.5" header="0.3" footer="0.3"/>
  <pageSetup scale="99" fitToHeight="15"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3727-3362-4CCF-B75C-45952D85BDDF}">
  <sheetPr codeName="Sheet14">
    <pageSetUpPr fitToPage="1"/>
  </sheetPr>
  <dimension ref="A1:L448"/>
  <sheetViews>
    <sheetView showGridLines="0" zoomScaleNormal="100" workbookViewId="0">
      <selection activeCell="B273" sqref="B273:L276"/>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T(Assets!C16)</f>
        <v>User Defined Service 3</v>
      </c>
      <c r="D9" s="428"/>
      <c r="E9" s="428"/>
      <c r="F9" s="428"/>
      <c r="G9" s="428"/>
      <c r="H9" s="429"/>
      <c r="I9" s="427" t="str">
        <f>T(Assets!G16)</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42">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42">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15" customHeight="1" thickBot="1" x14ac:dyDescent="0.3">
      <c r="A33" s="421" t="s">
        <v>3</v>
      </c>
      <c r="B33" s="422"/>
      <c r="C33" s="422"/>
      <c r="D33" s="422"/>
      <c r="E33" s="422"/>
      <c r="F33" s="422"/>
      <c r="G33" s="422"/>
      <c r="H33" s="422"/>
      <c r="I33" s="422"/>
      <c r="J33" s="422"/>
      <c r="K33" s="422"/>
      <c r="L33" s="423"/>
    </row>
    <row r="34" spans="1:12" ht="15" customHeight="1" thickBot="1" x14ac:dyDescent="0.3">
      <c r="A34" s="42">
        <v>4</v>
      </c>
      <c r="B34" s="425" t="s">
        <v>90</v>
      </c>
      <c r="C34" s="425"/>
      <c r="D34" s="425"/>
      <c r="E34" s="425"/>
      <c r="F34" s="425"/>
      <c r="G34" s="425"/>
      <c r="H34" s="425"/>
      <c r="I34" s="425"/>
      <c r="J34" s="425"/>
      <c r="K34" s="425"/>
      <c r="L34" s="426"/>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x14ac:dyDescent="0.25">
      <c r="A38" s="440" t="s">
        <v>88</v>
      </c>
      <c r="B38" s="441"/>
      <c r="C38" s="441"/>
      <c r="D38" s="441"/>
      <c r="E38" s="441"/>
      <c r="F38" s="441"/>
      <c r="G38" s="441"/>
      <c r="H38" s="441"/>
      <c r="I38" s="441"/>
      <c r="J38" s="442" t="s">
        <v>80</v>
      </c>
      <c r="K38" s="442"/>
      <c r="L38" s="438"/>
    </row>
    <row r="39" spans="1:12" ht="15" customHeight="1" thickBot="1" x14ac:dyDescent="0.3">
      <c r="A39" s="444" t="s">
        <v>89</v>
      </c>
      <c r="B39" s="445"/>
      <c r="C39" s="445"/>
      <c r="D39" s="445"/>
      <c r="E39" s="445"/>
      <c r="F39" s="445"/>
      <c r="G39" s="445"/>
      <c r="H39" s="445"/>
      <c r="I39" s="445"/>
      <c r="J39" s="446" t="s">
        <v>81</v>
      </c>
      <c r="K39" s="446"/>
      <c r="L39" s="439"/>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44" t="s">
        <v>96</v>
      </c>
      <c r="B45" s="445"/>
      <c r="C45" s="445"/>
      <c r="D45" s="445"/>
      <c r="E45" s="445"/>
      <c r="F45" s="445"/>
      <c r="G45" s="445"/>
      <c r="H45" s="445"/>
      <c r="I45" s="445"/>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SUM(Assets!K16)</f>
        <v>0</v>
      </c>
      <c r="D49" s="462"/>
      <c r="E49" s="461">
        <f>SUM((L16+L22+L28)/3)</f>
        <v>0</v>
      </c>
      <c r="F49" s="462"/>
      <c r="G49" s="461">
        <f>SUM((((L382*3)+L387)/4))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Service 3</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15" customHeight="1" thickBot="1" x14ac:dyDescent="0.3">
      <c r="A77" s="421" t="s">
        <v>3</v>
      </c>
      <c r="B77" s="422"/>
      <c r="C77" s="422"/>
      <c r="D77" s="422"/>
      <c r="E77" s="422"/>
      <c r="F77" s="422"/>
      <c r="G77" s="422"/>
      <c r="H77" s="422"/>
      <c r="I77" s="422"/>
      <c r="J77" s="422"/>
      <c r="K77" s="422"/>
      <c r="L77" s="423"/>
    </row>
    <row r="78" spans="1:12" ht="15" customHeight="1" thickBot="1" x14ac:dyDescent="0.3">
      <c r="A78" s="42">
        <v>4</v>
      </c>
      <c r="B78" s="425" t="s">
        <v>90</v>
      </c>
      <c r="C78" s="425"/>
      <c r="D78" s="425"/>
      <c r="E78" s="425"/>
      <c r="F78" s="425"/>
      <c r="G78" s="425"/>
      <c r="H78" s="425"/>
      <c r="I78" s="425"/>
      <c r="J78" s="425"/>
      <c r="K78" s="425"/>
      <c r="L78" s="426"/>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x14ac:dyDescent="0.25">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39"/>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Service 3</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15" customHeight="1" thickBot="1" x14ac:dyDescent="0.3">
      <c r="A120" s="421" t="s">
        <v>3</v>
      </c>
      <c r="B120" s="422"/>
      <c r="C120" s="422"/>
      <c r="D120" s="422"/>
      <c r="E120" s="422"/>
      <c r="F120" s="422"/>
      <c r="G120" s="422"/>
      <c r="H120" s="422"/>
      <c r="I120" s="422"/>
      <c r="J120" s="422"/>
      <c r="K120" s="422"/>
      <c r="L120" s="423"/>
    </row>
    <row r="121" spans="1:12" ht="15" customHeight="1" thickBot="1" x14ac:dyDescent="0.3">
      <c r="A121" s="42">
        <v>4</v>
      </c>
      <c r="B121" s="425" t="s">
        <v>90</v>
      </c>
      <c r="C121" s="425"/>
      <c r="D121" s="425"/>
      <c r="E121" s="425"/>
      <c r="F121" s="425"/>
      <c r="G121" s="425"/>
      <c r="H121" s="425"/>
      <c r="I121" s="425"/>
      <c r="J121" s="425"/>
      <c r="K121" s="425"/>
      <c r="L121" s="426"/>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x14ac:dyDescent="0.25">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39"/>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x14ac:dyDescent="0.25">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39"/>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User Defined Service 3</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15" customHeight="1" thickBot="1" x14ac:dyDescent="0.3">
      <c r="A163" s="421" t="s">
        <v>3</v>
      </c>
      <c r="B163" s="422"/>
      <c r="C163" s="422"/>
      <c r="D163" s="422"/>
      <c r="E163" s="422"/>
      <c r="F163" s="422"/>
      <c r="G163" s="422"/>
      <c r="H163" s="422"/>
      <c r="I163" s="422"/>
      <c r="J163" s="422"/>
      <c r="K163" s="422"/>
      <c r="L163" s="423"/>
    </row>
    <row r="164" spans="1:12" ht="15" customHeight="1" thickBot="1" x14ac:dyDescent="0.3">
      <c r="A164" s="42">
        <v>4</v>
      </c>
      <c r="B164" s="425" t="s">
        <v>90</v>
      </c>
      <c r="C164" s="425"/>
      <c r="D164" s="425"/>
      <c r="E164" s="425"/>
      <c r="F164" s="425"/>
      <c r="G164" s="425"/>
      <c r="H164" s="425"/>
      <c r="I164" s="425"/>
      <c r="J164" s="425"/>
      <c r="K164" s="425"/>
      <c r="L164" s="426"/>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x14ac:dyDescent="0.25">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39"/>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x14ac:dyDescent="0.25">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39"/>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User Defined Service 3</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15" customHeight="1" thickBot="1" x14ac:dyDescent="0.3">
      <c r="A206" s="421" t="s">
        <v>3</v>
      </c>
      <c r="B206" s="422"/>
      <c r="C206" s="422"/>
      <c r="D206" s="422"/>
      <c r="E206" s="422"/>
      <c r="F206" s="422"/>
      <c r="G206" s="422"/>
      <c r="H206" s="422"/>
      <c r="I206" s="422"/>
      <c r="J206" s="422"/>
      <c r="K206" s="422"/>
      <c r="L206" s="423"/>
    </row>
    <row r="207" spans="1:12" ht="15" customHeight="1" thickBot="1" x14ac:dyDescent="0.3">
      <c r="A207" s="42">
        <v>4</v>
      </c>
      <c r="B207" s="425" t="s">
        <v>90</v>
      </c>
      <c r="C207" s="425"/>
      <c r="D207" s="425"/>
      <c r="E207" s="425"/>
      <c r="F207" s="425"/>
      <c r="G207" s="425"/>
      <c r="H207" s="425"/>
      <c r="I207" s="425"/>
      <c r="J207" s="425"/>
      <c r="K207" s="425"/>
      <c r="L207" s="426"/>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x14ac:dyDescent="0.25">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39"/>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x14ac:dyDescent="0.25">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39"/>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User Defined Service 3</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15" customHeight="1" thickBot="1" x14ac:dyDescent="0.3">
      <c r="A249" s="483" t="s">
        <v>3</v>
      </c>
      <c r="B249" s="484"/>
      <c r="C249" s="484"/>
      <c r="D249" s="484"/>
      <c r="E249" s="484"/>
      <c r="F249" s="484"/>
      <c r="G249" s="484"/>
      <c r="H249" s="484"/>
      <c r="I249" s="484"/>
      <c r="J249" s="484"/>
      <c r="K249" s="484"/>
      <c r="L249" s="485"/>
    </row>
    <row r="250" spans="1:12" ht="15" customHeight="1" thickBot="1" x14ac:dyDescent="0.3">
      <c r="A250" s="42">
        <v>4</v>
      </c>
      <c r="B250" s="488" t="s">
        <v>90</v>
      </c>
      <c r="C250" s="488"/>
      <c r="D250" s="488"/>
      <c r="E250" s="488"/>
      <c r="F250" s="488"/>
      <c r="G250" s="488"/>
      <c r="H250" s="488"/>
      <c r="I250" s="488"/>
      <c r="J250" s="488"/>
      <c r="K250" s="488"/>
      <c r="L250" s="489"/>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x14ac:dyDescent="0.25">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39"/>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x14ac:dyDescent="0.25">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39"/>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User Defined Service 3</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15" customHeight="1" thickBot="1" x14ac:dyDescent="0.3">
      <c r="A294" s="421" t="s">
        <v>3</v>
      </c>
      <c r="B294" s="422"/>
      <c r="C294" s="422"/>
      <c r="D294" s="422"/>
      <c r="E294" s="422"/>
      <c r="F294" s="422"/>
      <c r="G294" s="422"/>
      <c r="H294" s="422"/>
      <c r="I294" s="422"/>
      <c r="J294" s="422"/>
      <c r="K294" s="422"/>
      <c r="L294" s="423"/>
    </row>
    <row r="295" spans="1:12" ht="15" customHeight="1" thickBot="1" x14ac:dyDescent="0.3">
      <c r="A295" s="42">
        <v>4</v>
      </c>
      <c r="B295" s="425" t="s">
        <v>90</v>
      </c>
      <c r="C295" s="425"/>
      <c r="D295" s="425"/>
      <c r="E295" s="425"/>
      <c r="F295" s="425"/>
      <c r="G295" s="425"/>
      <c r="H295" s="425"/>
      <c r="I295" s="425"/>
      <c r="J295" s="425"/>
      <c r="K295" s="425"/>
      <c r="L295" s="426"/>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x14ac:dyDescent="0.25">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39"/>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x14ac:dyDescent="0.25">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39"/>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User Defined Service 3</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15" customHeight="1" thickBot="1" x14ac:dyDescent="0.3">
      <c r="A337" s="421" t="s">
        <v>3</v>
      </c>
      <c r="B337" s="422"/>
      <c r="C337" s="422"/>
      <c r="D337" s="422"/>
      <c r="E337" s="422"/>
      <c r="F337" s="422"/>
      <c r="G337" s="422"/>
      <c r="H337" s="422"/>
      <c r="I337" s="422"/>
      <c r="J337" s="422"/>
      <c r="K337" s="422"/>
      <c r="L337" s="423"/>
    </row>
    <row r="338" spans="1:12" ht="15" customHeight="1" thickBot="1" x14ac:dyDescent="0.3">
      <c r="A338" s="42">
        <v>4</v>
      </c>
      <c r="B338" s="425" t="s">
        <v>90</v>
      </c>
      <c r="C338" s="425"/>
      <c r="D338" s="425"/>
      <c r="E338" s="425"/>
      <c r="F338" s="425"/>
      <c r="G338" s="425"/>
      <c r="H338" s="425"/>
      <c r="I338" s="425"/>
      <c r="J338" s="425"/>
      <c r="K338" s="425"/>
      <c r="L338" s="426"/>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x14ac:dyDescent="0.25">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39"/>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x14ac:dyDescent="0.25">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39"/>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User Defined Service 3</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15" customHeight="1" thickBot="1" x14ac:dyDescent="0.3">
      <c r="A380" s="421" t="s">
        <v>3</v>
      </c>
      <c r="B380" s="422"/>
      <c r="C380" s="422"/>
      <c r="D380" s="422"/>
      <c r="E380" s="422"/>
      <c r="F380" s="422"/>
      <c r="G380" s="422"/>
      <c r="H380" s="422"/>
      <c r="I380" s="422"/>
      <c r="J380" s="422"/>
      <c r="K380" s="422"/>
      <c r="L380" s="423"/>
    </row>
    <row r="381" spans="1:12" ht="15" customHeight="1" thickBot="1" x14ac:dyDescent="0.3">
      <c r="A381" s="42">
        <v>4</v>
      </c>
      <c r="B381" s="425" t="s">
        <v>90</v>
      </c>
      <c r="C381" s="425"/>
      <c r="D381" s="425"/>
      <c r="E381" s="425"/>
      <c r="F381" s="425"/>
      <c r="G381" s="425"/>
      <c r="H381" s="425"/>
      <c r="I381" s="425"/>
      <c r="J381" s="425"/>
      <c r="K381" s="425"/>
      <c r="L381" s="426"/>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x14ac:dyDescent="0.25">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39"/>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x14ac:dyDescent="0.25">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39"/>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User Defined Service 3</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37"/>
    </row>
    <row r="426" spans="1:12" ht="15" customHeight="1" x14ac:dyDescent="0.25">
      <c r="A426" s="440" t="s">
        <v>86</v>
      </c>
      <c r="B426" s="441"/>
      <c r="C426" s="441"/>
      <c r="D426" s="441"/>
      <c r="E426" s="441"/>
      <c r="F426" s="441"/>
      <c r="G426" s="441"/>
      <c r="H426" s="441"/>
      <c r="I426" s="441"/>
      <c r="J426" s="442" t="s">
        <v>79</v>
      </c>
      <c r="K426" s="442"/>
      <c r="L426" s="438"/>
    </row>
    <row r="427" spans="1:12" ht="15" customHeight="1" x14ac:dyDescent="0.25">
      <c r="A427" s="440" t="s">
        <v>87</v>
      </c>
      <c r="B427" s="441"/>
      <c r="C427" s="441"/>
      <c r="D427" s="441"/>
      <c r="E427" s="441"/>
      <c r="F427" s="441"/>
      <c r="G427" s="441"/>
      <c r="H427" s="441"/>
      <c r="I427" s="441"/>
      <c r="J427" s="442" t="s">
        <v>82</v>
      </c>
      <c r="K427" s="442"/>
      <c r="L427" s="438"/>
    </row>
    <row r="428" spans="1:12" ht="15" customHeight="1" x14ac:dyDescent="0.25">
      <c r="A428" s="440" t="s">
        <v>88</v>
      </c>
      <c r="B428" s="441"/>
      <c r="C428" s="441"/>
      <c r="D428" s="441"/>
      <c r="E428" s="441"/>
      <c r="F428" s="441"/>
      <c r="G428" s="441"/>
      <c r="H428" s="441"/>
      <c r="I428" s="441"/>
      <c r="J428" s="442" t="s">
        <v>80</v>
      </c>
      <c r="K428" s="442"/>
      <c r="L428" s="438"/>
    </row>
    <row r="429" spans="1:12" ht="15" customHeight="1" thickBot="1" x14ac:dyDescent="0.3">
      <c r="A429" s="444" t="s">
        <v>89</v>
      </c>
      <c r="B429" s="445"/>
      <c r="C429" s="445"/>
      <c r="D429" s="445"/>
      <c r="E429" s="445"/>
      <c r="F429" s="445"/>
      <c r="G429" s="445"/>
      <c r="H429" s="445"/>
      <c r="I429" s="445"/>
      <c r="J429" s="446" t="s">
        <v>81</v>
      </c>
      <c r="K429" s="446"/>
      <c r="L429" s="439"/>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37"/>
    </row>
    <row r="432" spans="1:12" ht="15" customHeight="1" x14ac:dyDescent="0.25">
      <c r="A432" s="440" t="s">
        <v>93</v>
      </c>
      <c r="B432" s="441"/>
      <c r="C432" s="441"/>
      <c r="D432" s="441"/>
      <c r="E432" s="441"/>
      <c r="F432" s="441"/>
      <c r="G432" s="441"/>
      <c r="H432" s="441"/>
      <c r="I432" s="441"/>
      <c r="J432" s="442" t="s">
        <v>79</v>
      </c>
      <c r="K432" s="442"/>
      <c r="L432" s="438"/>
    </row>
    <row r="433" spans="1:12" ht="15" customHeight="1" x14ac:dyDescent="0.25">
      <c r="A433" s="440" t="s">
        <v>94</v>
      </c>
      <c r="B433" s="441"/>
      <c r="C433" s="441"/>
      <c r="D433" s="441"/>
      <c r="E433" s="441"/>
      <c r="F433" s="441"/>
      <c r="G433" s="441"/>
      <c r="H433" s="441"/>
      <c r="I433" s="441"/>
      <c r="J433" s="442" t="s">
        <v>82</v>
      </c>
      <c r="K433" s="442"/>
      <c r="L433" s="438"/>
    </row>
    <row r="434" spans="1:12" ht="15" customHeight="1" x14ac:dyDescent="0.25">
      <c r="A434" s="440" t="s">
        <v>95</v>
      </c>
      <c r="B434" s="441"/>
      <c r="C434" s="441"/>
      <c r="D434" s="441"/>
      <c r="E434" s="441"/>
      <c r="F434" s="441"/>
      <c r="G434" s="441"/>
      <c r="H434" s="441"/>
      <c r="I434" s="441"/>
      <c r="J434" s="442" t="s">
        <v>80</v>
      </c>
      <c r="K434" s="442"/>
      <c r="L434" s="438"/>
    </row>
    <row r="435" spans="1:12" ht="15" customHeight="1" thickBot="1" x14ac:dyDescent="0.3">
      <c r="A435" s="444" t="s">
        <v>96</v>
      </c>
      <c r="B435" s="445"/>
      <c r="C435" s="445"/>
      <c r="D435" s="445"/>
      <c r="E435" s="445"/>
      <c r="F435" s="445"/>
      <c r="G435" s="445"/>
      <c r="H435" s="445"/>
      <c r="I435" s="445"/>
      <c r="J435" s="446" t="s">
        <v>81</v>
      </c>
      <c r="K435" s="446"/>
      <c r="L435" s="439"/>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zExEtRFGGe/2YtXRKTNKa2FUBFnnk9lLYXD3EBw0J2CEl6Qf8tUhivsUbL7j+lxfDam/fQ6FYWDZ/ew76al+yQ==" saltValue="Ai+4J2f0gKB0pbS72yGiTA==" spinCount="100000" sheet="1" objects="1" scenarios="1"/>
  <protectedRanges>
    <protectedRange sqref="L232:L236 L238:L242 L244:L248 L277:L281 L283:L287 L289:L293 L320:L324 L326:L330 L332:L336 L363:L367 L369:L373 L375:L379 L340:L343 L346:L349 L297:L300 L303:L306 L252:L255 L258:L261" name="Range4"/>
    <protectedRange sqref="L60:L64 L66:L70 L72:L76 L80:L83 L86:L89" name="Range2"/>
    <protectedRange sqref="L16:L20 L22:L26 L28:L32 L36:L39 L42:L45" name="Range1"/>
    <protectedRange sqref="L103:L107 L109:L113 L115:L119 L146:L150 L152:L156 L158:L162 L189:L193 L195:L199 L201:L205 L209:L212 L215:L218 L166:L169 L172:L175 L123:L126 L129:L132" name="Range3"/>
  </protectedRanges>
  <mergeCells count="804">
    <mergeCell ref="A442:L442"/>
    <mergeCell ref="A444:L448"/>
    <mergeCell ref="A438:B438"/>
    <mergeCell ref="C438:D438"/>
    <mergeCell ref="E438:F438"/>
    <mergeCell ref="G438:H438"/>
    <mergeCell ref="I438:J440"/>
    <mergeCell ref="K438:L440"/>
    <mergeCell ref="A439:B440"/>
    <mergeCell ref="C439:D440"/>
    <mergeCell ref="E439:F440"/>
    <mergeCell ref="G439:H440"/>
    <mergeCell ref="A393:D394"/>
    <mergeCell ref="E393:L394"/>
    <mergeCell ref="A395:B395"/>
    <mergeCell ref="C395:D395"/>
    <mergeCell ref="E395:F395"/>
    <mergeCell ref="G395:H395"/>
    <mergeCell ref="I395:J397"/>
    <mergeCell ref="K395:L397"/>
    <mergeCell ref="C396:D397"/>
    <mergeCell ref="E396:F397"/>
    <mergeCell ref="G396:H397"/>
    <mergeCell ref="A396:B397"/>
    <mergeCell ref="A350:D351"/>
    <mergeCell ref="E350:L351"/>
    <mergeCell ref="A352:B352"/>
    <mergeCell ref="C352:D352"/>
    <mergeCell ref="E352:F352"/>
    <mergeCell ref="G352:H352"/>
    <mergeCell ref="I352:J354"/>
    <mergeCell ref="K352:L354"/>
    <mergeCell ref="C353:D354"/>
    <mergeCell ref="E353:F354"/>
    <mergeCell ref="G353:H354"/>
    <mergeCell ref="A353:B354"/>
    <mergeCell ref="A307:D308"/>
    <mergeCell ref="E307:L308"/>
    <mergeCell ref="A309:B309"/>
    <mergeCell ref="C309:D309"/>
    <mergeCell ref="E309:F309"/>
    <mergeCell ref="G309:H309"/>
    <mergeCell ref="I309:J311"/>
    <mergeCell ref="K309:L311"/>
    <mergeCell ref="C310:D311"/>
    <mergeCell ref="E310:F311"/>
    <mergeCell ref="G310:H311"/>
    <mergeCell ref="A310:B311"/>
    <mergeCell ref="A270:C271"/>
    <mergeCell ref="D270:L271"/>
    <mergeCell ref="A272:L272"/>
    <mergeCell ref="A273:A276"/>
    <mergeCell ref="B273:L276"/>
    <mergeCell ref="L277:L281"/>
    <mergeCell ref="A279:I279"/>
    <mergeCell ref="J279:K279"/>
    <mergeCell ref="A277:I277"/>
    <mergeCell ref="J277:K277"/>
    <mergeCell ref="A278:I278"/>
    <mergeCell ref="J278:K278"/>
    <mergeCell ref="A280:I280"/>
    <mergeCell ref="J280:K280"/>
    <mergeCell ref="A281:I281"/>
    <mergeCell ref="J281:K281"/>
    <mergeCell ref="C268:H269"/>
    <mergeCell ref="I268:L269"/>
    <mergeCell ref="B256:L256"/>
    <mergeCell ref="J252:K252"/>
    <mergeCell ref="A253:I253"/>
    <mergeCell ref="J253:K253"/>
    <mergeCell ref="A254:I254"/>
    <mergeCell ref="J254:K254"/>
    <mergeCell ref="A247:I247"/>
    <mergeCell ref="J247:K247"/>
    <mergeCell ref="A251:I251"/>
    <mergeCell ref="J251:K251"/>
    <mergeCell ref="A252:I252"/>
    <mergeCell ref="L244:L248"/>
    <mergeCell ref="A248:I248"/>
    <mergeCell ref="J248:K248"/>
    <mergeCell ref="A249:L249"/>
    <mergeCell ref="B250:L250"/>
    <mergeCell ref="A255:I255"/>
    <mergeCell ref="J255:K255"/>
    <mergeCell ref="A244:I244"/>
    <mergeCell ref="J244:K244"/>
    <mergeCell ref="A245:I245"/>
    <mergeCell ref="J245:K245"/>
    <mergeCell ref="A133:D134"/>
    <mergeCell ref="E133:L134"/>
    <mergeCell ref="A135:B135"/>
    <mergeCell ref="L189:L193"/>
    <mergeCell ref="A193:I193"/>
    <mergeCell ref="J193:K193"/>
    <mergeCell ref="A191:I191"/>
    <mergeCell ref="J191:K191"/>
    <mergeCell ref="A192:I192"/>
    <mergeCell ref="J192:K192"/>
    <mergeCell ref="C135:D135"/>
    <mergeCell ref="E135:F135"/>
    <mergeCell ref="G135:H135"/>
    <mergeCell ref="I135:J137"/>
    <mergeCell ref="K135:L137"/>
    <mergeCell ref="A136:B137"/>
    <mergeCell ref="C136:D137"/>
    <mergeCell ref="E136:F137"/>
    <mergeCell ref="G136:H137"/>
    <mergeCell ref="A171:I171"/>
    <mergeCell ref="J171:K171"/>
    <mergeCell ref="A172:I172"/>
    <mergeCell ref="J172:K172"/>
    <mergeCell ref="A173:I173"/>
    <mergeCell ref="A128:I128"/>
    <mergeCell ref="J128:K128"/>
    <mergeCell ref="A129:I129"/>
    <mergeCell ref="J129:K129"/>
    <mergeCell ref="A130:I130"/>
    <mergeCell ref="J130:K130"/>
    <mergeCell ref="A131:I131"/>
    <mergeCell ref="J131:K131"/>
    <mergeCell ref="A132:I132"/>
    <mergeCell ref="J132:K132"/>
    <mergeCell ref="A436:D437"/>
    <mergeCell ref="E436:L437"/>
    <mergeCell ref="C92:D92"/>
    <mergeCell ref="E92:F92"/>
    <mergeCell ref="G92:H92"/>
    <mergeCell ref="I92:J94"/>
    <mergeCell ref="K92:L94"/>
    <mergeCell ref="A93:B94"/>
    <mergeCell ref="C93:D94"/>
    <mergeCell ref="E93:F94"/>
    <mergeCell ref="G93:H94"/>
    <mergeCell ref="A96:B97"/>
    <mergeCell ref="C96:H97"/>
    <mergeCell ref="I96:L97"/>
    <mergeCell ref="A98:C99"/>
    <mergeCell ref="D98:L99"/>
    <mergeCell ref="A100:L100"/>
    <mergeCell ref="A101:A102"/>
    <mergeCell ref="B101:L102"/>
    <mergeCell ref="L103:L107"/>
    <mergeCell ref="A107:I107"/>
    <mergeCell ref="J107:K107"/>
    <mergeCell ref="A105:I105"/>
    <mergeCell ref="J105:K105"/>
    <mergeCell ref="J421:K421"/>
    <mergeCell ref="A428:I428"/>
    <mergeCell ref="J428:K428"/>
    <mergeCell ref="A429:I429"/>
    <mergeCell ref="J429:K429"/>
    <mergeCell ref="A431:I431"/>
    <mergeCell ref="J431:K431"/>
    <mergeCell ref="A432:I432"/>
    <mergeCell ref="L425:L429"/>
    <mergeCell ref="A427:I427"/>
    <mergeCell ref="J427:K427"/>
    <mergeCell ref="B430:L430"/>
    <mergeCell ref="A425:I425"/>
    <mergeCell ref="J425:K425"/>
    <mergeCell ref="A426:I426"/>
    <mergeCell ref="J426:K426"/>
    <mergeCell ref="J432:K432"/>
    <mergeCell ref="L431:L435"/>
    <mergeCell ref="A433:I433"/>
    <mergeCell ref="J433:K433"/>
    <mergeCell ref="A434:I434"/>
    <mergeCell ref="J434:K434"/>
    <mergeCell ref="A435:I435"/>
    <mergeCell ref="J435:K435"/>
    <mergeCell ref="A423:L423"/>
    <mergeCell ref="B424:L424"/>
    <mergeCell ref="A415:I415"/>
    <mergeCell ref="J415:K415"/>
    <mergeCell ref="A416:I416"/>
    <mergeCell ref="J416:K416"/>
    <mergeCell ref="A418:I418"/>
    <mergeCell ref="J418:K418"/>
    <mergeCell ref="L412:L416"/>
    <mergeCell ref="A414:I414"/>
    <mergeCell ref="J414:K414"/>
    <mergeCell ref="B417:L417"/>
    <mergeCell ref="A412:I412"/>
    <mergeCell ref="J412:K412"/>
    <mergeCell ref="A413:I413"/>
    <mergeCell ref="J413:K413"/>
    <mergeCell ref="A419:I419"/>
    <mergeCell ref="J419:K419"/>
    <mergeCell ref="A422:I422"/>
    <mergeCell ref="J422:K422"/>
    <mergeCell ref="L418:L422"/>
    <mergeCell ref="A420:I420"/>
    <mergeCell ref="J420:K420"/>
    <mergeCell ref="A421:I421"/>
    <mergeCell ref="B411:L411"/>
    <mergeCell ref="A399:B400"/>
    <mergeCell ref="C399:H400"/>
    <mergeCell ref="I399:L400"/>
    <mergeCell ref="A401:C402"/>
    <mergeCell ref="D401:L402"/>
    <mergeCell ref="A403:L403"/>
    <mergeCell ref="A404:A405"/>
    <mergeCell ref="B404:L405"/>
    <mergeCell ref="A406:I406"/>
    <mergeCell ref="J406:K406"/>
    <mergeCell ref="A407:I407"/>
    <mergeCell ref="J407:K407"/>
    <mergeCell ref="A409:I409"/>
    <mergeCell ref="J409:K409"/>
    <mergeCell ref="A410:I410"/>
    <mergeCell ref="J410:K410"/>
    <mergeCell ref="L406:L410"/>
    <mergeCell ref="A408:I408"/>
    <mergeCell ref="J408:K408"/>
    <mergeCell ref="J378:K378"/>
    <mergeCell ref="J389:K389"/>
    <mergeCell ref="A390:I390"/>
    <mergeCell ref="J390:K390"/>
    <mergeCell ref="A391:I391"/>
    <mergeCell ref="J391:K391"/>
    <mergeCell ref="A392:I392"/>
    <mergeCell ref="A385:I385"/>
    <mergeCell ref="J385:K385"/>
    <mergeCell ref="A386:I386"/>
    <mergeCell ref="J386:K386"/>
    <mergeCell ref="A388:I388"/>
    <mergeCell ref="J388:K388"/>
    <mergeCell ref="A389:I389"/>
    <mergeCell ref="A384:I384"/>
    <mergeCell ref="J384:K384"/>
    <mergeCell ref="B387:L387"/>
    <mergeCell ref="A382:I382"/>
    <mergeCell ref="J382:K382"/>
    <mergeCell ref="A383:I383"/>
    <mergeCell ref="J383:K383"/>
    <mergeCell ref="L382:L386"/>
    <mergeCell ref="L388:L392"/>
    <mergeCell ref="J392:K392"/>
    <mergeCell ref="A380:L380"/>
    <mergeCell ref="B381:L381"/>
    <mergeCell ref="A372:I372"/>
    <mergeCell ref="J372:K372"/>
    <mergeCell ref="A373:I373"/>
    <mergeCell ref="J373:K373"/>
    <mergeCell ref="A375:I375"/>
    <mergeCell ref="J375:K375"/>
    <mergeCell ref="L369:L373"/>
    <mergeCell ref="A371:I371"/>
    <mergeCell ref="J371:K371"/>
    <mergeCell ref="B374:L374"/>
    <mergeCell ref="A369:I369"/>
    <mergeCell ref="J369:K369"/>
    <mergeCell ref="A370:I370"/>
    <mergeCell ref="J370:K370"/>
    <mergeCell ref="A376:I376"/>
    <mergeCell ref="J376:K376"/>
    <mergeCell ref="A379:I379"/>
    <mergeCell ref="J379:K379"/>
    <mergeCell ref="L375:L379"/>
    <mergeCell ref="A377:I377"/>
    <mergeCell ref="J377:K377"/>
    <mergeCell ref="A378:I378"/>
    <mergeCell ref="B368:L368"/>
    <mergeCell ref="A356:B357"/>
    <mergeCell ref="C356:H357"/>
    <mergeCell ref="I356:L357"/>
    <mergeCell ref="A358:C359"/>
    <mergeCell ref="D358:L359"/>
    <mergeCell ref="A360:L360"/>
    <mergeCell ref="A361:A362"/>
    <mergeCell ref="B361:L362"/>
    <mergeCell ref="A363:I363"/>
    <mergeCell ref="J363:K363"/>
    <mergeCell ref="A364:I364"/>
    <mergeCell ref="J364:K364"/>
    <mergeCell ref="A366:I366"/>
    <mergeCell ref="J366:K366"/>
    <mergeCell ref="A367:I367"/>
    <mergeCell ref="J367:K367"/>
    <mergeCell ref="L363:L367"/>
    <mergeCell ref="A365:I365"/>
    <mergeCell ref="J365:K365"/>
    <mergeCell ref="J335:K335"/>
    <mergeCell ref="J346:K346"/>
    <mergeCell ref="A347:I347"/>
    <mergeCell ref="J347:K347"/>
    <mergeCell ref="A348:I348"/>
    <mergeCell ref="J348:K348"/>
    <mergeCell ref="A349:I349"/>
    <mergeCell ref="A342:I342"/>
    <mergeCell ref="J342:K342"/>
    <mergeCell ref="A343:I343"/>
    <mergeCell ref="J343:K343"/>
    <mergeCell ref="A345:I345"/>
    <mergeCell ref="J345:K345"/>
    <mergeCell ref="A346:I346"/>
    <mergeCell ref="A341:I341"/>
    <mergeCell ref="J341:K341"/>
    <mergeCell ref="B344:L344"/>
    <mergeCell ref="A339:I339"/>
    <mergeCell ref="J339:K339"/>
    <mergeCell ref="A340:I340"/>
    <mergeCell ref="J340:K340"/>
    <mergeCell ref="L339:L343"/>
    <mergeCell ref="L345:L349"/>
    <mergeCell ref="J349:K349"/>
    <mergeCell ref="A337:L337"/>
    <mergeCell ref="B338:L338"/>
    <mergeCell ref="A329:I329"/>
    <mergeCell ref="J329:K329"/>
    <mergeCell ref="A330:I330"/>
    <mergeCell ref="J330:K330"/>
    <mergeCell ref="A332:I332"/>
    <mergeCell ref="J332:K332"/>
    <mergeCell ref="L326:L330"/>
    <mergeCell ref="A328:I328"/>
    <mergeCell ref="J328:K328"/>
    <mergeCell ref="B331:L331"/>
    <mergeCell ref="A326:I326"/>
    <mergeCell ref="J326:K326"/>
    <mergeCell ref="A327:I327"/>
    <mergeCell ref="J327:K327"/>
    <mergeCell ref="A333:I333"/>
    <mergeCell ref="J333:K333"/>
    <mergeCell ref="A336:I336"/>
    <mergeCell ref="J336:K336"/>
    <mergeCell ref="L332:L336"/>
    <mergeCell ref="A334:I334"/>
    <mergeCell ref="J334:K334"/>
    <mergeCell ref="A335:I335"/>
    <mergeCell ref="B325:L325"/>
    <mergeCell ref="A313:B314"/>
    <mergeCell ref="C313:H314"/>
    <mergeCell ref="I313:L314"/>
    <mergeCell ref="A315:C316"/>
    <mergeCell ref="D315:L316"/>
    <mergeCell ref="A317:L317"/>
    <mergeCell ref="A318:A319"/>
    <mergeCell ref="B318:L319"/>
    <mergeCell ref="A320:I320"/>
    <mergeCell ref="J320:K320"/>
    <mergeCell ref="A321:I321"/>
    <mergeCell ref="J321:K321"/>
    <mergeCell ref="A323:I323"/>
    <mergeCell ref="J323:K323"/>
    <mergeCell ref="A324:I324"/>
    <mergeCell ref="J324:K324"/>
    <mergeCell ref="L320:L324"/>
    <mergeCell ref="A322:I322"/>
    <mergeCell ref="J322:K322"/>
    <mergeCell ref="J292:K292"/>
    <mergeCell ref="J303:K303"/>
    <mergeCell ref="A304:I304"/>
    <mergeCell ref="J304:K304"/>
    <mergeCell ref="A305:I305"/>
    <mergeCell ref="J305:K305"/>
    <mergeCell ref="A306:I306"/>
    <mergeCell ref="A299:I299"/>
    <mergeCell ref="J299:K299"/>
    <mergeCell ref="A300:I300"/>
    <mergeCell ref="J300:K300"/>
    <mergeCell ref="A302:I302"/>
    <mergeCell ref="J302:K302"/>
    <mergeCell ref="A303:I303"/>
    <mergeCell ref="A298:I298"/>
    <mergeCell ref="J298:K298"/>
    <mergeCell ref="B301:L301"/>
    <mergeCell ref="A296:I296"/>
    <mergeCell ref="J296:K296"/>
    <mergeCell ref="A297:I297"/>
    <mergeCell ref="J297:K297"/>
    <mergeCell ref="L296:L300"/>
    <mergeCell ref="L302:L306"/>
    <mergeCell ref="J306:K306"/>
    <mergeCell ref="A294:L294"/>
    <mergeCell ref="B295:L295"/>
    <mergeCell ref="A286:I286"/>
    <mergeCell ref="J286:K286"/>
    <mergeCell ref="A287:I287"/>
    <mergeCell ref="J287:K287"/>
    <mergeCell ref="A289:I289"/>
    <mergeCell ref="J289:K289"/>
    <mergeCell ref="L283:L287"/>
    <mergeCell ref="A285:I285"/>
    <mergeCell ref="J285:K285"/>
    <mergeCell ref="B288:L288"/>
    <mergeCell ref="A283:I283"/>
    <mergeCell ref="J283:K283"/>
    <mergeCell ref="A284:I284"/>
    <mergeCell ref="J284:K284"/>
    <mergeCell ref="A290:I290"/>
    <mergeCell ref="J290:K290"/>
    <mergeCell ref="A293:I293"/>
    <mergeCell ref="J293:K293"/>
    <mergeCell ref="L289:L293"/>
    <mergeCell ref="A291:I291"/>
    <mergeCell ref="J291:K291"/>
    <mergeCell ref="A292:I292"/>
    <mergeCell ref="B282:L282"/>
    <mergeCell ref="J260:K260"/>
    <mergeCell ref="A261:I261"/>
    <mergeCell ref="J261:K261"/>
    <mergeCell ref="A262:D263"/>
    <mergeCell ref="E262:L263"/>
    <mergeCell ref="A264:B264"/>
    <mergeCell ref="A257:I257"/>
    <mergeCell ref="J257:K257"/>
    <mergeCell ref="A258:I258"/>
    <mergeCell ref="J258:K258"/>
    <mergeCell ref="A259:I259"/>
    <mergeCell ref="J259:K259"/>
    <mergeCell ref="A260:I260"/>
    <mergeCell ref="C264:D264"/>
    <mergeCell ref="E264:F264"/>
    <mergeCell ref="G264:H264"/>
    <mergeCell ref="I264:J266"/>
    <mergeCell ref="K264:L266"/>
    <mergeCell ref="A265:B266"/>
    <mergeCell ref="C265:D266"/>
    <mergeCell ref="E265:F266"/>
    <mergeCell ref="G265:H266"/>
    <mergeCell ref="A268:B269"/>
    <mergeCell ref="A246:I246"/>
    <mergeCell ref="J246:K246"/>
    <mergeCell ref="L238:L242"/>
    <mergeCell ref="A242:I242"/>
    <mergeCell ref="J242:K242"/>
    <mergeCell ref="B243:L243"/>
    <mergeCell ref="A239:I239"/>
    <mergeCell ref="J239:K239"/>
    <mergeCell ref="A240:I240"/>
    <mergeCell ref="J240:K240"/>
    <mergeCell ref="A241:I241"/>
    <mergeCell ref="J241:K241"/>
    <mergeCell ref="A238:I238"/>
    <mergeCell ref="J238:K238"/>
    <mergeCell ref="B237:L237"/>
    <mergeCell ref="A232:I232"/>
    <mergeCell ref="J232:K232"/>
    <mergeCell ref="A233:I233"/>
    <mergeCell ref="J233:K233"/>
    <mergeCell ref="L232:L236"/>
    <mergeCell ref="A236:I236"/>
    <mergeCell ref="J236:K236"/>
    <mergeCell ref="A234:I234"/>
    <mergeCell ref="J234:K234"/>
    <mergeCell ref="A235:I235"/>
    <mergeCell ref="J235:K235"/>
    <mergeCell ref="A221:B221"/>
    <mergeCell ref="D227:L228"/>
    <mergeCell ref="A229:L229"/>
    <mergeCell ref="A230:A231"/>
    <mergeCell ref="B230:L231"/>
    <mergeCell ref="A225:B226"/>
    <mergeCell ref="C225:H226"/>
    <mergeCell ref="I225:L226"/>
    <mergeCell ref="A227:C228"/>
    <mergeCell ref="C221:D221"/>
    <mergeCell ref="E221:F221"/>
    <mergeCell ref="G221:H221"/>
    <mergeCell ref="I221:J223"/>
    <mergeCell ref="K221:L223"/>
    <mergeCell ref="A222:B223"/>
    <mergeCell ref="C222:D223"/>
    <mergeCell ref="E222:F223"/>
    <mergeCell ref="G222:H223"/>
    <mergeCell ref="J212:K212"/>
    <mergeCell ref="A201:I201"/>
    <mergeCell ref="J201:K201"/>
    <mergeCell ref="A202:I202"/>
    <mergeCell ref="J202:K202"/>
    <mergeCell ref="A203:I203"/>
    <mergeCell ref="A218:I218"/>
    <mergeCell ref="J218:K218"/>
    <mergeCell ref="A219:D220"/>
    <mergeCell ref="E219:L220"/>
    <mergeCell ref="A214:I214"/>
    <mergeCell ref="J214:K214"/>
    <mergeCell ref="A215:I215"/>
    <mergeCell ref="J215:K215"/>
    <mergeCell ref="A216:I216"/>
    <mergeCell ref="J216:K216"/>
    <mergeCell ref="A217:I217"/>
    <mergeCell ref="J217:K217"/>
    <mergeCell ref="J203:K203"/>
    <mergeCell ref="G178:H178"/>
    <mergeCell ref="I178:J180"/>
    <mergeCell ref="B194:L194"/>
    <mergeCell ref="A189:I189"/>
    <mergeCell ref="J189:K189"/>
    <mergeCell ref="A190:I190"/>
    <mergeCell ref="J190:K190"/>
    <mergeCell ref="B213:L213"/>
    <mergeCell ref="J209:K209"/>
    <mergeCell ref="A210:I210"/>
    <mergeCell ref="J210:K210"/>
    <mergeCell ref="A211:I211"/>
    <mergeCell ref="J211:K211"/>
    <mergeCell ref="A204:I204"/>
    <mergeCell ref="J204:K204"/>
    <mergeCell ref="A208:I208"/>
    <mergeCell ref="J208:K208"/>
    <mergeCell ref="A209:I209"/>
    <mergeCell ref="L201:L205"/>
    <mergeCell ref="A205:I205"/>
    <mergeCell ref="J205:K205"/>
    <mergeCell ref="A206:L206"/>
    <mergeCell ref="B207:L207"/>
    <mergeCell ref="A212:I212"/>
    <mergeCell ref="L195:L199"/>
    <mergeCell ref="A199:I199"/>
    <mergeCell ref="J199:K199"/>
    <mergeCell ref="B200:L200"/>
    <mergeCell ref="A196:I196"/>
    <mergeCell ref="J196:K196"/>
    <mergeCell ref="A197:I197"/>
    <mergeCell ref="J197:K197"/>
    <mergeCell ref="A198:I198"/>
    <mergeCell ref="J198:K198"/>
    <mergeCell ref="A195:I195"/>
    <mergeCell ref="J195:K195"/>
    <mergeCell ref="A182:B183"/>
    <mergeCell ref="C182:H183"/>
    <mergeCell ref="I182:L183"/>
    <mergeCell ref="A184:C185"/>
    <mergeCell ref="D184:L185"/>
    <mergeCell ref="A186:L186"/>
    <mergeCell ref="A187:A188"/>
    <mergeCell ref="B187:L188"/>
    <mergeCell ref="B170:L170"/>
    <mergeCell ref="J174:K174"/>
    <mergeCell ref="A175:I175"/>
    <mergeCell ref="J175:K175"/>
    <mergeCell ref="A176:D177"/>
    <mergeCell ref="E176:L177"/>
    <mergeCell ref="A178:B178"/>
    <mergeCell ref="K178:L180"/>
    <mergeCell ref="A179:B180"/>
    <mergeCell ref="C179:D180"/>
    <mergeCell ref="E179:F180"/>
    <mergeCell ref="G179:H180"/>
    <mergeCell ref="J173:K173"/>
    <mergeCell ref="A174:I174"/>
    <mergeCell ref="C178:D178"/>
    <mergeCell ref="E178:F178"/>
    <mergeCell ref="L158:L162"/>
    <mergeCell ref="A162:I162"/>
    <mergeCell ref="J162:K162"/>
    <mergeCell ref="A163:L163"/>
    <mergeCell ref="B164:L164"/>
    <mergeCell ref="A169:I169"/>
    <mergeCell ref="J169:K169"/>
    <mergeCell ref="A158:I158"/>
    <mergeCell ref="J158:K158"/>
    <mergeCell ref="A159:I159"/>
    <mergeCell ref="J159:K159"/>
    <mergeCell ref="A160:I160"/>
    <mergeCell ref="J160:K160"/>
    <mergeCell ref="J166:K166"/>
    <mergeCell ref="A167:I167"/>
    <mergeCell ref="J167:K167"/>
    <mergeCell ref="A168:I168"/>
    <mergeCell ref="J168:K168"/>
    <mergeCell ref="A161:I161"/>
    <mergeCell ref="J161:K161"/>
    <mergeCell ref="A165:I165"/>
    <mergeCell ref="J165:K165"/>
    <mergeCell ref="A166:I166"/>
    <mergeCell ref="L152:L156"/>
    <mergeCell ref="A156:I156"/>
    <mergeCell ref="J156:K156"/>
    <mergeCell ref="B157:L157"/>
    <mergeCell ref="A153:I153"/>
    <mergeCell ref="J153:K153"/>
    <mergeCell ref="A154:I154"/>
    <mergeCell ref="J154:K154"/>
    <mergeCell ref="A155:I155"/>
    <mergeCell ref="J155:K155"/>
    <mergeCell ref="A152:I152"/>
    <mergeCell ref="J152:K152"/>
    <mergeCell ref="A139:B140"/>
    <mergeCell ref="C139:H140"/>
    <mergeCell ref="I139:L140"/>
    <mergeCell ref="A141:C142"/>
    <mergeCell ref="B151:L151"/>
    <mergeCell ref="A146:I146"/>
    <mergeCell ref="J146:K146"/>
    <mergeCell ref="A147:I147"/>
    <mergeCell ref="J147:K147"/>
    <mergeCell ref="D141:L142"/>
    <mergeCell ref="A143:L143"/>
    <mergeCell ref="A144:A145"/>
    <mergeCell ref="B144:L145"/>
    <mergeCell ref="L146:L150"/>
    <mergeCell ref="A150:I150"/>
    <mergeCell ref="J150:K150"/>
    <mergeCell ref="A148:I148"/>
    <mergeCell ref="J148:K148"/>
    <mergeCell ref="A149:I149"/>
    <mergeCell ref="J149:K149"/>
    <mergeCell ref="B127:L127"/>
    <mergeCell ref="J123:K123"/>
    <mergeCell ref="A124:I124"/>
    <mergeCell ref="J124:K124"/>
    <mergeCell ref="A125:I125"/>
    <mergeCell ref="J125:K125"/>
    <mergeCell ref="A118:I118"/>
    <mergeCell ref="J118:K118"/>
    <mergeCell ref="A122:I122"/>
    <mergeCell ref="J122:K122"/>
    <mergeCell ref="A123:I123"/>
    <mergeCell ref="L115:L119"/>
    <mergeCell ref="A119:I119"/>
    <mergeCell ref="J119:K119"/>
    <mergeCell ref="A120:L120"/>
    <mergeCell ref="B121:L121"/>
    <mergeCell ref="A126:I126"/>
    <mergeCell ref="J126:K126"/>
    <mergeCell ref="A115:I115"/>
    <mergeCell ref="J115:K115"/>
    <mergeCell ref="A116:I116"/>
    <mergeCell ref="J116:K116"/>
    <mergeCell ref="A117:I117"/>
    <mergeCell ref="J117:K117"/>
    <mergeCell ref="A87:I87"/>
    <mergeCell ref="J87:K87"/>
    <mergeCell ref="A88:I88"/>
    <mergeCell ref="L85:L89"/>
    <mergeCell ref="L109:L113"/>
    <mergeCell ref="A113:I113"/>
    <mergeCell ref="J113:K113"/>
    <mergeCell ref="B114:L114"/>
    <mergeCell ref="A110:I110"/>
    <mergeCell ref="J110:K110"/>
    <mergeCell ref="A111:I111"/>
    <mergeCell ref="J111:K111"/>
    <mergeCell ref="A112:I112"/>
    <mergeCell ref="J112:K112"/>
    <mergeCell ref="A109:I109"/>
    <mergeCell ref="J109:K109"/>
    <mergeCell ref="A106:I106"/>
    <mergeCell ref="J106:K106"/>
    <mergeCell ref="A79:I79"/>
    <mergeCell ref="J79:K79"/>
    <mergeCell ref="A80:I80"/>
    <mergeCell ref="L72:L76"/>
    <mergeCell ref="A76:I76"/>
    <mergeCell ref="J76:K76"/>
    <mergeCell ref="A77:L77"/>
    <mergeCell ref="B78:L78"/>
    <mergeCell ref="A72:I72"/>
    <mergeCell ref="J72:K72"/>
    <mergeCell ref="A73:I73"/>
    <mergeCell ref="J73:K73"/>
    <mergeCell ref="A74:I74"/>
    <mergeCell ref="J74:K74"/>
    <mergeCell ref="L79:L83"/>
    <mergeCell ref="J80:K80"/>
    <mergeCell ref="A81:I81"/>
    <mergeCell ref="J81:K81"/>
    <mergeCell ref="A82:I82"/>
    <mergeCell ref="J82:K82"/>
    <mergeCell ref="A83:I83"/>
    <mergeCell ref="J83:K83"/>
    <mergeCell ref="B71:L71"/>
    <mergeCell ref="A67:I67"/>
    <mergeCell ref="J67:K67"/>
    <mergeCell ref="A68:I68"/>
    <mergeCell ref="J68:K68"/>
    <mergeCell ref="A69:I69"/>
    <mergeCell ref="J69:K69"/>
    <mergeCell ref="A75:I75"/>
    <mergeCell ref="J75:K75"/>
    <mergeCell ref="A62:I62"/>
    <mergeCell ref="J62:K62"/>
    <mergeCell ref="A63:I63"/>
    <mergeCell ref="J63:K63"/>
    <mergeCell ref="A66:I66"/>
    <mergeCell ref="J66:K66"/>
    <mergeCell ref="L60:L64"/>
    <mergeCell ref="A64:I64"/>
    <mergeCell ref="J64:K64"/>
    <mergeCell ref="B65:L65"/>
    <mergeCell ref="L66:L70"/>
    <mergeCell ref="A70:I70"/>
    <mergeCell ref="J70:K70"/>
    <mergeCell ref="A56:L56"/>
    <mergeCell ref="A60:I60"/>
    <mergeCell ref="J60:K60"/>
    <mergeCell ref="A61:I61"/>
    <mergeCell ref="J61:K61"/>
    <mergeCell ref="A57:A59"/>
    <mergeCell ref="B57:L59"/>
    <mergeCell ref="C49:D50"/>
    <mergeCell ref="E49:F50"/>
    <mergeCell ref="G49:H50"/>
    <mergeCell ref="A52:B53"/>
    <mergeCell ref="A54:C55"/>
    <mergeCell ref="D54:L55"/>
    <mergeCell ref="C52:H53"/>
    <mergeCell ref="I52:L53"/>
    <mergeCell ref="B40:L40"/>
    <mergeCell ref="A46:D47"/>
    <mergeCell ref="E46:L47"/>
    <mergeCell ref="A48:B48"/>
    <mergeCell ref="C48:D48"/>
    <mergeCell ref="E48:F48"/>
    <mergeCell ref="G48:H48"/>
    <mergeCell ref="I48:J50"/>
    <mergeCell ref="K48:L50"/>
    <mergeCell ref="A49:B50"/>
    <mergeCell ref="A33:L33"/>
    <mergeCell ref="B34:L34"/>
    <mergeCell ref="A35:I35"/>
    <mergeCell ref="J35:K35"/>
    <mergeCell ref="A36:I36"/>
    <mergeCell ref="J36:K36"/>
    <mergeCell ref="A37:I37"/>
    <mergeCell ref="L41:L45"/>
    <mergeCell ref="L35:L39"/>
    <mergeCell ref="A41:I41"/>
    <mergeCell ref="J41:K41"/>
    <mergeCell ref="A42:I42"/>
    <mergeCell ref="J42:K42"/>
    <mergeCell ref="A43:I43"/>
    <mergeCell ref="J43:K43"/>
    <mergeCell ref="A44:I44"/>
    <mergeCell ref="J44:K44"/>
    <mergeCell ref="A45:I45"/>
    <mergeCell ref="J45:K45"/>
    <mergeCell ref="J37:K37"/>
    <mergeCell ref="A38:I38"/>
    <mergeCell ref="J38:K38"/>
    <mergeCell ref="A39:I39"/>
    <mergeCell ref="J39:K39"/>
    <mergeCell ref="B27:L27"/>
    <mergeCell ref="A28:I28"/>
    <mergeCell ref="J28:K28"/>
    <mergeCell ref="L28:L32"/>
    <mergeCell ref="A29:I29"/>
    <mergeCell ref="J29:K29"/>
    <mergeCell ref="A30:I30"/>
    <mergeCell ref="J30:K30"/>
    <mergeCell ref="A31:I31"/>
    <mergeCell ref="J31:K31"/>
    <mergeCell ref="A32:I32"/>
    <mergeCell ref="J32:K32"/>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 ref="L122:L126"/>
    <mergeCell ref="L128:L132"/>
    <mergeCell ref="L165:L169"/>
    <mergeCell ref="L171:L175"/>
    <mergeCell ref="L208:L212"/>
    <mergeCell ref="L214:L218"/>
    <mergeCell ref="L251:L255"/>
    <mergeCell ref="L257:L261"/>
    <mergeCell ref="B84:L84"/>
    <mergeCell ref="B108:L108"/>
    <mergeCell ref="A103:I103"/>
    <mergeCell ref="J103:K103"/>
    <mergeCell ref="A104:I104"/>
    <mergeCell ref="J104:K104"/>
    <mergeCell ref="J88:K88"/>
    <mergeCell ref="A89:I89"/>
    <mergeCell ref="J89:K89"/>
    <mergeCell ref="A90:D91"/>
    <mergeCell ref="E90:L91"/>
    <mergeCell ref="A92:B92"/>
    <mergeCell ref="A85:I85"/>
    <mergeCell ref="J85:K85"/>
    <mergeCell ref="A86:I86"/>
    <mergeCell ref="J86:K86"/>
  </mergeCells>
  <conditionalFormatting sqref="K48">
    <cfRule type="cellIs" dxfId="3140" priority="95" operator="between">
      <formula>0</formula>
      <formula>4.999</formula>
    </cfRule>
    <cfRule type="cellIs" dxfId="3139" priority="96" operator="between">
      <formula>5</formula>
      <formula>9.999</formula>
    </cfRule>
    <cfRule type="cellIs" dxfId="3138" priority="97" operator="between">
      <formula>10</formula>
      <formula>14.999</formula>
    </cfRule>
    <cfRule type="cellIs" dxfId="3137" priority="98" operator="between">
      <formula>15</formula>
      <formula>19.999</formula>
    </cfRule>
    <cfRule type="cellIs" dxfId="3136" priority="99" operator="greaterThan">
      <formula>19.999</formula>
    </cfRule>
  </conditionalFormatting>
  <conditionalFormatting sqref="K48">
    <cfRule type="cellIs" dxfId="3135" priority="94" operator="equal">
      <formula>0</formula>
    </cfRule>
  </conditionalFormatting>
  <conditionalFormatting sqref="K48">
    <cfRule type="cellIs" dxfId="3134" priority="92" operator="equal">
      <formula>0</formula>
    </cfRule>
    <cfRule type="cellIs" dxfId="3133" priority="93" operator="equal">
      <formula>0</formula>
    </cfRule>
  </conditionalFormatting>
  <conditionalFormatting sqref="K48">
    <cfRule type="cellIs" dxfId="3132" priority="91" operator="equal">
      <formula>0</formula>
    </cfRule>
  </conditionalFormatting>
  <conditionalFormatting sqref="K92">
    <cfRule type="cellIs" dxfId="3131" priority="86" operator="between">
      <formula>0</formula>
      <formula>4.999</formula>
    </cfRule>
    <cfRule type="cellIs" dxfId="3130" priority="87" operator="between">
      <formula>5</formula>
      <formula>9.999</formula>
    </cfRule>
    <cfRule type="cellIs" dxfId="3129" priority="88" operator="between">
      <formula>10</formula>
      <formula>14.999</formula>
    </cfRule>
    <cfRule type="cellIs" dxfId="3128" priority="89" operator="between">
      <formula>15</formula>
      <formula>19.999</formula>
    </cfRule>
    <cfRule type="cellIs" dxfId="3127" priority="90" operator="greaterThan">
      <formula>19.999</formula>
    </cfRule>
  </conditionalFormatting>
  <conditionalFormatting sqref="K92">
    <cfRule type="cellIs" dxfId="3126" priority="85" operator="equal">
      <formula>0</formula>
    </cfRule>
  </conditionalFormatting>
  <conditionalFormatting sqref="K92">
    <cfRule type="cellIs" dxfId="3125" priority="83" operator="equal">
      <formula>0</formula>
    </cfRule>
    <cfRule type="cellIs" dxfId="3124" priority="84" operator="equal">
      <formula>0</formula>
    </cfRule>
  </conditionalFormatting>
  <conditionalFormatting sqref="K92">
    <cfRule type="cellIs" dxfId="3123" priority="82" operator="equal">
      <formula>0</formula>
    </cfRule>
  </conditionalFormatting>
  <conditionalFormatting sqref="K135">
    <cfRule type="cellIs" dxfId="3122" priority="77" operator="between">
      <formula>0</formula>
      <formula>4.999</formula>
    </cfRule>
    <cfRule type="cellIs" dxfId="3121" priority="78" operator="between">
      <formula>5</formula>
      <formula>9.999</formula>
    </cfRule>
    <cfRule type="cellIs" dxfId="3120" priority="79" operator="between">
      <formula>10</formula>
      <formula>14.999</formula>
    </cfRule>
    <cfRule type="cellIs" dxfId="3119" priority="80" operator="between">
      <formula>15</formula>
      <formula>19.999</formula>
    </cfRule>
    <cfRule type="cellIs" dxfId="3118" priority="81" operator="greaterThan">
      <formula>19.999</formula>
    </cfRule>
  </conditionalFormatting>
  <conditionalFormatting sqref="K135">
    <cfRule type="cellIs" dxfId="3117" priority="76" operator="equal">
      <formula>0</formula>
    </cfRule>
  </conditionalFormatting>
  <conditionalFormatting sqref="K135">
    <cfRule type="cellIs" dxfId="3116" priority="74" operator="equal">
      <formula>0</formula>
    </cfRule>
    <cfRule type="cellIs" dxfId="3115" priority="75" operator="equal">
      <formula>0</formula>
    </cfRule>
  </conditionalFormatting>
  <conditionalFormatting sqref="K135">
    <cfRule type="cellIs" dxfId="3114" priority="73" operator="equal">
      <formula>0</formula>
    </cfRule>
  </conditionalFormatting>
  <conditionalFormatting sqref="K178">
    <cfRule type="cellIs" dxfId="3113" priority="68" operator="between">
      <formula>0</formula>
      <formula>4.999</formula>
    </cfRule>
    <cfRule type="cellIs" dxfId="3112" priority="69" operator="between">
      <formula>5</formula>
      <formula>9.999</formula>
    </cfRule>
    <cfRule type="cellIs" dxfId="3111" priority="70" operator="between">
      <formula>10</formula>
      <formula>14.999</formula>
    </cfRule>
    <cfRule type="cellIs" dxfId="3110" priority="71" operator="between">
      <formula>15</formula>
      <formula>19.999</formula>
    </cfRule>
    <cfRule type="cellIs" dxfId="3109" priority="72" operator="greaterThan">
      <formula>19.999</formula>
    </cfRule>
  </conditionalFormatting>
  <conditionalFormatting sqref="K178">
    <cfRule type="cellIs" dxfId="3108" priority="67" operator="equal">
      <formula>0</formula>
    </cfRule>
  </conditionalFormatting>
  <conditionalFormatting sqref="K178">
    <cfRule type="cellIs" dxfId="3107" priority="65" operator="equal">
      <formula>0</formula>
    </cfRule>
    <cfRule type="cellIs" dxfId="3106" priority="66" operator="equal">
      <formula>0</formula>
    </cfRule>
  </conditionalFormatting>
  <conditionalFormatting sqref="K178">
    <cfRule type="cellIs" dxfId="3105" priority="64" operator="equal">
      <formula>0</formula>
    </cfRule>
  </conditionalFormatting>
  <conditionalFormatting sqref="K221">
    <cfRule type="cellIs" dxfId="3104" priority="59" operator="between">
      <formula>0</formula>
      <formula>4.999</formula>
    </cfRule>
    <cfRule type="cellIs" dxfId="3103" priority="60" operator="between">
      <formula>5</formula>
      <formula>9.999</formula>
    </cfRule>
    <cfRule type="cellIs" dxfId="3102" priority="61" operator="between">
      <formula>10</formula>
      <formula>14.999</formula>
    </cfRule>
    <cfRule type="cellIs" dxfId="3101" priority="62" operator="between">
      <formula>15</formula>
      <formula>19.999</formula>
    </cfRule>
    <cfRule type="cellIs" dxfId="3100" priority="63" operator="greaterThan">
      <formula>19.999</formula>
    </cfRule>
  </conditionalFormatting>
  <conditionalFormatting sqref="K221">
    <cfRule type="cellIs" dxfId="3099" priority="58" operator="equal">
      <formula>0</formula>
    </cfRule>
  </conditionalFormatting>
  <conditionalFormatting sqref="K221">
    <cfRule type="cellIs" dxfId="3098" priority="56" operator="equal">
      <formula>0</formula>
    </cfRule>
    <cfRule type="cellIs" dxfId="3097" priority="57" operator="equal">
      <formula>0</formula>
    </cfRule>
  </conditionalFormatting>
  <conditionalFormatting sqref="K221">
    <cfRule type="cellIs" dxfId="3096" priority="55" operator="equal">
      <formula>0</formula>
    </cfRule>
  </conditionalFormatting>
  <conditionalFormatting sqref="K264">
    <cfRule type="cellIs" dxfId="3095" priority="50" operator="between">
      <formula>0</formula>
      <formula>4.999</formula>
    </cfRule>
    <cfRule type="cellIs" dxfId="3094" priority="51" operator="between">
      <formula>5</formula>
      <formula>9.999</formula>
    </cfRule>
    <cfRule type="cellIs" dxfId="3093" priority="52" operator="between">
      <formula>10</formula>
      <formula>14.999</formula>
    </cfRule>
    <cfRule type="cellIs" dxfId="3092" priority="53" operator="between">
      <formula>15</formula>
      <formula>19.999</formula>
    </cfRule>
    <cfRule type="cellIs" dxfId="3091" priority="54" operator="greaterThan">
      <formula>19.999</formula>
    </cfRule>
  </conditionalFormatting>
  <conditionalFormatting sqref="K264">
    <cfRule type="cellIs" dxfId="3090" priority="49" operator="equal">
      <formula>0</formula>
    </cfRule>
  </conditionalFormatting>
  <conditionalFormatting sqref="K264">
    <cfRule type="cellIs" dxfId="3089" priority="47" operator="equal">
      <formula>0</formula>
    </cfRule>
    <cfRule type="cellIs" dxfId="3088" priority="48" operator="equal">
      <formula>0</formula>
    </cfRule>
  </conditionalFormatting>
  <conditionalFormatting sqref="K264">
    <cfRule type="cellIs" dxfId="3087" priority="46" operator="equal">
      <formula>0</formula>
    </cfRule>
  </conditionalFormatting>
  <conditionalFormatting sqref="K309">
    <cfRule type="cellIs" dxfId="3086" priority="41" operator="between">
      <formula>0</formula>
      <formula>4.999</formula>
    </cfRule>
    <cfRule type="cellIs" dxfId="3085" priority="42" operator="between">
      <formula>5</formula>
      <formula>9.999</formula>
    </cfRule>
    <cfRule type="cellIs" dxfId="3084" priority="43" operator="between">
      <formula>10</formula>
      <formula>14.999</formula>
    </cfRule>
    <cfRule type="cellIs" dxfId="3083" priority="44" operator="between">
      <formula>15</formula>
      <formula>19.999</formula>
    </cfRule>
    <cfRule type="cellIs" dxfId="3082" priority="45" operator="greaterThan">
      <formula>19.999</formula>
    </cfRule>
  </conditionalFormatting>
  <conditionalFormatting sqref="K309">
    <cfRule type="cellIs" dxfId="3081" priority="40" operator="equal">
      <formula>0</formula>
    </cfRule>
  </conditionalFormatting>
  <conditionalFormatting sqref="K309">
    <cfRule type="cellIs" dxfId="3080" priority="38" operator="equal">
      <formula>0</formula>
    </cfRule>
    <cfRule type="cellIs" dxfId="3079" priority="39" operator="equal">
      <formula>0</formula>
    </cfRule>
  </conditionalFormatting>
  <conditionalFormatting sqref="K309">
    <cfRule type="cellIs" dxfId="3078" priority="37" operator="equal">
      <formula>0</formula>
    </cfRule>
  </conditionalFormatting>
  <conditionalFormatting sqref="K352">
    <cfRule type="cellIs" dxfId="3077" priority="32" operator="between">
      <formula>0</formula>
      <formula>4.999</formula>
    </cfRule>
    <cfRule type="cellIs" dxfId="3076" priority="33" operator="between">
      <formula>5</formula>
      <formula>9.999</formula>
    </cfRule>
    <cfRule type="cellIs" dxfId="3075" priority="34" operator="between">
      <formula>10</formula>
      <formula>14.999</formula>
    </cfRule>
    <cfRule type="cellIs" dxfId="3074" priority="35" operator="between">
      <formula>15</formula>
      <formula>19.999</formula>
    </cfRule>
    <cfRule type="cellIs" dxfId="3073" priority="36" operator="greaterThan">
      <formula>19.999</formula>
    </cfRule>
  </conditionalFormatting>
  <conditionalFormatting sqref="K352">
    <cfRule type="cellIs" dxfId="3072" priority="31" operator="equal">
      <formula>0</formula>
    </cfRule>
  </conditionalFormatting>
  <conditionalFormatting sqref="K352">
    <cfRule type="cellIs" dxfId="3071" priority="29" operator="equal">
      <formula>0</formula>
    </cfRule>
    <cfRule type="cellIs" dxfId="3070" priority="30" operator="equal">
      <formula>0</formula>
    </cfRule>
  </conditionalFormatting>
  <conditionalFormatting sqref="K352">
    <cfRule type="cellIs" dxfId="3069" priority="28" operator="equal">
      <formula>0</formula>
    </cfRule>
  </conditionalFormatting>
  <conditionalFormatting sqref="K395">
    <cfRule type="cellIs" dxfId="3068" priority="23" operator="between">
      <formula>0</formula>
      <formula>4.999</formula>
    </cfRule>
    <cfRule type="cellIs" dxfId="3067" priority="24" operator="between">
      <formula>5</formula>
      <formula>9.999</formula>
    </cfRule>
    <cfRule type="cellIs" dxfId="3066" priority="25" operator="between">
      <formula>10</formula>
      <formula>14.999</formula>
    </cfRule>
    <cfRule type="cellIs" dxfId="3065" priority="26" operator="between">
      <formula>15</formula>
      <formula>19.999</formula>
    </cfRule>
    <cfRule type="cellIs" dxfId="3064" priority="27" operator="greaterThan">
      <formula>19.999</formula>
    </cfRule>
  </conditionalFormatting>
  <conditionalFormatting sqref="K395">
    <cfRule type="cellIs" dxfId="3063" priority="22" operator="equal">
      <formula>0</formula>
    </cfRule>
  </conditionalFormatting>
  <conditionalFormatting sqref="K395">
    <cfRule type="cellIs" dxfId="3062" priority="20" operator="equal">
      <formula>0</formula>
    </cfRule>
    <cfRule type="cellIs" dxfId="3061" priority="21" operator="equal">
      <formula>0</formula>
    </cfRule>
  </conditionalFormatting>
  <conditionalFormatting sqref="K395">
    <cfRule type="cellIs" dxfId="3060" priority="19" operator="equal">
      <formula>0</formula>
    </cfRule>
  </conditionalFormatting>
  <conditionalFormatting sqref="K438">
    <cfRule type="cellIs" dxfId="3059" priority="5" operator="between">
      <formula>0</formula>
      <formula>4.999</formula>
    </cfRule>
    <cfRule type="cellIs" dxfId="3058" priority="6" operator="between">
      <formula>5</formula>
      <formula>9.999</formula>
    </cfRule>
    <cfRule type="cellIs" dxfId="3057" priority="7" operator="between">
      <formula>10</formula>
      <formula>14.999</formula>
    </cfRule>
    <cfRule type="cellIs" dxfId="3056" priority="8" operator="between">
      <formula>15</formula>
      <formula>19.999</formula>
    </cfRule>
    <cfRule type="cellIs" dxfId="3055" priority="9" operator="greaterThan">
      <formula>19.999</formula>
    </cfRule>
  </conditionalFormatting>
  <conditionalFormatting sqref="K438">
    <cfRule type="cellIs" dxfId="3054" priority="4" operator="equal">
      <formula>0</formula>
    </cfRule>
  </conditionalFormatting>
  <conditionalFormatting sqref="K438">
    <cfRule type="cellIs" dxfId="3053" priority="2" operator="equal">
      <formula>0</formula>
    </cfRule>
    <cfRule type="cellIs" dxfId="3052" priority="3" operator="equal">
      <formula>0</formula>
    </cfRule>
  </conditionalFormatting>
  <conditionalFormatting sqref="K438">
    <cfRule type="cellIs" dxfId="3051" priority="1" operator="equal">
      <formula>0</formula>
    </cfRule>
  </conditionalFormatting>
  <dataValidations count="3">
    <dataValidation type="whole" allowBlank="1" showInputMessage="1" showErrorMessage="1" sqref="L109:L113 L115:L119" xr:uid="{DFA6071D-6512-442A-BE29-672E6565B031}">
      <formula1>1</formula1>
      <formula2>5</formula2>
    </dataValidation>
    <dataValidation type="decimal" allowBlank="1" showInputMessage="1" showErrorMessage="1" sqref="L289:L293 L257 L296 L320:L324 L326:L330 L332:L336 L302 L339 L363:L367 L369:L373 L375:L379 L345 L382 L406:L410 L412:L416 L418:L422 L425:L429 L431:L435 L16:L20 L22:L26 L28:L32 L388 L283:L287 L41:L45 L66:L70 L72:L76 L35 L79 L128:L132 L146:L150 L152:L156 L171 L122:L126 L189:L193 L195:L199 L201:L205 L214 L165 L232:L236 L238:L242 L244:L248 L208 L251 L277:L281 L60:L64 L85:L89 L158:L162" xr:uid="{0D08B270-3665-4643-B4BC-74B62FC74B61}">
      <formula1>0</formula1>
      <formula2>5</formula2>
    </dataValidation>
    <dataValidation type="whole" allowBlank="1" showInputMessage="1" showErrorMessage="1" sqref="L103:L107" xr:uid="{FAA37BC4-2FE0-48E3-81CF-DDB5BE2CB96E}">
      <formula1>0</formula1>
      <formula2>5</formula2>
    </dataValidation>
  </dataValidations>
  <pageMargins left="0.25" right="0.25" top="0.5" bottom="0.5" header="0.3" footer="0.3"/>
  <pageSetup scale="99" fitToHeight="15"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3CF0-2584-4E57-A4B4-C1D6760FEAAD}">
  <sheetPr codeName="Sheet15">
    <pageSetUpPr fitToPage="1"/>
  </sheetPr>
  <dimension ref="A1:N449"/>
  <sheetViews>
    <sheetView showGridLines="0"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T(Assets!C17)</f>
        <v>Passenger Terminals</v>
      </c>
      <c r="D9" s="428"/>
      <c r="E9" s="428"/>
      <c r="F9" s="428"/>
      <c r="G9" s="428"/>
      <c r="H9" s="429"/>
      <c r="I9" s="427" t="str">
        <f>T(Assets!G17)</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3">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3">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4" ht="15" customHeight="1" thickBot="1" x14ac:dyDescent="0.3">
      <c r="A33" s="483" t="s">
        <v>3</v>
      </c>
      <c r="B33" s="484"/>
      <c r="C33" s="484"/>
      <c r="D33" s="484"/>
      <c r="E33" s="484"/>
      <c r="F33" s="484"/>
      <c r="G33" s="484"/>
      <c r="H33" s="484"/>
      <c r="I33" s="484"/>
      <c r="J33" s="484"/>
      <c r="K33" s="484"/>
      <c r="L33" s="485"/>
    </row>
    <row r="34" spans="1:14" ht="15" customHeight="1" thickBot="1" x14ac:dyDescent="0.3">
      <c r="A34" s="3">
        <v>4</v>
      </c>
      <c r="B34" s="488" t="s">
        <v>90</v>
      </c>
      <c r="C34" s="488"/>
      <c r="D34" s="488"/>
      <c r="E34" s="488"/>
      <c r="F34" s="488"/>
      <c r="G34" s="488"/>
      <c r="H34" s="488"/>
      <c r="I34" s="488"/>
      <c r="J34" s="488"/>
      <c r="K34" s="488"/>
      <c r="L34" s="489"/>
      <c r="N34" t="s">
        <v>109</v>
      </c>
    </row>
    <row r="35" spans="1:14" ht="15" customHeight="1" x14ac:dyDescent="0.25">
      <c r="A35" s="448" t="s">
        <v>105</v>
      </c>
      <c r="B35" s="449"/>
      <c r="C35" s="449"/>
      <c r="D35" s="449"/>
      <c r="E35" s="449"/>
      <c r="F35" s="449"/>
      <c r="G35" s="449"/>
      <c r="H35" s="449"/>
      <c r="I35" s="449"/>
      <c r="J35" s="450" t="s">
        <v>75</v>
      </c>
      <c r="K35" s="450"/>
      <c r="L35" s="437"/>
    </row>
    <row r="36" spans="1:14" ht="15" customHeight="1" x14ac:dyDescent="0.25">
      <c r="A36" s="440" t="s">
        <v>106</v>
      </c>
      <c r="B36" s="441"/>
      <c r="C36" s="441"/>
      <c r="D36" s="441"/>
      <c r="E36" s="441"/>
      <c r="F36" s="441"/>
      <c r="G36" s="441"/>
      <c r="H36" s="441"/>
      <c r="I36" s="441"/>
      <c r="J36" s="442" t="s">
        <v>79</v>
      </c>
      <c r="K36" s="442"/>
      <c r="L36" s="438"/>
    </row>
    <row r="37" spans="1:14" ht="15" customHeight="1" x14ac:dyDescent="0.25">
      <c r="A37" s="440" t="s">
        <v>107</v>
      </c>
      <c r="B37" s="441"/>
      <c r="C37" s="441"/>
      <c r="D37" s="441"/>
      <c r="E37" s="441"/>
      <c r="F37" s="441"/>
      <c r="G37" s="441"/>
      <c r="H37" s="441"/>
      <c r="I37" s="441"/>
      <c r="J37" s="442" t="s">
        <v>82</v>
      </c>
      <c r="K37" s="442"/>
      <c r="L37" s="438"/>
    </row>
    <row r="38" spans="1:14" ht="15" customHeight="1" x14ac:dyDescent="0.25">
      <c r="A38" s="440" t="s">
        <v>108</v>
      </c>
      <c r="B38" s="441"/>
      <c r="C38" s="441"/>
      <c r="D38" s="441"/>
      <c r="E38" s="441"/>
      <c r="F38" s="441"/>
      <c r="G38" s="441"/>
      <c r="H38" s="441"/>
      <c r="I38" s="441"/>
      <c r="J38" s="442" t="s">
        <v>80</v>
      </c>
      <c r="K38" s="442"/>
      <c r="L38" s="438"/>
    </row>
    <row r="39" spans="1:14" ht="15" customHeight="1" thickBot="1" x14ac:dyDescent="0.3">
      <c r="A39" s="490" t="s">
        <v>89</v>
      </c>
      <c r="B39" s="491"/>
      <c r="C39" s="491"/>
      <c r="D39" s="491"/>
      <c r="E39" s="491"/>
      <c r="F39" s="491"/>
      <c r="G39" s="491"/>
      <c r="H39" s="491"/>
      <c r="I39" s="491"/>
      <c r="J39" s="446" t="s">
        <v>81</v>
      </c>
      <c r="K39" s="446"/>
      <c r="L39" s="439"/>
    </row>
    <row r="40" spans="1:14" ht="15" customHeight="1" thickBot="1" x14ac:dyDescent="0.3">
      <c r="A40" s="4">
        <v>5</v>
      </c>
      <c r="B40" s="488" t="s">
        <v>91</v>
      </c>
      <c r="C40" s="494"/>
      <c r="D40" s="494"/>
      <c r="E40" s="494"/>
      <c r="F40" s="494"/>
      <c r="G40" s="494"/>
      <c r="H40" s="494"/>
      <c r="I40" s="494"/>
      <c r="J40" s="494"/>
      <c r="K40" s="494"/>
      <c r="L40" s="495"/>
    </row>
    <row r="41" spans="1:14" ht="15" customHeight="1" x14ac:dyDescent="0.25">
      <c r="A41" s="448" t="s">
        <v>92</v>
      </c>
      <c r="B41" s="449"/>
      <c r="C41" s="449"/>
      <c r="D41" s="449"/>
      <c r="E41" s="449"/>
      <c r="F41" s="449"/>
      <c r="G41" s="449"/>
      <c r="H41" s="449"/>
      <c r="I41" s="449"/>
      <c r="J41" s="450" t="s">
        <v>75</v>
      </c>
      <c r="K41" s="450"/>
      <c r="L41" s="437"/>
    </row>
    <row r="42" spans="1:14" ht="15" customHeight="1" x14ac:dyDescent="0.25">
      <c r="A42" s="440" t="s">
        <v>93</v>
      </c>
      <c r="B42" s="441"/>
      <c r="C42" s="441"/>
      <c r="D42" s="441"/>
      <c r="E42" s="441"/>
      <c r="F42" s="441"/>
      <c r="G42" s="441"/>
      <c r="H42" s="441"/>
      <c r="I42" s="441"/>
      <c r="J42" s="442" t="s">
        <v>79</v>
      </c>
      <c r="K42" s="442"/>
      <c r="L42" s="438"/>
    </row>
    <row r="43" spans="1:14" ht="15" customHeight="1" x14ac:dyDescent="0.25">
      <c r="A43" s="440" t="s">
        <v>94</v>
      </c>
      <c r="B43" s="441"/>
      <c r="C43" s="441"/>
      <c r="D43" s="441"/>
      <c r="E43" s="441"/>
      <c r="F43" s="441"/>
      <c r="G43" s="441"/>
      <c r="H43" s="441"/>
      <c r="I43" s="441"/>
      <c r="J43" s="442" t="s">
        <v>82</v>
      </c>
      <c r="K43" s="442"/>
      <c r="L43" s="438"/>
    </row>
    <row r="44" spans="1:14" ht="15" customHeight="1" x14ac:dyDescent="0.25">
      <c r="A44" s="440" t="s">
        <v>95</v>
      </c>
      <c r="B44" s="441"/>
      <c r="C44" s="441"/>
      <c r="D44" s="441"/>
      <c r="E44" s="441"/>
      <c r="F44" s="441"/>
      <c r="G44" s="441"/>
      <c r="H44" s="441"/>
      <c r="I44" s="441"/>
      <c r="J44" s="442" t="s">
        <v>80</v>
      </c>
      <c r="K44" s="442"/>
      <c r="L44" s="438"/>
    </row>
    <row r="45" spans="1:14" ht="15" customHeight="1" thickBot="1" x14ac:dyDescent="0.3">
      <c r="A45" s="490" t="s">
        <v>96</v>
      </c>
      <c r="B45" s="491"/>
      <c r="C45" s="491"/>
      <c r="D45" s="491"/>
      <c r="E45" s="491"/>
      <c r="F45" s="491"/>
      <c r="G45" s="491"/>
      <c r="H45" s="491"/>
      <c r="I45" s="491"/>
      <c r="J45" s="446" t="s">
        <v>81</v>
      </c>
      <c r="K45" s="446"/>
      <c r="L45" s="439"/>
    </row>
    <row r="46" spans="1:14" ht="15" customHeight="1" x14ac:dyDescent="0.25">
      <c r="A46" s="427" t="s">
        <v>4</v>
      </c>
      <c r="B46" s="428"/>
      <c r="C46" s="428"/>
      <c r="D46" s="428"/>
      <c r="E46" s="465"/>
      <c r="F46" s="465"/>
      <c r="G46" s="465"/>
      <c r="H46" s="465"/>
      <c r="I46" s="465"/>
      <c r="J46" s="465"/>
      <c r="K46" s="465"/>
      <c r="L46" s="466"/>
    </row>
    <row r="47" spans="1:14" ht="15" customHeight="1" thickBot="1" x14ac:dyDescent="0.3">
      <c r="A47" s="430"/>
      <c r="B47" s="431"/>
      <c r="C47" s="431"/>
      <c r="D47" s="431"/>
      <c r="E47" s="467"/>
      <c r="F47" s="467"/>
      <c r="G47" s="467"/>
      <c r="H47" s="467"/>
      <c r="I47" s="467"/>
      <c r="J47" s="467"/>
      <c r="K47" s="467"/>
      <c r="L47" s="468"/>
    </row>
    <row r="48" spans="1:14"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SUM(Assets!K17)</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Passenger Terminals</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3">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3">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3">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Passenger Terminals</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3">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3">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3">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Passenger Terminals</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3">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3">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3">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Passenger Terminals</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3">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3">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3">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Passenger Terminals</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3">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3">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3">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Passenger Terminals</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3">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3">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3">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Passenger Terminals</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3">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3">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3">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Passenger Terminals</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3">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3">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3">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Passenger Terminals</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3">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3">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3">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CY3Gleu+RpsxDzwfTlow7OaWwrn+A48x2erz2kYhA/gkBMmbkcs1dbbm+8UnWVbzzclahjXT5zsJn1oi0WImDw==" saltValue="FIBvirPLGzrwfjp/IjpKsw==" spinCount="100000" sheet="1" objects="1" scenarios="1"/>
  <mergeCells count="804">
    <mergeCell ref="C440:D441"/>
    <mergeCell ref="E440:F441"/>
    <mergeCell ref="G440:H441"/>
    <mergeCell ref="A443:L443"/>
    <mergeCell ref="A445:L449"/>
    <mergeCell ref="J436:K436"/>
    <mergeCell ref="A437:D438"/>
    <mergeCell ref="E437:L438"/>
    <mergeCell ref="A439:B439"/>
    <mergeCell ref="C439:D439"/>
    <mergeCell ref="E439:F439"/>
    <mergeCell ref="G439:H439"/>
    <mergeCell ref="I439:J441"/>
    <mergeCell ref="K439:L441"/>
    <mergeCell ref="A440:B441"/>
    <mergeCell ref="A432:I432"/>
    <mergeCell ref="J432:K432"/>
    <mergeCell ref="L432:L436"/>
    <mergeCell ref="A433:I433"/>
    <mergeCell ref="J433:K433"/>
    <mergeCell ref="A434:I434"/>
    <mergeCell ref="J434:K434"/>
    <mergeCell ref="A435:I435"/>
    <mergeCell ref="J435:K435"/>
    <mergeCell ref="A436:I436"/>
    <mergeCell ref="J428:K428"/>
    <mergeCell ref="A429:I429"/>
    <mergeCell ref="J429:K429"/>
    <mergeCell ref="A430:I430"/>
    <mergeCell ref="J430:K430"/>
    <mergeCell ref="B431:L431"/>
    <mergeCell ref="A423:I423"/>
    <mergeCell ref="J423:K423"/>
    <mergeCell ref="A424:L424"/>
    <mergeCell ref="B425:L425"/>
    <mergeCell ref="A426:I426"/>
    <mergeCell ref="J426:K426"/>
    <mergeCell ref="L426:L430"/>
    <mergeCell ref="A427:I427"/>
    <mergeCell ref="J427:K427"/>
    <mergeCell ref="A428:I428"/>
    <mergeCell ref="B418:L418"/>
    <mergeCell ref="A419:I419"/>
    <mergeCell ref="J419:K419"/>
    <mergeCell ref="L419:L423"/>
    <mergeCell ref="A420:I420"/>
    <mergeCell ref="J420:K420"/>
    <mergeCell ref="A421:I421"/>
    <mergeCell ref="J421:K421"/>
    <mergeCell ref="A422:I422"/>
    <mergeCell ref="J422:K422"/>
    <mergeCell ref="A415:I415"/>
    <mergeCell ref="J415:K415"/>
    <mergeCell ref="A416:I416"/>
    <mergeCell ref="J416:K416"/>
    <mergeCell ref="A417:I417"/>
    <mergeCell ref="J417:K417"/>
    <mergeCell ref="A410:I410"/>
    <mergeCell ref="J410:K410"/>
    <mergeCell ref="A411:I411"/>
    <mergeCell ref="J411:K411"/>
    <mergeCell ref="B412:L412"/>
    <mergeCell ref="A413:I413"/>
    <mergeCell ref="J413:K413"/>
    <mergeCell ref="L413:L417"/>
    <mergeCell ref="A414:I414"/>
    <mergeCell ref="J414:K414"/>
    <mergeCell ref="A404:L404"/>
    <mergeCell ref="A405:A406"/>
    <mergeCell ref="B405:L406"/>
    <mergeCell ref="A407:I407"/>
    <mergeCell ref="J407:K407"/>
    <mergeCell ref="L407:L411"/>
    <mergeCell ref="A408:I408"/>
    <mergeCell ref="J408:K408"/>
    <mergeCell ref="A409:I409"/>
    <mergeCell ref="J409:K409"/>
    <mergeCell ref="C397:D398"/>
    <mergeCell ref="E397:F398"/>
    <mergeCell ref="G397:H398"/>
    <mergeCell ref="A400:B401"/>
    <mergeCell ref="A402:C403"/>
    <mergeCell ref="D402:L403"/>
    <mergeCell ref="J393:K393"/>
    <mergeCell ref="A394:D395"/>
    <mergeCell ref="E394:L395"/>
    <mergeCell ref="A396:B396"/>
    <mergeCell ref="C396:D396"/>
    <mergeCell ref="E396:F396"/>
    <mergeCell ref="G396:H396"/>
    <mergeCell ref="I396:J398"/>
    <mergeCell ref="K396:L398"/>
    <mergeCell ref="A397:B398"/>
    <mergeCell ref="C400:H401"/>
    <mergeCell ref="I400:L401"/>
    <mergeCell ref="A389:I389"/>
    <mergeCell ref="J389:K389"/>
    <mergeCell ref="L389:L393"/>
    <mergeCell ref="A390:I390"/>
    <mergeCell ref="J390:K390"/>
    <mergeCell ref="A391:I391"/>
    <mergeCell ref="J391:K391"/>
    <mergeCell ref="A392:I392"/>
    <mergeCell ref="J392:K392"/>
    <mergeCell ref="A393:I393"/>
    <mergeCell ref="J385:K385"/>
    <mergeCell ref="A386:I386"/>
    <mergeCell ref="J386:K386"/>
    <mergeCell ref="A387:I387"/>
    <mergeCell ref="J387:K387"/>
    <mergeCell ref="B388:L388"/>
    <mergeCell ref="A380:I380"/>
    <mergeCell ref="J380:K380"/>
    <mergeCell ref="A381:L381"/>
    <mergeCell ref="B382:L382"/>
    <mergeCell ref="A383:I383"/>
    <mergeCell ref="J383:K383"/>
    <mergeCell ref="L383:L387"/>
    <mergeCell ref="A384:I384"/>
    <mergeCell ref="J384:K384"/>
    <mergeCell ref="A385:I385"/>
    <mergeCell ref="B375:L375"/>
    <mergeCell ref="A376:I376"/>
    <mergeCell ref="J376:K376"/>
    <mergeCell ref="L376:L380"/>
    <mergeCell ref="A377:I377"/>
    <mergeCell ref="J377:K377"/>
    <mergeCell ref="A378:I378"/>
    <mergeCell ref="J378:K378"/>
    <mergeCell ref="A379:I379"/>
    <mergeCell ref="J379:K379"/>
    <mergeCell ref="A372:I372"/>
    <mergeCell ref="J372:K372"/>
    <mergeCell ref="A373:I373"/>
    <mergeCell ref="J373:K373"/>
    <mergeCell ref="A374:I374"/>
    <mergeCell ref="J374:K374"/>
    <mergeCell ref="A367:I367"/>
    <mergeCell ref="J367:K367"/>
    <mergeCell ref="A368:I368"/>
    <mergeCell ref="J368:K368"/>
    <mergeCell ref="B369:L369"/>
    <mergeCell ref="A370:I370"/>
    <mergeCell ref="J370:K370"/>
    <mergeCell ref="L370:L374"/>
    <mergeCell ref="A371:I371"/>
    <mergeCell ref="J371:K371"/>
    <mergeCell ref="A361:L361"/>
    <mergeCell ref="A362:A363"/>
    <mergeCell ref="B362:L363"/>
    <mergeCell ref="A364:I364"/>
    <mergeCell ref="J364:K364"/>
    <mergeCell ref="L364:L368"/>
    <mergeCell ref="A365:I365"/>
    <mergeCell ref="J365:K365"/>
    <mergeCell ref="A366:I366"/>
    <mergeCell ref="J366:K366"/>
    <mergeCell ref="C354:D355"/>
    <mergeCell ref="E354:F355"/>
    <mergeCell ref="G354:H355"/>
    <mergeCell ref="A357:B358"/>
    <mergeCell ref="A359:C360"/>
    <mergeCell ref="D359:L360"/>
    <mergeCell ref="J350:K350"/>
    <mergeCell ref="A351:D352"/>
    <mergeCell ref="E351:L352"/>
    <mergeCell ref="A353:B353"/>
    <mergeCell ref="C353:D353"/>
    <mergeCell ref="E353:F353"/>
    <mergeCell ref="G353:H353"/>
    <mergeCell ref="I353:J355"/>
    <mergeCell ref="K353:L355"/>
    <mergeCell ref="A354:B355"/>
    <mergeCell ref="C357:H358"/>
    <mergeCell ref="I357:L358"/>
    <mergeCell ref="A346:I346"/>
    <mergeCell ref="J346:K346"/>
    <mergeCell ref="L346:L350"/>
    <mergeCell ref="A347:I347"/>
    <mergeCell ref="J347:K347"/>
    <mergeCell ref="A348:I348"/>
    <mergeCell ref="J348:K348"/>
    <mergeCell ref="A349:I349"/>
    <mergeCell ref="J349:K349"/>
    <mergeCell ref="A350:I350"/>
    <mergeCell ref="J342:K342"/>
    <mergeCell ref="A343:I343"/>
    <mergeCell ref="J343:K343"/>
    <mergeCell ref="A344:I344"/>
    <mergeCell ref="J344:K344"/>
    <mergeCell ref="B345:L345"/>
    <mergeCell ref="A337:I337"/>
    <mergeCell ref="J337:K337"/>
    <mergeCell ref="A338:L338"/>
    <mergeCell ref="B339:L339"/>
    <mergeCell ref="A340:I340"/>
    <mergeCell ref="J340:K340"/>
    <mergeCell ref="L340:L344"/>
    <mergeCell ref="A341:I341"/>
    <mergeCell ref="J341:K341"/>
    <mergeCell ref="A342:I342"/>
    <mergeCell ref="B332:L332"/>
    <mergeCell ref="A333:I333"/>
    <mergeCell ref="J333:K333"/>
    <mergeCell ref="L333:L337"/>
    <mergeCell ref="A334:I334"/>
    <mergeCell ref="J334:K334"/>
    <mergeCell ref="A335:I335"/>
    <mergeCell ref="J335:K335"/>
    <mergeCell ref="A336:I336"/>
    <mergeCell ref="J336:K336"/>
    <mergeCell ref="A329:I329"/>
    <mergeCell ref="J329:K329"/>
    <mergeCell ref="A330:I330"/>
    <mergeCell ref="J330:K330"/>
    <mergeCell ref="A331:I331"/>
    <mergeCell ref="J331:K331"/>
    <mergeCell ref="A324:I324"/>
    <mergeCell ref="J324:K324"/>
    <mergeCell ref="A325:I325"/>
    <mergeCell ref="J325:K325"/>
    <mergeCell ref="B326:L326"/>
    <mergeCell ref="A327:I327"/>
    <mergeCell ref="J327:K327"/>
    <mergeCell ref="L327:L331"/>
    <mergeCell ref="A328:I328"/>
    <mergeCell ref="J328:K328"/>
    <mergeCell ref="A318:L318"/>
    <mergeCell ref="A319:A320"/>
    <mergeCell ref="B319:L320"/>
    <mergeCell ref="A321:I321"/>
    <mergeCell ref="J321:K321"/>
    <mergeCell ref="L321:L325"/>
    <mergeCell ref="A322:I322"/>
    <mergeCell ref="J322:K322"/>
    <mergeCell ref="A323:I323"/>
    <mergeCell ref="J323:K323"/>
    <mergeCell ref="C311:D312"/>
    <mergeCell ref="E311:F312"/>
    <mergeCell ref="G311:H312"/>
    <mergeCell ref="A314:B315"/>
    <mergeCell ref="A316:C317"/>
    <mergeCell ref="D316:L317"/>
    <mergeCell ref="J307:K307"/>
    <mergeCell ref="A308:D309"/>
    <mergeCell ref="E308:L309"/>
    <mergeCell ref="A310:B310"/>
    <mergeCell ref="C310:D310"/>
    <mergeCell ref="E310:F310"/>
    <mergeCell ref="G310:H310"/>
    <mergeCell ref="I310:J312"/>
    <mergeCell ref="K310:L312"/>
    <mergeCell ref="A311:B312"/>
    <mergeCell ref="C314:H315"/>
    <mergeCell ref="I314:L315"/>
    <mergeCell ref="A303:I303"/>
    <mergeCell ref="J303:K303"/>
    <mergeCell ref="L303:L307"/>
    <mergeCell ref="A304:I304"/>
    <mergeCell ref="J304:K304"/>
    <mergeCell ref="A305:I305"/>
    <mergeCell ref="J305:K305"/>
    <mergeCell ref="A306:I306"/>
    <mergeCell ref="J306:K306"/>
    <mergeCell ref="A307:I307"/>
    <mergeCell ref="J299:K299"/>
    <mergeCell ref="A300:I300"/>
    <mergeCell ref="J300:K300"/>
    <mergeCell ref="A301:I301"/>
    <mergeCell ref="J301:K301"/>
    <mergeCell ref="B302:L302"/>
    <mergeCell ref="A294:I294"/>
    <mergeCell ref="J294:K294"/>
    <mergeCell ref="A295:L295"/>
    <mergeCell ref="B296:L296"/>
    <mergeCell ref="A297:I297"/>
    <mergeCell ref="J297:K297"/>
    <mergeCell ref="L297:L301"/>
    <mergeCell ref="A298:I298"/>
    <mergeCell ref="J298:K298"/>
    <mergeCell ref="A299:I299"/>
    <mergeCell ref="B289:L289"/>
    <mergeCell ref="A290:I290"/>
    <mergeCell ref="J290:K290"/>
    <mergeCell ref="L290:L294"/>
    <mergeCell ref="A291:I291"/>
    <mergeCell ref="J291:K291"/>
    <mergeCell ref="A292:I292"/>
    <mergeCell ref="J292:K292"/>
    <mergeCell ref="A293:I293"/>
    <mergeCell ref="J293:K293"/>
    <mergeCell ref="A286:I286"/>
    <mergeCell ref="J286:K286"/>
    <mergeCell ref="A287:I287"/>
    <mergeCell ref="J287:K287"/>
    <mergeCell ref="A288:I288"/>
    <mergeCell ref="J288:K288"/>
    <mergeCell ref="A281:I281"/>
    <mergeCell ref="J281:K281"/>
    <mergeCell ref="A282:I282"/>
    <mergeCell ref="J282:K282"/>
    <mergeCell ref="B283:L283"/>
    <mergeCell ref="A284:I284"/>
    <mergeCell ref="J284:K284"/>
    <mergeCell ref="L284:L288"/>
    <mergeCell ref="A285:I285"/>
    <mergeCell ref="J285:K285"/>
    <mergeCell ref="A273:L273"/>
    <mergeCell ref="A274:A277"/>
    <mergeCell ref="B274:L277"/>
    <mergeCell ref="A278:I278"/>
    <mergeCell ref="J278:K278"/>
    <mergeCell ref="L278:L282"/>
    <mergeCell ref="A279:I279"/>
    <mergeCell ref="J279:K279"/>
    <mergeCell ref="A280:I280"/>
    <mergeCell ref="J280:K280"/>
    <mergeCell ref="C266:D267"/>
    <mergeCell ref="E266:F267"/>
    <mergeCell ref="G266:H267"/>
    <mergeCell ref="A269:B270"/>
    <mergeCell ref="A271:C272"/>
    <mergeCell ref="D271:L272"/>
    <mergeCell ref="J262:K262"/>
    <mergeCell ref="A263:D264"/>
    <mergeCell ref="E263:L264"/>
    <mergeCell ref="A265:B265"/>
    <mergeCell ref="C265:D265"/>
    <mergeCell ref="E265:F265"/>
    <mergeCell ref="G265:H265"/>
    <mergeCell ref="I265:J267"/>
    <mergeCell ref="K265:L267"/>
    <mergeCell ref="A266:B267"/>
    <mergeCell ref="C269:H270"/>
    <mergeCell ref="I269:L270"/>
    <mergeCell ref="A258:I258"/>
    <mergeCell ref="J258:K258"/>
    <mergeCell ref="L258:L262"/>
    <mergeCell ref="A259:I259"/>
    <mergeCell ref="J259:K259"/>
    <mergeCell ref="A260:I260"/>
    <mergeCell ref="J260:K260"/>
    <mergeCell ref="A261:I261"/>
    <mergeCell ref="J261:K261"/>
    <mergeCell ref="A262:I262"/>
    <mergeCell ref="J254:K254"/>
    <mergeCell ref="A255:I255"/>
    <mergeCell ref="J255:K255"/>
    <mergeCell ref="A256:I256"/>
    <mergeCell ref="J256:K256"/>
    <mergeCell ref="B257:L257"/>
    <mergeCell ref="A249:I249"/>
    <mergeCell ref="J249:K249"/>
    <mergeCell ref="A250:L250"/>
    <mergeCell ref="B251:L251"/>
    <mergeCell ref="A252:I252"/>
    <mergeCell ref="J252:K252"/>
    <mergeCell ref="L252:L256"/>
    <mergeCell ref="A253:I253"/>
    <mergeCell ref="J253:K253"/>
    <mergeCell ref="A254:I254"/>
    <mergeCell ref="B244:L244"/>
    <mergeCell ref="A245:I245"/>
    <mergeCell ref="J245:K245"/>
    <mergeCell ref="L245:L249"/>
    <mergeCell ref="A246:I246"/>
    <mergeCell ref="J246:K246"/>
    <mergeCell ref="A247:I247"/>
    <mergeCell ref="J247:K247"/>
    <mergeCell ref="A248:I248"/>
    <mergeCell ref="J248:K248"/>
    <mergeCell ref="A241:I241"/>
    <mergeCell ref="J241:K241"/>
    <mergeCell ref="A242:I242"/>
    <mergeCell ref="J242:K242"/>
    <mergeCell ref="A243:I243"/>
    <mergeCell ref="J243:K243"/>
    <mergeCell ref="A236:I236"/>
    <mergeCell ref="J236:K236"/>
    <mergeCell ref="A237:I237"/>
    <mergeCell ref="J237:K237"/>
    <mergeCell ref="B238:L238"/>
    <mergeCell ref="A239:I239"/>
    <mergeCell ref="J239:K239"/>
    <mergeCell ref="L239:L243"/>
    <mergeCell ref="A240:I240"/>
    <mergeCell ref="J240:K240"/>
    <mergeCell ref="A230:L230"/>
    <mergeCell ref="A231:A232"/>
    <mergeCell ref="B231:L232"/>
    <mergeCell ref="A233:I233"/>
    <mergeCell ref="J233:K233"/>
    <mergeCell ref="L233:L237"/>
    <mergeCell ref="A234:I234"/>
    <mergeCell ref="J234:K234"/>
    <mergeCell ref="A235:I235"/>
    <mergeCell ref="J235:K235"/>
    <mergeCell ref="C223:D224"/>
    <mergeCell ref="E223:F224"/>
    <mergeCell ref="G223:H224"/>
    <mergeCell ref="A226:B227"/>
    <mergeCell ref="A228:C229"/>
    <mergeCell ref="D228:L229"/>
    <mergeCell ref="J219:K219"/>
    <mergeCell ref="A220:D221"/>
    <mergeCell ref="E220:L221"/>
    <mergeCell ref="A222:B222"/>
    <mergeCell ref="C222:D222"/>
    <mergeCell ref="E222:F222"/>
    <mergeCell ref="G222:H222"/>
    <mergeCell ref="I222:J224"/>
    <mergeCell ref="K222:L224"/>
    <mergeCell ref="A223:B224"/>
    <mergeCell ref="C226:H227"/>
    <mergeCell ref="I226:L227"/>
    <mergeCell ref="A215:I215"/>
    <mergeCell ref="J215:K215"/>
    <mergeCell ref="L215:L219"/>
    <mergeCell ref="A216:I216"/>
    <mergeCell ref="J216:K216"/>
    <mergeCell ref="A217:I217"/>
    <mergeCell ref="J217:K217"/>
    <mergeCell ref="A218:I218"/>
    <mergeCell ref="J218:K218"/>
    <mergeCell ref="A219:I219"/>
    <mergeCell ref="J211:K211"/>
    <mergeCell ref="A212:I212"/>
    <mergeCell ref="J212:K212"/>
    <mergeCell ref="A213:I213"/>
    <mergeCell ref="J213:K213"/>
    <mergeCell ref="B214:L214"/>
    <mergeCell ref="A206:I206"/>
    <mergeCell ref="J206:K206"/>
    <mergeCell ref="A207:L207"/>
    <mergeCell ref="B208:L208"/>
    <mergeCell ref="A209:I209"/>
    <mergeCell ref="J209:K209"/>
    <mergeCell ref="L209:L213"/>
    <mergeCell ref="A210:I210"/>
    <mergeCell ref="J210:K210"/>
    <mergeCell ref="A211:I211"/>
    <mergeCell ref="B201:L201"/>
    <mergeCell ref="A202:I202"/>
    <mergeCell ref="J202:K202"/>
    <mergeCell ref="L202:L206"/>
    <mergeCell ref="A203:I203"/>
    <mergeCell ref="J203:K203"/>
    <mergeCell ref="A204:I204"/>
    <mergeCell ref="J204:K204"/>
    <mergeCell ref="A205:I205"/>
    <mergeCell ref="J205:K205"/>
    <mergeCell ref="A198:I198"/>
    <mergeCell ref="J198:K198"/>
    <mergeCell ref="A199:I199"/>
    <mergeCell ref="J199:K199"/>
    <mergeCell ref="A200:I200"/>
    <mergeCell ref="J200:K200"/>
    <mergeCell ref="A193:I193"/>
    <mergeCell ref="J193:K193"/>
    <mergeCell ref="A194:I194"/>
    <mergeCell ref="J194:K194"/>
    <mergeCell ref="B195:L195"/>
    <mergeCell ref="A196:I196"/>
    <mergeCell ref="J196:K196"/>
    <mergeCell ref="L196:L200"/>
    <mergeCell ref="A197:I197"/>
    <mergeCell ref="J197:K197"/>
    <mergeCell ref="A187:L187"/>
    <mergeCell ref="A188:A189"/>
    <mergeCell ref="B188:L189"/>
    <mergeCell ref="A190:I190"/>
    <mergeCell ref="J190:K190"/>
    <mergeCell ref="L190:L194"/>
    <mergeCell ref="A191:I191"/>
    <mergeCell ref="J191:K191"/>
    <mergeCell ref="A192:I192"/>
    <mergeCell ref="J192:K192"/>
    <mergeCell ref="C180:D181"/>
    <mergeCell ref="E180:F181"/>
    <mergeCell ref="G180:H181"/>
    <mergeCell ref="A183:B184"/>
    <mergeCell ref="A185:C186"/>
    <mergeCell ref="D185:L186"/>
    <mergeCell ref="J176:K176"/>
    <mergeCell ref="A177:D178"/>
    <mergeCell ref="E177:L178"/>
    <mergeCell ref="A179:B179"/>
    <mergeCell ref="C179:D179"/>
    <mergeCell ref="E179:F179"/>
    <mergeCell ref="G179:H179"/>
    <mergeCell ref="I179:J181"/>
    <mergeCell ref="K179:L181"/>
    <mergeCell ref="A180:B181"/>
    <mergeCell ref="C183:H184"/>
    <mergeCell ref="I183:L184"/>
    <mergeCell ref="A172:I172"/>
    <mergeCell ref="J172:K172"/>
    <mergeCell ref="L172:L176"/>
    <mergeCell ref="A173:I173"/>
    <mergeCell ref="J173:K173"/>
    <mergeCell ref="A174:I174"/>
    <mergeCell ref="J174:K174"/>
    <mergeCell ref="A175:I175"/>
    <mergeCell ref="J175:K175"/>
    <mergeCell ref="A176:I176"/>
    <mergeCell ref="J168:K168"/>
    <mergeCell ref="A169:I169"/>
    <mergeCell ref="J169:K169"/>
    <mergeCell ref="A170:I170"/>
    <mergeCell ref="J170:K170"/>
    <mergeCell ref="B171:L171"/>
    <mergeCell ref="A163:I163"/>
    <mergeCell ref="J163:K163"/>
    <mergeCell ref="A164:L164"/>
    <mergeCell ref="B165:L165"/>
    <mergeCell ref="A166:I166"/>
    <mergeCell ref="J166:K166"/>
    <mergeCell ref="L166:L170"/>
    <mergeCell ref="A167:I167"/>
    <mergeCell ref="J167:K167"/>
    <mergeCell ref="A168:I168"/>
    <mergeCell ref="B158:L158"/>
    <mergeCell ref="A159:I159"/>
    <mergeCell ref="J159:K159"/>
    <mergeCell ref="L159:L163"/>
    <mergeCell ref="A160:I160"/>
    <mergeCell ref="J160:K160"/>
    <mergeCell ref="A161:I161"/>
    <mergeCell ref="J161:K161"/>
    <mergeCell ref="A162:I162"/>
    <mergeCell ref="J162:K162"/>
    <mergeCell ref="A155:I155"/>
    <mergeCell ref="J155:K155"/>
    <mergeCell ref="A156:I156"/>
    <mergeCell ref="J156:K156"/>
    <mergeCell ref="A157:I157"/>
    <mergeCell ref="J157:K157"/>
    <mergeCell ref="A150:I150"/>
    <mergeCell ref="J150:K150"/>
    <mergeCell ref="A151:I151"/>
    <mergeCell ref="J151:K151"/>
    <mergeCell ref="B152:L152"/>
    <mergeCell ref="A153:I153"/>
    <mergeCell ref="J153:K153"/>
    <mergeCell ref="L153:L157"/>
    <mergeCell ref="A154:I154"/>
    <mergeCell ref="J154:K154"/>
    <mergeCell ref="A144:L144"/>
    <mergeCell ref="A145:A146"/>
    <mergeCell ref="B145:L146"/>
    <mergeCell ref="A147:I147"/>
    <mergeCell ref="J147:K147"/>
    <mergeCell ref="L147:L151"/>
    <mergeCell ref="A148:I148"/>
    <mergeCell ref="J148:K148"/>
    <mergeCell ref="A149:I149"/>
    <mergeCell ref="J149:K149"/>
    <mergeCell ref="C137:D138"/>
    <mergeCell ref="E137:F138"/>
    <mergeCell ref="G137:H138"/>
    <mergeCell ref="A140:B141"/>
    <mergeCell ref="A142:C143"/>
    <mergeCell ref="D142:L143"/>
    <mergeCell ref="J133:K133"/>
    <mergeCell ref="A134:D135"/>
    <mergeCell ref="E134:L135"/>
    <mergeCell ref="A136:B136"/>
    <mergeCell ref="C136:D136"/>
    <mergeCell ref="E136:F136"/>
    <mergeCell ref="G136:H136"/>
    <mergeCell ref="I136:J138"/>
    <mergeCell ref="K136:L138"/>
    <mergeCell ref="A137:B138"/>
    <mergeCell ref="C140:H141"/>
    <mergeCell ref="I140:L141"/>
    <mergeCell ref="A129:I129"/>
    <mergeCell ref="J129:K129"/>
    <mergeCell ref="L129:L133"/>
    <mergeCell ref="A130:I130"/>
    <mergeCell ref="J130:K130"/>
    <mergeCell ref="A131:I131"/>
    <mergeCell ref="J131:K131"/>
    <mergeCell ref="A132:I132"/>
    <mergeCell ref="J132:K132"/>
    <mergeCell ref="A133:I133"/>
    <mergeCell ref="J125:K125"/>
    <mergeCell ref="A126:I126"/>
    <mergeCell ref="J126:K126"/>
    <mergeCell ref="A127:I127"/>
    <mergeCell ref="J127:K127"/>
    <mergeCell ref="B128:L128"/>
    <mergeCell ref="A120:I120"/>
    <mergeCell ref="J120:K120"/>
    <mergeCell ref="A121:L121"/>
    <mergeCell ref="B122:L122"/>
    <mergeCell ref="A123:I123"/>
    <mergeCell ref="J123:K123"/>
    <mergeCell ref="L123:L127"/>
    <mergeCell ref="A124:I124"/>
    <mergeCell ref="J124:K124"/>
    <mergeCell ref="A125:I125"/>
    <mergeCell ref="B115:L115"/>
    <mergeCell ref="A116:I116"/>
    <mergeCell ref="J116:K116"/>
    <mergeCell ref="L116:L120"/>
    <mergeCell ref="A117:I117"/>
    <mergeCell ref="J117:K117"/>
    <mergeCell ref="A118:I118"/>
    <mergeCell ref="J118:K118"/>
    <mergeCell ref="A119:I119"/>
    <mergeCell ref="J119:K119"/>
    <mergeCell ref="A112:I112"/>
    <mergeCell ref="J112:K112"/>
    <mergeCell ref="A113:I113"/>
    <mergeCell ref="J113:K113"/>
    <mergeCell ref="A114:I114"/>
    <mergeCell ref="J114:K114"/>
    <mergeCell ref="A107:I107"/>
    <mergeCell ref="J107:K107"/>
    <mergeCell ref="A108:I108"/>
    <mergeCell ref="J108:K108"/>
    <mergeCell ref="B109:L109"/>
    <mergeCell ref="A110:I110"/>
    <mergeCell ref="J110:K110"/>
    <mergeCell ref="L110:L114"/>
    <mergeCell ref="A111:I111"/>
    <mergeCell ref="J111:K111"/>
    <mergeCell ref="A100:L100"/>
    <mergeCell ref="A104:I104"/>
    <mergeCell ref="J104:K104"/>
    <mergeCell ref="L104:L108"/>
    <mergeCell ref="A105:I105"/>
    <mergeCell ref="J105:K105"/>
    <mergeCell ref="A106:I106"/>
    <mergeCell ref="J106:K106"/>
    <mergeCell ref="B101:L103"/>
    <mergeCell ref="A101:A103"/>
    <mergeCell ref="C93:D94"/>
    <mergeCell ref="E93:F94"/>
    <mergeCell ref="G93:H94"/>
    <mergeCell ref="A96:B97"/>
    <mergeCell ref="A98:C99"/>
    <mergeCell ref="D98:L99"/>
    <mergeCell ref="J89:K89"/>
    <mergeCell ref="A90:D91"/>
    <mergeCell ref="E90:L91"/>
    <mergeCell ref="A92:B92"/>
    <mergeCell ref="C92:D92"/>
    <mergeCell ref="E92:F92"/>
    <mergeCell ref="G92:H92"/>
    <mergeCell ref="I92:J94"/>
    <mergeCell ref="K92:L94"/>
    <mergeCell ref="A93:B94"/>
    <mergeCell ref="C96:H97"/>
    <mergeCell ref="I96:L97"/>
    <mergeCell ref="A85:I85"/>
    <mergeCell ref="J85:K85"/>
    <mergeCell ref="L85:L89"/>
    <mergeCell ref="A86:I86"/>
    <mergeCell ref="J86:K86"/>
    <mergeCell ref="A87:I87"/>
    <mergeCell ref="J87:K87"/>
    <mergeCell ref="A88:I88"/>
    <mergeCell ref="J88:K88"/>
    <mergeCell ref="A89:I89"/>
    <mergeCell ref="J81:K81"/>
    <mergeCell ref="A82:I82"/>
    <mergeCell ref="J82:K82"/>
    <mergeCell ref="A83:I83"/>
    <mergeCell ref="J83:K83"/>
    <mergeCell ref="B84:L84"/>
    <mergeCell ref="A76:I76"/>
    <mergeCell ref="J76:K76"/>
    <mergeCell ref="A77:L77"/>
    <mergeCell ref="B78:L78"/>
    <mergeCell ref="A79:I79"/>
    <mergeCell ref="J79:K79"/>
    <mergeCell ref="L79:L83"/>
    <mergeCell ref="A80:I80"/>
    <mergeCell ref="J80:K80"/>
    <mergeCell ref="A81:I81"/>
    <mergeCell ref="B71:L71"/>
    <mergeCell ref="A72:I72"/>
    <mergeCell ref="J72:K72"/>
    <mergeCell ref="L72:L76"/>
    <mergeCell ref="A73:I73"/>
    <mergeCell ref="J73:K73"/>
    <mergeCell ref="A74:I74"/>
    <mergeCell ref="J74:K74"/>
    <mergeCell ref="A75:I75"/>
    <mergeCell ref="J75:K75"/>
    <mergeCell ref="A68:I68"/>
    <mergeCell ref="J68:K68"/>
    <mergeCell ref="A69:I69"/>
    <mergeCell ref="J69:K69"/>
    <mergeCell ref="A70:I70"/>
    <mergeCell ref="J70:K70"/>
    <mergeCell ref="A63:I63"/>
    <mergeCell ref="J63:K63"/>
    <mergeCell ref="A64:I64"/>
    <mergeCell ref="J64:K64"/>
    <mergeCell ref="B65:L65"/>
    <mergeCell ref="A66:I66"/>
    <mergeCell ref="J66:K66"/>
    <mergeCell ref="L66:L70"/>
    <mergeCell ref="A67:I67"/>
    <mergeCell ref="J67:K67"/>
    <mergeCell ref="A56:L56"/>
    <mergeCell ref="A57:A58"/>
    <mergeCell ref="A60:I60"/>
    <mergeCell ref="J60:K60"/>
    <mergeCell ref="L60:L64"/>
    <mergeCell ref="A61:I61"/>
    <mergeCell ref="J61:K61"/>
    <mergeCell ref="A62:I62"/>
    <mergeCell ref="J62:K62"/>
    <mergeCell ref="B57:L59"/>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3050" priority="104" operator="between">
      <formula>0</formula>
      <formula>4.999</formula>
    </cfRule>
    <cfRule type="cellIs" dxfId="3049" priority="105" operator="between">
      <formula>5</formula>
      <formula>9.999</formula>
    </cfRule>
    <cfRule type="cellIs" dxfId="3048" priority="106" operator="between">
      <formula>10</formula>
      <formula>14.999</formula>
    </cfRule>
    <cfRule type="cellIs" dxfId="3047" priority="107" operator="between">
      <formula>15</formula>
      <formula>19.999</formula>
    </cfRule>
    <cfRule type="cellIs" dxfId="3046" priority="108" operator="greaterThan">
      <formula>19.999</formula>
    </cfRule>
  </conditionalFormatting>
  <conditionalFormatting sqref="K48">
    <cfRule type="cellIs" dxfId="3045" priority="103" operator="equal">
      <formula>0</formula>
    </cfRule>
  </conditionalFormatting>
  <conditionalFormatting sqref="K48">
    <cfRule type="cellIs" dxfId="3044" priority="101" operator="equal">
      <formula>0</formula>
    </cfRule>
    <cfRule type="cellIs" dxfId="3043" priority="102" operator="equal">
      <formula>0</formula>
    </cfRule>
  </conditionalFormatting>
  <conditionalFormatting sqref="K48">
    <cfRule type="cellIs" dxfId="3042" priority="100" operator="equal">
      <formula>0</formula>
    </cfRule>
  </conditionalFormatting>
  <conditionalFormatting sqref="K92">
    <cfRule type="cellIs" dxfId="3041" priority="95" operator="between">
      <formula>0</formula>
      <formula>4.999</formula>
    </cfRule>
    <cfRule type="cellIs" dxfId="3040" priority="96" operator="between">
      <formula>5</formula>
      <formula>9.999</formula>
    </cfRule>
    <cfRule type="cellIs" dxfId="3039" priority="97" operator="between">
      <formula>10</formula>
      <formula>14.999</formula>
    </cfRule>
    <cfRule type="cellIs" dxfId="3038" priority="98" operator="between">
      <formula>15</formula>
      <formula>19.999</formula>
    </cfRule>
    <cfRule type="cellIs" dxfId="3037" priority="99" operator="greaterThan">
      <formula>19.999</formula>
    </cfRule>
  </conditionalFormatting>
  <conditionalFormatting sqref="K92">
    <cfRule type="cellIs" dxfId="3036" priority="94" operator="equal">
      <formula>0</formula>
    </cfRule>
  </conditionalFormatting>
  <conditionalFormatting sqref="K92">
    <cfRule type="cellIs" dxfId="3035" priority="92" operator="equal">
      <formula>0</formula>
    </cfRule>
    <cfRule type="cellIs" dxfId="3034" priority="93" operator="equal">
      <formula>0</formula>
    </cfRule>
  </conditionalFormatting>
  <conditionalFormatting sqref="K92">
    <cfRule type="cellIs" dxfId="3033" priority="91" operator="equal">
      <formula>0</formula>
    </cfRule>
  </conditionalFormatting>
  <conditionalFormatting sqref="K136">
    <cfRule type="cellIs" dxfId="3032" priority="86" operator="between">
      <formula>0</formula>
      <formula>4.999</formula>
    </cfRule>
    <cfRule type="cellIs" dxfId="3031" priority="87" operator="between">
      <formula>5</formula>
      <formula>9.999</formula>
    </cfRule>
    <cfRule type="cellIs" dxfId="3030" priority="88" operator="between">
      <formula>10</formula>
      <formula>14.999</formula>
    </cfRule>
    <cfRule type="cellIs" dxfId="3029" priority="89" operator="between">
      <formula>15</formula>
      <formula>19.999</formula>
    </cfRule>
    <cfRule type="cellIs" dxfId="3028" priority="90" operator="greaterThan">
      <formula>19.999</formula>
    </cfRule>
  </conditionalFormatting>
  <conditionalFormatting sqref="K136">
    <cfRule type="cellIs" dxfId="3027" priority="85" operator="equal">
      <formula>0</formula>
    </cfRule>
  </conditionalFormatting>
  <conditionalFormatting sqref="K136">
    <cfRule type="cellIs" dxfId="3026" priority="83" operator="equal">
      <formula>0</formula>
    </cfRule>
    <cfRule type="cellIs" dxfId="3025" priority="84" operator="equal">
      <formula>0</formula>
    </cfRule>
  </conditionalFormatting>
  <conditionalFormatting sqref="K136">
    <cfRule type="cellIs" dxfId="3024" priority="82" operator="equal">
      <formula>0</formula>
    </cfRule>
  </conditionalFormatting>
  <conditionalFormatting sqref="K179">
    <cfRule type="cellIs" dxfId="3023" priority="77" operator="between">
      <formula>0</formula>
      <formula>4.999</formula>
    </cfRule>
    <cfRule type="cellIs" dxfId="3022" priority="78" operator="between">
      <formula>5</formula>
      <formula>9.999</formula>
    </cfRule>
    <cfRule type="cellIs" dxfId="3021" priority="79" operator="between">
      <formula>10</formula>
      <formula>14.999</formula>
    </cfRule>
    <cfRule type="cellIs" dxfId="3020" priority="80" operator="between">
      <formula>15</formula>
      <formula>19.999</formula>
    </cfRule>
    <cfRule type="cellIs" dxfId="3019" priority="81" operator="greaterThan">
      <formula>19.999</formula>
    </cfRule>
  </conditionalFormatting>
  <conditionalFormatting sqref="K179">
    <cfRule type="cellIs" dxfId="3018" priority="76" operator="equal">
      <formula>0</formula>
    </cfRule>
  </conditionalFormatting>
  <conditionalFormatting sqref="K179">
    <cfRule type="cellIs" dxfId="3017" priority="74" operator="equal">
      <formula>0</formula>
    </cfRule>
    <cfRule type="cellIs" dxfId="3016" priority="75" operator="equal">
      <formula>0</formula>
    </cfRule>
  </conditionalFormatting>
  <conditionalFormatting sqref="K179">
    <cfRule type="cellIs" dxfId="3015" priority="73" operator="equal">
      <formula>0</formula>
    </cfRule>
  </conditionalFormatting>
  <conditionalFormatting sqref="K222">
    <cfRule type="cellIs" dxfId="3014" priority="68" operator="between">
      <formula>0</formula>
      <formula>4.999</formula>
    </cfRule>
    <cfRule type="cellIs" dxfId="3013" priority="69" operator="between">
      <formula>5</formula>
      <formula>9.999</formula>
    </cfRule>
    <cfRule type="cellIs" dxfId="3012" priority="70" operator="between">
      <formula>10</formula>
      <formula>14.999</formula>
    </cfRule>
    <cfRule type="cellIs" dxfId="3011" priority="71" operator="between">
      <formula>15</formula>
      <formula>19.999</formula>
    </cfRule>
    <cfRule type="cellIs" dxfId="3010" priority="72" operator="greaterThan">
      <formula>19.999</formula>
    </cfRule>
  </conditionalFormatting>
  <conditionalFormatting sqref="K222">
    <cfRule type="cellIs" dxfId="3009" priority="67" operator="equal">
      <formula>0</formula>
    </cfRule>
  </conditionalFormatting>
  <conditionalFormatting sqref="K222">
    <cfRule type="cellIs" dxfId="3008" priority="65" operator="equal">
      <formula>0</formula>
    </cfRule>
    <cfRule type="cellIs" dxfId="3007" priority="66" operator="equal">
      <formula>0</formula>
    </cfRule>
  </conditionalFormatting>
  <conditionalFormatting sqref="K222">
    <cfRule type="cellIs" dxfId="3006" priority="64" operator="equal">
      <formula>0</formula>
    </cfRule>
  </conditionalFormatting>
  <conditionalFormatting sqref="K265">
    <cfRule type="cellIs" dxfId="3005" priority="59" operator="between">
      <formula>0</formula>
      <formula>4.999</formula>
    </cfRule>
    <cfRule type="cellIs" dxfId="3004" priority="60" operator="between">
      <formula>5</formula>
      <formula>9.999</formula>
    </cfRule>
    <cfRule type="cellIs" dxfId="3003" priority="61" operator="between">
      <formula>10</formula>
      <formula>14.999</formula>
    </cfRule>
    <cfRule type="cellIs" dxfId="3002" priority="62" operator="between">
      <formula>15</formula>
      <formula>19.999</formula>
    </cfRule>
    <cfRule type="cellIs" dxfId="3001" priority="63" operator="greaterThan">
      <formula>19.999</formula>
    </cfRule>
  </conditionalFormatting>
  <conditionalFormatting sqref="K265">
    <cfRule type="cellIs" dxfId="3000" priority="58" operator="equal">
      <formula>0</formula>
    </cfRule>
  </conditionalFormatting>
  <conditionalFormatting sqref="K265">
    <cfRule type="cellIs" dxfId="2999" priority="56" operator="equal">
      <formula>0</formula>
    </cfRule>
    <cfRule type="cellIs" dxfId="2998" priority="57" operator="equal">
      <formula>0</formula>
    </cfRule>
  </conditionalFormatting>
  <conditionalFormatting sqref="K265">
    <cfRule type="cellIs" dxfId="2997" priority="55" operator="equal">
      <formula>0</formula>
    </cfRule>
  </conditionalFormatting>
  <conditionalFormatting sqref="K310">
    <cfRule type="cellIs" dxfId="2996" priority="50" operator="between">
      <formula>0</formula>
      <formula>4.999</formula>
    </cfRule>
    <cfRule type="cellIs" dxfId="2995" priority="51" operator="between">
      <formula>5</formula>
      <formula>9.999</formula>
    </cfRule>
    <cfRule type="cellIs" dxfId="2994" priority="52" operator="between">
      <formula>10</formula>
      <formula>14.999</formula>
    </cfRule>
    <cfRule type="cellIs" dxfId="2993" priority="53" operator="between">
      <formula>15</formula>
      <formula>19.999</formula>
    </cfRule>
    <cfRule type="cellIs" dxfId="2992" priority="54" operator="greaterThan">
      <formula>19.999</formula>
    </cfRule>
  </conditionalFormatting>
  <conditionalFormatting sqref="K310">
    <cfRule type="cellIs" dxfId="2991" priority="49" operator="equal">
      <formula>0</formula>
    </cfRule>
  </conditionalFormatting>
  <conditionalFormatting sqref="K310">
    <cfRule type="cellIs" dxfId="2990" priority="47" operator="equal">
      <formula>0</formula>
    </cfRule>
    <cfRule type="cellIs" dxfId="2989" priority="48" operator="equal">
      <formula>0</formula>
    </cfRule>
  </conditionalFormatting>
  <conditionalFormatting sqref="K310">
    <cfRule type="cellIs" dxfId="2988" priority="46" operator="equal">
      <formula>0</formula>
    </cfRule>
  </conditionalFormatting>
  <conditionalFormatting sqref="K353">
    <cfRule type="cellIs" dxfId="2987" priority="41" operator="between">
      <formula>0</formula>
      <formula>4.999</formula>
    </cfRule>
    <cfRule type="cellIs" dxfId="2986" priority="42" operator="between">
      <formula>5</formula>
      <formula>9.999</formula>
    </cfRule>
    <cfRule type="cellIs" dxfId="2985" priority="43" operator="between">
      <formula>10</formula>
      <formula>14.999</formula>
    </cfRule>
    <cfRule type="cellIs" dxfId="2984" priority="44" operator="between">
      <formula>15</formula>
      <formula>19.999</formula>
    </cfRule>
    <cfRule type="cellIs" dxfId="2983" priority="45" operator="greaterThan">
      <formula>19.999</formula>
    </cfRule>
  </conditionalFormatting>
  <conditionalFormatting sqref="K353">
    <cfRule type="cellIs" dxfId="2982" priority="40" operator="equal">
      <formula>0</formula>
    </cfRule>
  </conditionalFormatting>
  <conditionalFormatting sqref="K353">
    <cfRule type="cellIs" dxfId="2981" priority="38" operator="equal">
      <formula>0</formula>
    </cfRule>
    <cfRule type="cellIs" dxfId="2980" priority="39" operator="equal">
      <formula>0</formula>
    </cfRule>
  </conditionalFormatting>
  <conditionalFormatting sqref="K353">
    <cfRule type="cellIs" dxfId="2979" priority="37" operator="equal">
      <formula>0</formula>
    </cfRule>
  </conditionalFormatting>
  <conditionalFormatting sqref="K396">
    <cfRule type="cellIs" dxfId="2978" priority="32" operator="between">
      <formula>0</formula>
      <formula>4.999</formula>
    </cfRule>
    <cfRule type="cellIs" dxfId="2977" priority="33" operator="between">
      <formula>5</formula>
      <formula>9.999</formula>
    </cfRule>
    <cfRule type="cellIs" dxfId="2976" priority="34" operator="between">
      <formula>10</formula>
      <formula>14.999</formula>
    </cfRule>
    <cfRule type="cellIs" dxfId="2975" priority="35" operator="between">
      <formula>15</formula>
      <formula>19.999</formula>
    </cfRule>
    <cfRule type="cellIs" dxfId="2974" priority="36" operator="greaterThan">
      <formula>19.999</formula>
    </cfRule>
  </conditionalFormatting>
  <conditionalFormatting sqref="K396">
    <cfRule type="cellIs" dxfId="2973" priority="31" operator="equal">
      <formula>0</formula>
    </cfRule>
  </conditionalFormatting>
  <conditionalFormatting sqref="K396">
    <cfRule type="cellIs" dxfId="2972" priority="29" operator="equal">
      <formula>0</formula>
    </cfRule>
    <cfRule type="cellIs" dxfId="2971" priority="30" operator="equal">
      <formula>0</formula>
    </cfRule>
  </conditionalFormatting>
  <conditionalFormatting sqref="K396">
    <cfRule type="cellIs" dxfId="2970" priority="28" operator="equal">
      <formula>0</formula>
    </cfRule>
  </conditionalFormatting>
  <conditionalFormatting sqref="K439">
    <cfRule type="cellIs" dxfId="2969" priority="5" operator="between">
      <formula>0</formula>
      <formula>4.999</formula>
    </cfRule>
    <cfRule type="cellIs" dxfId="2968" priority="6" operator="between">
      <formula>5</formula>
      <formula>9.999</formula>
    </cfRule>
    <cfRule type="cellIs" dxfId="2967" priority="7" operator="between">
      <formula>10</formula>
      <formula>14.999</formula>
    </cfRule>
    <cfRule type="cellIs" dxfId="2966" priority="8" operator="between">
      <formula>15</formula>
      <formula>19.999</formula>
    </cfRule>
    <cfRule type="cellIs" dxfId="2965" priority="9" operator="greaterThan">
      <formula>19.999</formula>
    </cfRule>
  </conditionalFormatting>
  <conditionalFormatting sqref="K439">
    <cfRule type="cellIs" dxfId="2964" priority="4" operator="equal">
      <formula>0</formula>
    </cfRule>
  </conditionalFormatting>
  <conditionalFormatting sqref="K439">
    <cfRule type="cellIs" dxfId="2963" priority="2" operator="equal">
      <formula>0</formula>
    </cfRule>
    <cfRule type="cellIs" dxfId="2962" priority="3" operator="equal">
      <formula>0</formula>
    </cfRule>
  </conditionalFormatting>
  <conditionalFormatting sqref="K439">
    <cfRule type="cellIs" dxfId="2961" priority="1" operator="equal">
      <formula>0</formula>
    </cfRule>
  </conditionalFormatting>
  <dataValidations count="1">
    <dataValidation type="decimal" allowBlank="1" showInputMessage="1" showErrorMessage="1" sqref="A296:L307 A319:L337 A339:L350 A362:L380 A382:L393 A405:L423 A425:L436 L16:L20 L22:L26 L28:L32 L35:L39 L41:L45 L60:L64 L66:L70 L72:L76 L85:L89 L123:L127 A188:L206 L79:L83 L104:L108 L110:L114 L116:L120 A128:L133 A145:L163 A165:L176 A208:L219 A231:L249 A251:L262 B278:L294 A274:A294" xr:uid="{23BB25E3-960B-4106-A225-983FBAD67AE1}">
      <formula1>0</formula1>
      <formula2>5</formula2>
    </dataValidation>
  </dataValidations>
  <pageMargins left="0.25" right="0.25" top="0.5" bottom="0.5" header="0.3" footer="0.3"/>
  <pageSetup scale="99" fitToHeight="15" orientation="portrait" r:id="rId1"/>
  <rowBreaks count="11" manualBreakCount="11">
    <brk id="8" max="16383" man="1"/>
    <brk id="50" max="16383" man="1"/>
    <brk id="94" max="16383" man="1"/>
    <brk id="138" max="16383" man="1"/>
    <brk id="181" max="16383" man="1"/>
    <brk id="224" max="16383" man="1"/>
    <brk id="267" max="16383" man="1"/>
    <brk id="312" max="16383" man="1"/>
    <brk id="355" max="16383" man="1"/>
    <brk id="398" max="16383" man="1"/>
    <brk id="441"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38CB5-D679-4DEF-A7E9-E12A04ED39F9}">
  <sheetPr codeName="Sheet16">
    <pageSetUpPr fitToPage="1"/>
  </sheetPr>
  <dimension ref="A1:L449"/>
  <sheetViews>
    <sheetView showGridLines="0"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T(Assets!C18)</f>
        <v>Park and Ride Facilities</v>
      </c>
      <c r="D9" s="428"/>
      <c r="E9" s="428"/>
      <c r="F9" s="428"/>
      <c r="G9" s="428"/>
      <c r="H9" s="429"/>
      <c r="I9" s="427" t="str">
        <f>T(Assets!G18)</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SUM(Assets!K18)</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Park and Ride Facilities</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Park and Ride Facilities</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Park and Ride Facilities</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Park and Ride Facilities</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Park and Ride Facilities</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Park and Ride Facilities</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Park and Ride Facilities</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Park and Ride Facilities</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Park and Ride Facilities</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A0fIXZInIa6WWvzo5qCiRr8jCCZzQ6ta5v2jKT2WpEDFqdMCMGS6su2fVOa18CBc46n3cnRBsus2MH6e+1YFzA==" saltValue="sX8zlveXQKwkqmlkreLBmw==" spinCount="100000" sheet="1" objects="1" scenarios="1"/>
  <mergeCells count="804">
    <mergeCell ref="C440:D441"/>
    <mergeCell ref="E440:F441"/>
    <mergeCell ref="G440:H441"/>
    <mergeCell ref="A443:L443"/>
    <mergeCell ref="A445:L449"/>
    <mergeCell ref="J436:K436"/>
    <mergeCell ref="A437:D438"/>
    <mergeCell ref="E437:L438"/>
    <mergeCell ref="A439:B439"/>
    <mergeCell ref="C439:D439"/>
    <mergeCell ref="E439:F439"/>
    <mergeCell ref="G439:H439"/>
    <mergeCell ref="I439:J441"/>
    <mergeCell ref="K439:L441"/>
    <mergeCell ref="A440:B441"/>
    <mergeCell ref="A432:I432"/>
    <mergeCell ref="J432:K432"/>
    <mergeCell ref="L432:L436"/>
    <mergeCell ref="A433:I433"/>
    <mergeCell ref="J433:K433"/>
    <mergeCell ref="A434:I434"/>
    <mergeCell ref="J434:K434"/>
    <mergeCell ref="A435:I435"/>
    <mergeCell ref="J435:K435"/>
    <mergeCell ref="A436:I436"/>
    <mergeCell ref="J428:K428"/>
    <mergeCell ref="A429:I429"/>
    <mergeCell ref="J429:K429"/>
    <mergeCell ref="A430:I430"/>
    <mergeCell ref="J430:K430"/>
    <mergeCell ref="B431:L431"/>
    <mergeCell ref="A423:I423"/>
    <mergeCell ref="J423:K423"/>
    <mergeCell ref="A424:L424"/>
    <mergeCell ref="B425:L425"/>
    <mergeCell ref="A426:I426"/>
    <mergeCell ref="J426:K426"/>
    <mergeCell ref="L426:L430"/>
    <mergeCell ref="A427:I427"/>
    <mergeCell ref="J427:K427"/>
    <mergeCell ref="A428:I428"/>
    <mergeCell ref="B418:L418"/>
    <mergeCell ref="A419:I419"/>
    <mergeCell ref="J419:K419"/>
    <mergeCell ref="L419:L423"/>
    <mergeCell ref="A420:I420"/>
    <mergeCell ref="J420:K420"/>
    <mergeCell ref="A421:I421"/>
    <mergeCell ref="J421:K421"/>
    <mergeCell ref="A422:I422"/>
    <mergeCell ref="J422:K422"/>
    <mergeCell ref="A415:I415"/>
    <mergeCell ref="J415:K415"/>
    <mergeCell ref="A416:I416"/>
    <mergeCell ref="J416:K416"/>
    <mergeCell ref="A417:I417"/>
    <mergeCell ref="J417:K417"/>
    <mergeCell ref="A410:I410"/>
    <mergeCell ref="J410:K410"/>
    <mergeCell ref="A411:I411"/>
    <mergeCell ref="J411:K411"/>
    <mergeCell ref="B412:L412"/>
    <mergeCell ref="A413:I413"/>
    <mergeCell ref="J413:K413"/>
    <mergeCell ref="L413:L417"/>
    <mergeCell ref="A414:I414"/>
    <mergeCell ref="J414:K414"/>
    <mergeCell ref="A404:L404"/>
    <mergeCell ref="A405:A406"/>
    <mergeCell ref="B405:L406"/>
    <mergeCell ref="A407:I407"/>
    <mergeCell ref="J407:K407"/>
    <mergeCell ref="L407:L411"/>
    <mergeCell ref="A408:I408"/>
    <mergeCell ref="J408:K408"/>
    <mergeCell ref="A409:I409"/>
    <mergeCell ref="J409:K409"/>
    <mergeCell ref="C397:D398"/>
    <mergeCell ref="E397:F398"/>
    <mergeCell ref="G397:H398"/>
    <mergeCell ref="A400:B401"/>
    <mergeCell ref="A402:C403"/>
    <mergeCell ref="D402:L403"/>
    <mergeCell ref="J393:K393"/>
    <mergeCell ref="A394:D395"/>
    <mergeCell ref="E394:L395"/>
    <mergeCell ref="A396:B396"/>
    <mergeCell ref="C396:D396"/>
    <mergeCell ref="E396:F396"/>
    <mergeCell ref="G396:H396"/>
    <mergeCell ref="I396:J398"/>
    <mergeCell ref="K396:L398"/>
    <mergeCell ref="A397:B398"/>
    <mergeCell ref="C400:H401"/>
    <mergeCell ref="I400:L401"/>
    <mergeCell ref="A389:I389"/>
    <mergeCell ref="J389:K389"/>
    <mergeCell ref="L389:L393"/>
    <mergeCell ref="A390:I390"/>
    <mergeCell ref="J390:K390"/>
    <mergeCell ref="A391:I391"/>
    <mergeCell ref="J391:K391"/>
    <mergeCell ref="A392:I392"/>
    <mergeCell ref="J392:K392"/>
    <mergeCell ref="A393:I393"/>
    <mergeCell ref="J385:K385"/>
    <mergeCell ref="A386:I386"/>
    <mergeCell ref="J386:K386"/>
    <mergeCell ref="A387:I387"/>
    <mergeCell ref="J387:K387"/>
    <mergeCell ref="B388:L388"/>
    <mergeCell ref="A380:I380"/>
    <mergeCell ref="J380:K380"/>
    <mergeCell ref="A381:L381"/>
    <mergeCell ref="B382:L382"/>
    <mergeCell ref="A383:I383"/>
    <mergeCell ref="J383:K383"/>
    <mergeCell ref="L383:L387"/>
    <mergeCell ref="A384:I384"/>
    <mergeCell ref="J384:K384"/>
    <mergeCell ref="A385:I385"/>
    <mergeCell ref="B375:L375"/>
    <mergeCell ref="A376:I376"/>
    <mergeCell ref="J376:K376"/>
    <mergeCell ref="L376:L380"/>
    <mergeCell ref="A377:I377"/>
    <mergeCell ref="J377:K377"/>
    <mergeCell ref="A378:I378"/>
    <mergeCell ref="J378:K378"/>
    <mergeCell ref="A379:I379"/>
    <mergeCell ref="J379:K379"/>
    <mergeCell ref="A372:I372"/>
    <mergeCell ref="J372:K372"/>
    <mergeCell ref="A373:I373"/>
    <mergeCell ref="J373:K373"/>
    <mergeCell ref="A374:I374"/>
    <mergeCell ref="J374:K374"/>
    <mergeCell ref="A367:I367"/>
    <mergeCell ref="J367:K367"/>
    <mergeCell ref="A368:I368"/>
    <mergeCell ref="J368:K368"/>
    <mergeCell ref="B369:L369"/>
    <mergeCell ref="A370:I370"/>
    <mergeCell ref="J370:K370"/>
    <mergeCell ref="L370:L374"/>
    <mergeCell ref="A371:I371"/>
    <mergeCell ref="J371:K371"/>
    <mergeCell ref="A361:L361"/>
    <mergeCell ref="A362:A363"/>
    <mergeCell ref="B362:L363"/>
    <mergeCell ref="A364:I364"/>
    <mergeCell ref="J364:K364"/>
    <mergeCell ref="L364:L368"/>
    <mergeCell ref="A365:I365"/>
    <mergeCell ref="J365:K365"/>
    <mergeCell ref="A366:I366"/>
    <mergeCell ref="J366:K366"/>
    <mergeCell ref="C354:D355"/>
    <mergeCell ref="E354:F355"/>
    <mergeCell ref="G354:H355"/>
    <mergeCell ref="A357:B358"/>
    <mergeCell ref="A359:C360"/>
    <mergeCell ref="D359:L360"/>
    <mergeCell ref="J350:K350"/>
    <mergeCell ref="A351:D352"/>
    <mergeCell ref="E351:L352"/>
    <mergeCell ref="A353:B353"/>
    <mergeCell ref="C353:D353"/>
    <mergeCell ref="E353:F353"/>
    <mergeCell ref="G353:H353"/>
    <mergeCell ref="I353:J355"/>
    <mergeCell ref="K353:L355"/>
    <mergeCell ref="A354:B355"/>
    <mergeCell ref="C357:H358"/>
    <mergeCell ref="I357:L358"/>
    <mergeCell ref="A346:I346"/>
    <mergeCell ref="J346:K346"/>
    <mergeCell ref="L346:L350"/>
    <mergeCell ref="A347:I347"/>
    <mergeCell ref="J347:K347"/>
    <mergeCell ref="A348:I348"/>
    <mergeCell ref="J348:K348"/>
    <mergeCell ref="A349:I349"/>
    <mergeCell ref="J349:K349"/>
    <mergeCell ref="A350:I350"/>
    <mergeCell ref="J342:K342"/>
    <mergeCell ref="A343:I343"/>
    <mergeCell ref="J343:K343"/>
    <mergeCell ref="A344:I344"/>
    <mergeCell ref="J344:K344"/>
    <mergeCell ref="B345:L345"/>
    <mergeCell ref="A337:I337"/>
    <mergeCell ref="J337:K337"/>
    <mergeCell ref="A338:L338"/>
    <mergeCell ref="B339:L339"/>
    <mergeCell ref="A340:I340"/>
    <mergeCell ref="J340:K340"/>
    <mergeCell ref="L340:L344"/>
    <mergeCell ref="A341:I341"/>
    <mergeCell ref="J341:K341"/>
    <mergeCell ref="A342:I342"/>
    <mergeCell ref="B332:L332"/>
    <mergeCell ref="A333:I333"/>
    <mergeCell ref="J333:K333"/>
    <mergeCell ref="L333:L337"/>
    <mergeCell ref="A334:I334"/>
    <mergeCell ref="J334:K334"/>
    <mergeCell ref="A335:I335"/>
    <mergeCell ref="J335:K335"/>
    <mergeCell ref="A336:I336"/>
    <mergeCell ref="J336:K336"/>
    <mergeCell ref="A329:I329"/>
    <mergeCell ref="J329:K329"/>
    <mergeCell ref="A330:I330"/>
    <mergeCell ref="J330:K330"/>
    <mergeCell ref="A331:I331"/>
    <mergeCell ref="J331:K331"/>
    <mergeCell ref="A324:I324"/>
    <mergeCell ref="J324:K324"/>
    <mergeCell ref="A325:I325"/>
    <mergeCell ref="J325:K325"/>
    <mergeCell ref="B326:L326"/>
    <mergeCell ref="A327:I327"/>
    <mergeCell ref="J327:K327"/>
    <mergeCell ref="L327:L331"/>
    <mergeCell ref="A328:I328"/>
    <mergeCell ref="J328:K328"/>
    <mergeCell ref="A318:L318"/>
    <mergeCell ref="A319:A320"/>
    <mergeCell ref="B319:L320"/>
    <mergeCell ref="A321:I321"/>
    <mergeCell ref="J321:K321"/>
    <mergeCell ref="L321:L325"/>
    <mergeCell ref="A322:I322"/>
    <mergeCell ref="J322:K322"/>
    <mergeCell ref="A323:I323"/>
    <mergeCell ref="J323:K323"/>
    <mergeCell ref="C311:D312"/>
    <mergeCell ref="E311:F312"/>
    <mergeCell ref="G311:H312"/>
    <mergeCell ref="A314:B315"/>
    <mergeCell ref="A316:C317"/>
    <mergeCell ref="D316:L317"/>
    <mergeCell ref="J307:K307"/>
    <mergeCell ref="A308:D309"/>
    <mergeCell ref="E308:L309"/>
    <mergeCell ref="A310:B310"/>
    <mergeCell ref="C310:D310"/>
    <mergeCell ref="E310:F310"/>
    <mergeCell ref="G310:H310"/>
    <mergeCell ref="I310:J312"/>
    <mergeCell ref="K310:L312"/>
    <mergeCell ref="A311:B312"/>
    <mergeCell ref="C314:H315"/>
    <mergeCell ref="I314:L315"/>
    <mergeCell ref="A303:I303"/>
    <mergeCell ref="J303:K303"/>
    <mergeCell ref="L303:L307"/>
    <mergeCell ref="A304:I304"/>
    <mergeCell ref="J304:K304"/>
    <mergeCell ref="A305:I305"/>
    <mergeCell ref="J305:K305"/>
    <mergeCell ref="A306:I306"/>
    <mergeCell ref="J306:K306"/>
    <mergeCell ref="A307:I307"/>
    <mergeCell ref="J299:K299"/>
    <mergeCell ref="A300:I300"/>
    <mergeCell ref="J300:K300"/>
    <mergeCell ref="A301:I301"/>
    <mergeCell ref="J301:K301"/>
    <mergeCell ref="B302:L302"/>
    <mergeCell ref="A294:I294"/>
    <mergeCell ref="J294:K294"/>
    <mergeCell ref="A295:L295"/>
    <mergeCell ref="B296:L296"/>
    <mergeCell ref="A297:I297"/>
    <mergeCell ref="J297:K297"/>
    <mergeCell ref="L297:L301"/>
    <mergeCell ref="A298:I298"/>
    <mergeCell ref="J298:K298"/>
    <mergeCell ref="A299:I299"/>
    <mergeCell ref="B289:L289"/>
    <mergeCell ref="A290:I290"/>
    <mergeCell ref="J290:K290"/>
    <mergeCell ref="L290:L294"/>
    <mergeCell ref="A291:I291"/>
    <mergeCell ref="J291:K291"/>
    <mergeCell ref="A292:I292"/>
    <mergeCell ref="J292:K292"/>
    <mergeCell ref="A293:I293"/>
    <mergeCell ref="J293:K293"/>
    <mergeCell ref="A286:I286"/>
    <mergeCell ref="J286:K286"/>
    <mergeCell ref="A287:I287"/>
    <mergeCell ref="J287:K287"/>
    <mergeCell ref="A288:I288"/>
    <mergeCell ref="J288:K288"/>
    <mergeCell ref="A281:I281"/>
    <mergeCell ref="J281:K281"/>
    <mergeCell ref="A282:I282"/>
    <mergeCell ref="J282:K282"/>
    <mergeCell ref="B283:L283"/>
    <mergeCell ref="A284:I284"/>
    <mergeCell ref="J284:K284"/>
    <mergeCell ref="L284:L288"/>
    <mergeCell ref="A285:I285"/>
    <mergeCell ref="J285:K285"/>
    <mergeCell ref="A273:L273"/>
    <mergeCell ref="A274:A277"/>
    <mergeCell ref="B274:L277"/>
    <mergeCell ref="A278:I278"/>
    <mergeCell ref="J278:K278"/>
    <mergeCell ref="L278:L282"/>
    <mergeCell ref="A279:I279"/>
    <mergeCell ref="J279:K279"/>
    <mergeCell ref="A280:I280"/>
    <mergeCell ref="J280:K280"/>
    <mergeCell ref="C266:D267"/>
    <mergeCell ref="E266:F267"/>
    <mergeCell ref="G266:H267"/>
    <mergeCell ref="A269:B270"/>
    <mergeCell ref="A271:C272"/>
    <mergeCell ref="D271:L272"/>
    <mergeCell ref="J262:K262"/>
    <mergeCell ref="A263:D264"/>
    <mergeCell ref="E263:L264"/>
    <mergeCell ref="A265:B265"/>
    <mergeCell ref="C265:D265"/>
    <mergeCell ref="E265:F265"/>
    <mergeCell ref="G265:H265"/>
    <mergeCell ref="I265:J267"/>
    <mergeCell ref="K265:L267"/>
    <mergeCell ref="A266:B267"/>
    <mergeCell ref="C269:H270"/>
    <mergeCell ref="I269:L270"/>
    <mergeCell ref="A258:I258"/>
    <mergeCell ref="J258:K258"/>
    <mergeCell ref="L258:L262"/>
    <mergeCell ref="A259:I259"/>
    <mergeCell ref="J259:K259"/>
    <mergeCell ref="A260:I260"/>
    <mergeCell ref="J260:K260"/>
    <mergeCell ref="A261:I261"/>
    <mergeCell ref="J261:K261"/>
    <mergeCell ref="A262:I262"/>
    <mergeCell ref="J254:K254"/>
    <mergeCell ref="A255:I255"/>
    <mergeCell ref="J255:K255"/>
    <mergeCell ref="A256:I256"/>
    <mergeCell ref="J256:K256"/>
    <mergeCell ref="B257:L257"/>
    <mergeCell ref="A249:I249"/>
    <mergeCell ref="J249:K249"/>
    <mergeCell ref="A250:L250"/>
    <mergeCell ref="B251:L251"/>
    <mergeCell ref="A252:I252"/>
    <mergeCell ref="J252:K252"/>
    <mergeCell ref="L252:L256"/>
    <mergeCell ref="A253:I253"/>
    <mergeCell ref="J253:K253"/>
    <mergeCell ref="A254:I254"/>
    <mergeCell ref="B244:L244"/>
    <mergeCell ref="A245:I245"/>
    <mergeCell ref="J245:K245"/>
    <mergeCell ref="L245:L249"/>
    <mergeCell ref="A246:I246"/>
    <mergeCell ref="J246:K246"/>
    <mergeCell ref="A247:I247"/>
    <mergeCell ref="J247:K247"/>
    <mergeCell ref="A248:I248"/>
    <mergeCell ref="J248:K248"/>
    <mergeCell ref="A241:I241"/>
    <mergeCell ref="J241:K241"/>
    <mergeCell ref="A242:I242"/>
    <mergeCell ref="J242:K242"/>
    <mergeCell ref="A243:I243"/>
    <mergeCell ref="J243:K243"/>
    <mergeCell ref="A236:I236"/>
    <mergeCell ref="J236:K236"/>
    <mergeCell ref="A237:I237"/>
    <mergeCell ref="J237:K237"/>
    <mergeCell ref="B238:L238"/>
    <mergeCell ref="A239:I239"/>
    <mergeCell ref="J239:K239"/>
    <mergeCell ref="L239:L243"/>
    <mergeCell ref="A240:I240"/>
    <mergeCell ref="J240:K240"/>
    <mergeCell ref="A230:L230"/>
    <mergeCell ref="A231:A232"/>
    <mergeCell ref="B231:L232"/>
    <mergeCell ref="A233:I233"/>
    <mergeCell ref="J233:K233"/>
    <mergeCell ref="L233:L237"/>
    <mergeCell ref="A234:I234"/>
    <mergeCell ref="J234:K234"/>
    <mergeCell ref="A235:I235"/>
    <mergeCell ref="J235:K235"/>
    <mergeCell ref="C223:D224"/>
    <mergeCell ref="E223:F224"/>
    <mergeCell ref="G223:H224"/>
    <mergeCell ref="A226:B227"/>
    <mergeCell ref="A228:C229"/>
    <mergeCell ref="D228:L229"/>
    <mergeCell ref="J219:K219"/>
    <mergeCell ref="A220:D221"/>
    <mergeCell ref="E220:L221"/>
    <mergeCell ref="A222:B222"/>
    <mergeCell ref="C222:D222"/>
    <mergeCell ref="E222:F222"/>
    <mergeCell ref="G222:H222"/>
    <mergeCell ref="I222:J224"/>
    <mergeCell ref="K222:L224"/>
    <mergeCell ref="A223:B224"/>
    <mergeCell ref="C226:H227"/>
    <mergeCell ref="I226:L227"/>
    <mergeCell ref="A215:I215"/>
    <mergeCell ref="J215:K215"/>
    <mergeCell ref="L215:L219"/>
    <mergeCell ref="A216:I216"/>
    <mergeCell ref="J216:K216"/>
    <mergeCell ref="A217:I217"/>
    <mergeCell ref="J217:K217"/>
    <mergeCell ref="A218:I218"/>
    <mergeCell ref="J218:K218"/>
    <mergeCell ref="A219:I219"/>
    <mergeCell ref="J211:K211"/>
    <mergeCell ref="A212:I212"/>
    <mergeCell ref="J212:K212"/>
    <mergeCell ref="A213:I213"/>
    <mergeCell ref="J213:K213"/>
    <mergeCell ref="B214:L214"/>
    <mergeCell ref="A206:I206"/>
    <mergeCell ref="J206:K206"/>
    <mergeCell ref="A207:L207"/>
    <mergeCell ref="B208:L208"/>
    <mergeCell ref="A209:I209"/>
    <mergeCell ref="J209:K209"/>
    <mergeCell ref="L209:L213"/>
    <mergeCell ref="A210:I210"/>
    <mergeCell ref="J210:K210"/>
    <mergeCell ref="A211:I211"/>
    <mergeCell ref="B201:L201"/>
    <mergeCell ref="A202:I202"/>
    <mergeCell ref="J202:K202"/>
    <mergeCell ref="L202:L206"/>
    <mergeCell ref="A203:I203"/>
    <mergeCell ref="J203:K203"/>
    <mergeCell ref="A204:I204"/>
    <mergeCell ref="J204:K204"/>
    <mergeCell ref="A205:I205"/>
    <mergeCell ref="J205:K205"/>
    <mergeCell ref="A198:I198"/>
    <mergeCell ref="J198:K198"/>
    <mergeCell ref="A199:I199"/>
    <mergeCell ref="J199:K199"/>
    <mergeCell ref="A200:I200"/>
    <mergeCell ref="J200:K200"/>
    <mergeCell ref="A193:I193"/>
    <mergeCell ref="J193:K193"/>
    <mergeCell ref="A194:I194"/>
    <mergeCell ref="J194:K194"/>
    <mergeCell ref="B195:L195"/>
    <mergeCell ref="A196:I196"/>
    <mergeCell ref="J196:K196"/>
    <mergeCell ref="L196:L200"/>
    <mergeCell ref="A197:I197"/>
    <mergeCell ref="J197:K197"/>
    <mergeCell ref="A187:L187"/>
    <mergeCell ref="A188:A189"/>
    <mergeCell ref="B188:L189"/>
    <mergeCell ref="A190:I190"/>
    <mergeCell ref="J190:K190"/>
    <mergeCell ref="L190:L194"/>
    <mergeCell ref="A191:I191"/>
    <mergeCell ref="J191:K191"/>
    <mergeCell ref="A192:I192"/>
    <mergeCell ref="J192:K192"/>
    <mergeCell ref="C180:D181"/>
    <mergeCell ref="E180:F181"/>
    <mergeCell ref="G180:H181"/>
    <mergeCell ref="A183:B184"/>
    <mergeCell ref="A185:C186"/>
    <mergeCell ref="D185:L186"/>
    <mergeCell ref="J176:K176"/>
    <mergeCell ref="A177:D178"/>
    <mergeCell ref="E177:L178"/>
    <mergeCell ref="A179:B179"/>
    <mergeCell ref="C179:D179"/>
    <mergeCell ref="E179:F179"/>
    <mergeCell ref="G179:H179"/>
    <mergeCell ref="I179:J181"/>
    <mergeCell ref="K179:L181"/>
    <mergeCell ref="A180:B181"/>
    <mergeCell ref="C183:H184"/>
    <mergeCell ref="I183:L184"/>
    <mergeCell ref="A172:I172"/>
    <mergeCell ref="J172:K172"/>
    <mergeCell ref="L172:L176"/>
    <mergeCell ref="A173:I173"/>
    <mergeCell ref="J173:K173"/>
    <mergeCell ref="A174:I174"/>
    <mergeCell ref="J174:K174"/>
    <mergeCell ref="A175:I175"/>
    <mergeCell ref="J175:K175"/>
    <mergeCell ref="A176:I176"/>
    <mergeCell ref="J168:K168"/>
    <mergeCell ref="A169:I169"/>
    <mergeCell ref="J169:K169"/>
    <mergeCell ref="A170:I170"/>
    <mergeCell ref="J170:K170"/>
    <mergeCell ref="B171:L171"/>
    <mergeCell ref="A163:I163"/>
    <mergeCell ref="J163:K163"/>
    <mergeCell ref="A164:L164"/>
    <mergeCell ref="B165:L165"/>
    <mergeCell ref="A166:I166"/>
    <mergeCell ref="J166:K166"/>
    <mergeCell ref="L166:L170"/>
    <mergeCell ref="A167:I167"/>
    <mergeCell ref="J167:K167"/>
    <mergeCell ref="A168:I168"/>
    <mergeCell ref="B158:L158"/>
    <mergeCell ref="A159:I159"/>
    <mergeCell ref="J159:K159"/>
    <mergeCell ref="L159:L163"/>
    <mergeCell ref="A160:I160"/>
    <mergeCell ref="J160:K160"/>
    <mergeCell ref="A161:I161"/>
    <mergeCell ref="J161:K161"/>
    <mergeCell ref="A162:I162"/>
    <mergeCell ref="J162:K162"/>
    <mergeCell ref="A155:I155"/>
    <mergeCell ref="J155:K155"/>
    <mergeCell ref="A156:I156"/>
    <mergeCell ref="J156:K156"/>
    <mergeCell ref="A157:I157"/>
    <mergeCell ref="J157:K157"/>
    <mergeCell ref="A150:I150"/>
    <mergeCell ref="J150:K150"/>
    <mergeCell ref="A151:I151"/>
    <mergeCell ref="J151:K151"/>
    <mergeCell ref="B152:L152"/>
    <mergeCell ref="A153:I153"/>
    <mergeCell ref="J153:K153"/>
    <mergeCell ref="L153:L157"/>
    <mergeCell ref="A154:I154"/>
    <mergeCell ref="J154:K154"/>
    <mergeCell ref="A144:L144"/>
    <mergeCell ref="A145:A146"/>
    <mergeCell ref="B145:L146"/>
    <mergeCell ref="A147:I147"/>
    <mergeCell ref="J147:K147"/>
    <mergeCell ref="L147:L151"/>
    <mergeCell ref="A148:I148"/>
    <mergeCell ref="J148:K148"/>
    <mergeCell ref="A149:I149"/>
    <mergeCell ref="J149:K149"/>
    <mergeCell ref="C137:D138"/>
    <mergeCell ref="E137:F138"/>
    <mergeCell ref="G137:H138"/>
    <mergeCell ref="A140:B141"/>
    <mergeCell ref="A142:C143"/>
    <mergeCell ref="D142:L143"/>
    <mergeCell ref="J133:K133"/>
    <mergeCell ref="A134:D135"/>
    <mergeCell ref="E134:L135"/>
    <mergeCell ref="A136:B136"/>
    <mergeCell ref="C136:D136"/>
    <mergeCell ref="E136:F136"/>
    <mergeCell ref="G136:H136"/>
    <mergeCell ref="I136:J138"/>
    <mergeCell ref="K136:L138"/>
    <mergeCell ref="A137:B138"/>
    <mergeCell ref="C140:H141"/>
    <mergeCell ref="I140:L141"/>
    <mergeCell ref="A129:I129"/>
    <mergeCell ref="J129:K129"/>
    <mergeCell ref="L129:L133"/>
    <mergeCell ref="A130:I130"/>
    <mergeCell ref="J130:K130"/>
    <mergeCell ref="A131:I131"/>
    <mergeCell ref="J131:K131"/>
    <mergeCell ref="A132:I132"/>
    <mergeCell ref="J132:K132"/>
    <mergeCell ref="A133:I133"/>
    <mergeCell ref="J125:K125"/>
    <mergeCell ref="A126:I126"/>
    <mergeCell ref="J126:K126"/>
    <mergeCell ref="A127:I127"/>
    <mergeCell ref="J127:K127"/>
    <mergeCell ref="B128:L128"/>
    <mergeCell ref="A120:I120"/>
    <mergeCell ref="J120:K120"/>
    <mergeCell ref="A121:L121"/>
    <mergeCell ref="B122:L122"/>
    <mergeCell ref="A123:I123"/>
    <mergeCell ref="J123:K123"/>
    <mergeCell ref="L123:L127"/>
    <mergeCell ref="A124:I124"/>
    <mergeCell ref="J124:K124"/>
    <mergeCell ref="A125:I125"/>
    <mergeCell ref="B115:L115"/>
    <mergeCell ref="A116:I116"/>
    <mergeCell ref="J116:K116"/>
    <mergeCell ref="L116:L120"/>
    <mergeCell ref="A117:I117"/>
    <mergeCell ref="J117:K117"/>
    <mergeCell ref="A118:I118"/>
    <mergeCell ref="J118:K118"/>
    <mergeCell ref="A119:I119"/>
    <mergeCell ref="J119:K119"/>
    <mergeCell ref="A112:I112"/>
    <mergeCell ref="J112:K112"/>
    <mergeCell ref="A113:I113"/>
    <mergeCell ref="J113:K113"/>
    <mergeCell ref="A114:I114"/>
    <mergeCell ref="J114:K114"/>
    <mergeCell ref="A107:I107"/>
    <mergeCell ref="J107:K107"/>
    <mergeCell ref="A108:I108"/>
    <mergeCell ref="J108:K108"/>
    <mergeCell ref="B109:L109"/>
    <mergeCell ref="A110:I110"/>
    <mergeCell ref="J110:K110"/>
    <mergeCell ref="L110:L114"/>
    <mergeCell ref="A111:I111"/>
    <mergeCell ref="J111:K111"/>
    <mergeCell ref="A100:L100"/>
    <mergeCell ref="A101:A103"/>
    <mergeCell ref="A104:I104"/>
    <mergeCell ref="J104:K104"/>
    <mergeCell ref="L104:L108"/>
    <mergeCell ref="A105:I105"/>
    <mergeCell ref="J105:K105"/>
    <mergeCell ref="A106:I106"/>
    <mergeCell ref="J106:K106"/>
    <mergeCell ref="B101:L103"/>
    <mergeCell ref="C93:D94"/>
    <mergeCell ref="E93:F94"/>
    <mergeCell ref="G93:H94"/>
    <mergeCell ref="A96:B97"/>
    <mergeCell ref="A98:C99"/>
    <mergeCell ref="D98:L99"/>
    <mergeCell ref="J89:K89"/>
    <mergeCell ref="A90:D91"/>
    <mergeCell ref="E90:L91"/>
    <mergeCell ref="A92:B92"/>
    <mergeCell ref="C92:D92"/>
    <mergeCell ref="E92:F92"/>
    <mergeCell ref="G92:H92"/>
    <mergeCell ref="I92:J94"/>
    <mergeCell ref="K92:L94"/>
    <mergeCell ref="A93:B94"/>
    <mergeCell ref="C96:H97"/>
    <mergeCell ref="I96:L97"/>
    <mergeCell ref="A85:I85"/>
    <mergeCell ref="J85:K85"/>
    <mergeCell ref="L85:L89"/>
    <mergeCell ref="A86:I86"/>
    <mergeCell ref="J86:K86"/>
    <mergeCell ref="A87:I87"/>
    <mergeCell ref="J87:K87"/>
    <mergeCell ref="A88:I88"/>
    <mergeCell ref="J88:K88"/>
    <mergeCell ref="A89:I89"/>
    <mergeCell ref="J81:K81"/>
    <mergeCell ref="A82:I82"/>
    <mergeCell ref="J82:K82"/>
    <mergeCell ref="A83:I83"/>
    <mergeCell ref="J83:K83"/>
    <mergeCell ref="B84:L84"/>
    <mergeCell ref="A76:I76"/>
    <mergeCell ref="J76:K76"/>
    <mergeCell ref="A77:L77"/>
    <mergeCell ref="B78:L78"/>
    <mergeCell ref="A79:I79"/>
    <mergeCell ref="J79:K79"/>
    <mergeCell ref="L79:L83"/>
    <mergeCell ref="A80:I80"/>
    <mergeCell ref="J80:K80"/>
    <mergeCell ref="A81:I81"/>
    <mergeCell ref="B71:L71"/>
    <mergeCell ref="A72:I72"/>
    <mergeCell ref="J72:K72"/>
    <mergeCell ref="L72:L76"/>
    <mergeCell ref="A73:I73"/>
    <mergeCell ref="J73:K73"/>
    <mergeCell ref="A74:I74"/>
    <mergeCell ref="J74:K74"/>
    <mergeCell ref="A75:I75"/>
    <mergeCell ref="J75:K75"/>
    <mergeCell ref="A68:I68"/>
    <mergeCell ref="J68:K68"/>
    <mergeCell ref="A69:I69"/>
    <mergeCell ref="J69:K69"/>
    <mergeCell ref="A70:I70"/>
    <mergeCell ref="J70:K70"/>
    <mergeCell ref="A63:I63"/>
    <mergeCell ref="J63:K63"/>
    <mergeCell ref="A64:I64"/>
    <mergeCell ref="J64:K64"/>
    <mergeCell ref="B65:L65"/>
    <mergeCell ref="A66:I66"/>
    <mergeCell ref="J66:K66"/>
    <mergeCell ref="L66:L70"/>
    <mergeCell ref="A67:I67"/>
    <mergeCell ref="J67:K67"/>
    <mergeCell ref="A56:L56"/>
    <mergeCell ref="B57:L59"/>
    <mergeCell ref="A60:I60"/>
    <mergeCell ref="J60:K60"/>
    <mergeCell ref="L60:L64"/>
    <mergeCell ref="A61:I61"/>
    <mergeCell ref="J61:K61"/>
    <mergeCell ref="A62:I62"/>
    <mergeCell ref="J62:K62"/>
    <mergeCell ref="A57:A58"/>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960" priority="86" operator="between">
      <formula>0</formula>
      <formula>4.999</formula>
    </cfRule>
    <cfRule type="cellIs" dxfId="2959" priority="87" operator="between">
      <formula>5</formula>
      <formula>9.999</formula>
    </cfRule>
    <cfRule type="cellIs" dxfId="2958" priority="88" operator="between">
      <formula>10</formula>
      <formula>14.999</formula>
    </cfRule>
    <cfRule type="cellIs" dxfId="2957" priority="89" operator="between">
      <formula>15</formula>
      <formula>19.999</formula>
    </cfRule>
    <cfRule type="cellIs" dxfId="2956" priority="90" operator="greaterThan">
      <formula>19.999</formula>
    </cfRule>
  </conditionalFormatting>
  <conditionalFormatting sqref="K48">
    <cfRule type="cellIs" dxfId="2955" priority="85" operator="equal">
      <formula>0</formula>
    </cfRule>
  </conditionalFormatting>
  <conditionalFormatting sqref="K48">
    <cfRule type="cellIs" dxfId="2954" priority="83" operator="equal">
      <formula>0</formula>
    </cfRule>
    <cfRule type="cellIs" dxfId="2953" priority="84" operator="equal">
      <formula>0</formula>
    </cfRule>
  </conditionalFormatting>
  <conditionalFormatting sqref="K48">
    <cfRule type="cellIs" dxfId="2952" priority="82" operator="equal">
      <formula>0</formula>
    </cfRule>
  </conditionalFormatting>
  <conditionalFormatting sqref="K92">
    <cfRule type="cellIs" dxfId="2951" priority="77" operator="between">
      <formula>0</formula>
      <formula>4.999</formula>
    </cfRule>
    <cfRule type="cellIs" dxfId="2950" priority="78" operator="between">
      <formula>5</formula>
      <formula>9.999</formula>
    </cfRule>
    <cfRule type="cellIs" dxfId="2949" priority="79" operator="between">
      <formula>10</formula>
      <formula>14.999</formula>
    </cfRule>
    <cfRule type="cellIs" dxfId="2948" priority="80" operator="between">
      <formula>15</formula>
      <formula>19.999</formula>
    </cfRule>
    <cfRule type="cellIs" dxfId="2947" priority="81" operator="greaterThan">
      <formula>19.999</formula>
    </cfRule>
  </conditionalFormatting>
  <conditionalFormatting sqref="K92">
    <cfRule type="cellIs" dxfId="2946" priority="76" operator="equal">
      <formula>0</formula>
    </cfRule>
  </conditionalFormatting>
  <conditionalFormatting sqref="K92">
    <cfRule type="cellIs" dxfId="2945" priority="74" operator="equal">
      <formula>0</formula>
    </cfRule>
    <cfRule type="cellIs" dxfId="2944" priority="75" operator="equal">
      <formula>0</formula>
    </cfRule>
  </conditionalFormatting>
  <conditionalFormatting sqref="K92">
    <cfRule type="cellIs" dxfId="2943" priority="73" operator="equal">
      <formula>0</formula>
    </cfRule>
  </conditionalFormatting>
  <conditionalFormatting sqref="K136">
    <cfRule type="cellIs" dxfId="2942" priority="68" operator="between">
      <formula>0</formula>
      <formula>4.999</formula>
    </cfRule>
    <cfRule type="cellIs" dxfId="2941" priority="69" operator="between">
      <formula>5</formula>
      <formula>9.999</formula>
    </cfRule>
    <cfRule type="cellIs" dxfId="2940" priority="70" operator="between">
      <formula>10</formula>
      <formula>14.999</formula>
    </cfRule>
    <cfRule type="cellIs" dxfId="2939" priority="71" operator="between">
      <formula>15</formula>
      <formula>19.999</formula>
    </cfRule>
    <cfRule type="cellIs" dxfId="2938" priority="72" operator="greaterThan">
      <formula>19.999</formula>
    </cfRule>
  </conditionalFormatting>
  <conditionalFormatting sqref="K136">
    <cfRule type="cellIs" dxfId="2937" priority="67" operator="equal">
      <formula>0</formula>
    </cfRule>
  </conditionalFormatting>
  <conditionalFormatting sqref="K136">
    <cfRule type="cellIs" dxfId="2936" priority="65" operator="equal">
      <formula>0</formula>
    </cfRule>
    <cfRule type="cellIs" dxfId="2935" priority="66" operator="equal">
      <formula>0</formula>
    </cfRule>
  </conditionalFormatting>
  <conditionalFormatting sqref="K136">
    <cfRule type="cellIs" dxfId="2934" priority="64" operator="equal">
      <formula>0</formula>
    </cfRule>
  </conditionalFormatting>
  <conditionalFormatting sqref="K179">
    <cfRule type="cellIs" dxfId="2933" priority="59" operator="between">
      <formula>0</formula>
      <formula>4.999</formula>
    </cfRule>
    <cfRule type="cellIs" dxfId="2932" priority="60" operator="between">
      <formula>5</formula>
      <formula>9.999</formula>
    </cfRule>
    <cfRule type="cellIs" dxfId="2931" priority="61" operator="between">
      <formula>10</formula>
      <formula>14.999</formula>
    </cfRule>
    <cfRule type="cellIs" dxfId="2930" priority="62" operator="between">
      <formula>15</formula>
      <formula>19.999</formula>
    </cfRule>
    <cfRule type="cellIs" dxfId="2929" priority="63" operator="greaterThan">
      <formula>19.999</formula>
    </cfRule>
  </conditionalFormatting>
  <conditionalFormatting sqref="K179">
    <cfRule type="cellIs" dxfId="2928" priority="58" operator="equal">
      <formula>0</formula>
    </cfRule>
  </conditionalFormatting>
  <conditionalFormatting sqref="K179">
    <cfRule type="cellIs" dxfId="2927" priority="56" operator="equal">
      <formula>0</formula>
    </cfRule>
    <cfRule type="cellIs" dxfId="2926" priority="57" operator="equal">
      <formula>0</formula>
    </cfRule>
  </conditionalFormatting>
  <conditionalFormatting sqref="K179">
    <cfRule type="cellIs" dxfId="2925" priority="55" operator="equal">
      <formula>0</formula>
    </cfRule>
  </conditionalFormatting>
  <conditionalFormatting sqref="K222">
    <cfRule type="cellIs" dxfId="2924" priority="50" operator="between">
      <formula>0</formula>
      <formula>4.999</formula>
    </cfRule>
    <cfRule type="cellIs" dxfId="2923" priority="51" operator="between">
      <formula>5</formula>
      <formula>9.999</formula>
    </cfRule>
    <cfRule type="cellIs" dxfId="2922" priority="52" operator="between">
      <formula>10</formula>
      <formula>14.999</formula>
    </cfRule>
    <cfRule type="cellIs" dxfId="2921" priority="53" operator="between">
      <formula>15</formula>
      <formula>19.999</formula>
    </cfRule>
    <cfRule type="cellIs" dxfId="2920" priority="54" operator="greaterThan">
      <formula>19.999</formula>
    </cfRule>
  </conditionalFormatting>
  <conditionalFormatting sqref="K222">
    <cfRule type="cellIs" dxfId="2919" priority="49" operator="equal">
      <formula>0</formula>
    </cfRule>
  </conditionalFormatting>
  <conditionalFormatting sqref="K222">
    <cfRule type="cellIs" dxfId="2918" priority="47" operator="equal">
      <formula>0</formula>
    </cfRule>
    <cfRule type="cellIs" dxfId="2917" priority="48" operator="equal">
      <formula>0</formula>
    </cfRule>
  </conditionalFormatting>
  <conditionalFormatting sqref="K222">
    <cfRule type="cellIs" dxfId="2916" priority="46" operator="equal">
      <formula>0</formula>
    </cfRule>
  </conditionalFormatting>
  <conditionalFormatting sqref="K265">
    <cfRule type="cellIs" dxfId="2915" priority="41" operator="between">
      <formula>0</formula>
      <formula>4.999</formula>
    </cfRule>
    <cfRule type="cellIs" dxfId="2914" priority="42" operator="between">
      <formula>5</formula>
      <formula>9.999</formula>
    </cfRule>
    <cfRule type="cellIs" dxfId="2913" priority="43" operator="between">
      <formula>10</formula>
      <formula>14.999</formula>
    </cfRule>
    <cfRule type="cellIs" dxfId="2912" priority="44" operator="between">
      <formula>15</formula>
      <formula>19.999</formula>
    </cfRule>
    <cfRule type="cellIs" dxfId="2911" priority="45" operator="greaterThan">
      <formula>19.999</formula>
    </cfRule>
  </conditionalFormatting>
  <conditionalFormatting sqref="K265">
    <cfRule type="cellIs" dxfId="2910" priority="40" operator="equal">
      <formula>0</formula>
    </cfRule>
  </conditionalFormatting>
  <conditionalFormatting sqref="K265">
    <cfRule type="cellIs" dxfId="2909" priority="38" operator="equal">
      <formula>0</formula>
    </cfRule>
    <cfRule type="cellIs" dxfId="2908" priority="39" operator="equal">
      <formula>0</formula>
    </cfRule>
  </conditionalFormatting>
  <conditionalFormatting sqref="K265">
    <cfRule type="cellIs" dxfId="2907" priority="37" operator="equal">
      <formula>0</formula>
    </cfRule>
  </conditionalFormatting>
  <conditionalFormatting sqref="K310">
    <cfRule type="cellIs" dxfId="2906" priority="32" operator="between">
      <formula>0</formula>
      <formula>4.999</formula>
    </cfRule>
    <cfRule type="cellIs" dxfId="2905" priority="33" operator="between">
      <formula>5</formula>
      <formula>9.999</formula>
    </cfRule>
    <cfRule type="cellIs" dxfId="2904" priority="34" operator="between">
      <formula>10</formula>
      <formula>14.999</formula>
    </cfRule>
    <cfRule type="cellIs" dxfId="2903" priority="35" operator="between">
      <formula>15</formula>
      <formula>19.999</formula>
    </cfRule>
    <cfRule type="cellIs" dxfId="2902" priority="36" operator="greaterThan">
      <formula>19.999</formula>
    </cfRule>
  </conditionalFormatting>
  <conditionalFormatting sqref="K310">
    <cfRule type="cellIs" dxfId="2901" priority="31" operator="equal">
      <formula>0</formula>
    </cfRule>
  </conditionalFormatting>
  <conditionalFormatting sqref="K310">
    <cfRule type="cellIs" dxfId="2900" priority="29" operator="equal">
      <formula>0</formula>
    </cfRule>
    <cfRule type="cellIs" dxfId="2899" priority="30" operator="equal">
      <formula>0</formula>
    </cfRule>
  </conditionalFormatting>
  <conditionalFormatting sqref="K310">
    <cfRule type="cellIs" dxfId="2898" priority="28" operator="equal">
      <formula>0</formula>
    </cfRule>
  </conditionalFormatting>
  <conditionalFormatting sqref="K353">
    <cfRule type="cellIs" dxfId="2897" priority="23" operator="between">
      <formula>0</formula>
      <formula>4.999</formula>
    </cfRule>
    <cfRule type="cellIs" dxfId="2896" priority="24" operator="between">
      <formula>5</formula>
      <formula>9.999</formula>
    </cfRule>
    <cfRule type="cellIs" dxfId="2895" priority="25" operator="between">
      <formula>10</formula>
      <formula>14.999</formula>
    </cfRule>
    <cfRule type="cellIs" dxfId="2894" priority="26" operator="between">
      <formula>15</formula>
      <formula>19.999</formula>
    </cfRule>
    <cfRule type="cellIs" dxfId="2893" priority="27" operator="greaterThan">
      <formula>19.999</formula>
    </cfRule>
  </conditionalFormatting>
  <conditionalFormatting sqref="K353">
    <cfRule type="cellIs" dxfId="2892" priority="22" operator="equal">
      <formula>0</formula>
    </cfRule>
  </conditionalFormatting>
  <conditionalFormatting sqref="K353">
    <cfRule type="cellIs" dxfId="2891" priority="20" operator="equal">
      <formula>0</formula>
    </cfRule>
    <cfRule type="cellIs" dxfId="2890" priority="21" operator="equal">
      <formula>0</formula>
    </cfRule>
  </conditionalFormatting>
  <conditionalFormatting sqref="K353">
    <cfRule type="cellIs" dxfId="2889" priority="19" operator="equal">
      <formula>0</formula>
    </cfRule>
  </conditionalFormatting>
  <conditionalFormatting sqref="K396">
    <cfRule type="cellIs" dxfId="2888" priority="14" operator="between">
      <formula>0</formula>
      <formula>4.999</formula>
    </cfRule>
    <cfRule type="cellIs" dxfId="2887" priority="15" operator="between">
      <formula>5</formula>
      <formula>9.999</formula>
    </cfRule>
    <cfRule type="cellIs" dxfId="2886" priority="16" operator="between">
      <formula>10</formula>
      <formula>14.999</formula>
    </cfRule>
    <cfRule type="cellIs" dxfId="2885" priority="17" operator="between">
      <formula>15</formula>
      <formula>19.999</formula>
    </cfRule>
    <cfRule type="cellIs" dxfId="2884" priority="18" operator="greaterThan">
      <formula>19.999</formula>
    </cfRule>
  </conditionalFormatting>
  <conditionalFormatting sqref="K396">
    <cfRule type="cellIs" dxfId="2883" priority="13" operator="equal">
      <formula>0</formula>
    </cfRule>
  </conditionalFormatting>
  <conditionalFormatting sqref="K396">
    <cfRule type="cellIs" dxfId="2882" priority="11" operator="equal">
      <formula>0</formula>
    </cfRule>
    <cfRule type="cellIs" dxfId="2881" priority="12" operator="equal">
      <formula>0</formula>
    </cfRule>
  </conditionalFormatting>
  <conditionalFormatting sqref="K396">
    <cfRule type="cellIs" dxfId="2880" priority="10" operator="equal">
      <formula>0</formula>
    </cfRule>
  </conditionalFormatting>
  <conditionalFormatting sqref="K439">
    <cfRule type="cellIs" dxfId="2879" priority="5" operator="between">
      <formula>0</formula>
      <formula>4.999</formula>
    </cfRule>
    <cfRule type="cellIs" dxfId="2878" priority="6" operator="between">
      <formula>5</formula>
      <formula>9.999</formula>
    </cfRule>
    <cfRule type="cellIs" dxfId="2877" priority="7" operator="between">
      <formula>10</formula>
      <formula>14.999</formula>
    </cfRule>
    <cfRule type="cellIs" dxfId="2876" priority="8" operator="between">
      <formula>15</formula>
      <formula>19.999</formula>
    </cfRule>
    <cfRule type="cellIs" dxfId="2875" priority="9" operator="greaterThan">
      <formula>19.999</formula>
    </cfRule>
  </conditionalFormatting>
  <conditionalFormatting sqref="K439">
    <cfRule type="cellIs" dxfId="2874" priority="4" operator="equal">
      <formula>0</formula>
    </cfRule>
  </conditionalFormatting>
  <conditionalFormatting sqref="K439">
    <cfRule type="cellIs" dxfId="2873" priority="2" operator="equal">
      <formula>0</formula>
    </cfRule>
    <cfRule type="cellIs" dxfId="2872" priority="3" operator="equal">
      <formula>0</formula>
    </cfRule>
  </conditionalFormatting>
  <conditionalFormatting sqref="K439">
    <cfRule type="cellIs" dxfId="2871" priority="1" operator="equal">
      <formula>0</formula>
    </cfRule>
  </conditionalFormatting>
  <dataValidations count="1">
    <dataValidation type="decimal" allowBlank="1" showInputMessage="1" showErrorMessage="1" sqref="L116:L120 A296:L307 A319:L337 A339:L350 A362:L380 A382:L393 A405:L423 A425:L436 L16:L20 L22:L26 L28:L32 L35:L39 L41:L45 L60:L64 L66:L70 L72:L76 L123:L127 A165:L176 A188:L206 A208:L219 A231:L249 L85:L89 L104:L108 L110:L114 A128:L133 A145:L163 A251:L262 L79:L83 A274:A294 B278:L294" xr:uid="{4EF6CAB8-69B4-4168-813E-D17E963B542B}">
      <formula1>0</formula1>
      <formula2>5</formula2>
    </dataValidation>
  </dataValidations>
  <pageMargins left="0.25" right="0.25" top="0.5" bottom="0.5" header="0.3" footer="0.3"/>
  <pageSetup scale="99" fitToHeight="15" orientation="portrait" r:id="rId1"/>
  <rowBreaks count="11" manualBreakCount="11">
    <brk id="7" max="16383" man="1"/>
    <brk id="50" max="16383" man="1"/>
    <brk id="94" max="16383" man="1"/>
    <brk id="138" max="16383" man="1"/>
    <brk id="181" max="16383" man="1"/>
    <brk id="224" max="16383" man="1"/>
    <brk id="267" max="16383" man="1"/>
    <brk id="312" max="16383" man="1"/>
    <brk id="355" max="16383" man="1"/>
    <brk id="398" max="16383" man="1"/>
    <brk id="441"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2B359-464D-42B0-96A1-1DEB460D909F}">
  <sheetPr codeName="Sheet17">
    <pageSetUpPr fitToPage="1"/>
  </sheetPr>
  <dimension ref="A1:L449"/>
  <sheetViews>
    <sheetView showGridLines="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T(Assets!C19)</f>
        <v>Curbside Passenger Points of Service</v>
      </c>
      <c r="D9" s="428"/>
      <c r="E9" s="428"/>
      <c r="F9" s="428"/>
      <c r="G9" s="428"/>
      <c r="H9" s="429"/>
      <c r="I9" s="427" t="str">
        <f>T(Assets!G19)</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SUM(Assets!K19)</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Curbside Passenger Points of Service</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Curbside Passenger Points of Service</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Curbside Passenger Points of Service</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Curbside Passenger Points of Service</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Curbside Passenger Points of Service</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Curbside Passenger Points of Service</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Curbside Passenger Points of Service</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Curbside Passenger Points of Service</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Curbside Passenger Points of Service</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h8elUgRVKTr0pGIhWoDhWMXVUMSiiqo+wefVF4d5ExfNAaUFtpq6W9WUoQa2fytJSNAkEBY77LLT6NLxOfLYDg==" saltValue="wsxJWrw7jFV3qgixbGBQaQ=="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870" priority="86" operator="between">
      <formula>0</formula>
      <formula>4.999</formula>
    </cfRule>
    <cfRule type="cellIs" dxfId="2869" priority="87" operator="between">
      <formula>5</formula>
      <formula>9.999</formula>
    </cfRule>
    <cfRule type="cellIs" dxfId="2868" priority="88" operator="between">
      <formula>10</formula>
      <formula>14.999</formula>
    </cfRule>
    <cfRule type="cellIs" dxfId="2867" priority="89" operator="between">
      <formula>15</formula>
      <formula>19.999</formula>
    </cfRule>
    <cfRule type="cellIs" dxfId="2866" priority="90" operator="greaterThan">
      <formula>19.999</formula>
    </cfRule>
  </conditionalFormatting>
  <conditionalFormatting sqref="K48">
    <cfRule type="cellIs" dxfId="2865" priority="85" operator="equal">
      <formula>0</formula>
    </cfRule>
  </conditionalFormatting>
  <conditionalFormatting sqref="K48">
    <cfRule type="cellIs" dxfId="2864" priority="83" operator="equal">
      <formula>0</formula>
    </cfRule>
    <cfRule type="cellIs" dxfId="2863" priority="84" operator="equal">
      <formula>0</formula>
    </cfRule>
  </conditionalFormatting>
  <conditionalFormatting sqref="K48">
    <cfRule type="cellIs" dxfId="2862" priority="82" operator="equal">
      <formula>0</formula>
    </cfRule>
  </conditionalFormatting>
  <conditionalFormatting sqref="K92">
    <cfRule type="cellIs" dxfId="2861" priority="77" operator="between">
      <formula>0</formula>
      <formula>4.999</formula>
    </cfRule>
    <cfRule type="cellIs" dxfId="2860" priority="78" operator="between">
      <formula>5</formula>
      <formula>9.999</formula>
    </cfRule>
    <cfRule type="cellIs" dxfId="2859" priority="79" operator="between">
      <formula>10</formula>
      <formula>14.999</formula>
    </cfRule>
    <cfRule type="cellIs" dxfId="2858" priority="80" operator="between">
      <formula>15</formula>
      <formula>19.999</formula>
    </cfRule>
    <cfRule type="cellIs" dxfId="2857" priority="81" operator="greaterThan">
      <formula>19.999</formula>
    </cfRule>
  </conditionalFormatting>
  <conditionalFormatting sqref="K92">
    <cfRule type="cellIs" dxfId="2856" priority="76" operator="equal">
      <formula>0</formula>
    </cfRule>
  </conditionalFormatting>
  <conditionalFormatting sqref="K92">
    <cfRule type="cellIs" dxfId="2855" priority="74" operator="equal">
      <formula>0</formula>
    </cfRule>
    <cfRule type="cellIs" dxfId="2854" priority="75" operator="equal">
      <formula>0</formula>
    </cfRule>
  </conditionalFormatting>
  <conditionalFormatting sqref="K92">
    <cfRule type="cellIs" dxfId="2853" priority="73" operator="equal">
      <formula>0</formula>
    </cfRule>
  </conditionalFormatting>
  <conditionalFormatting sqref="K136">
    <cfRule type="cellIs" dxfId="2852" priority="68" operator="between">
      <formula>0</formula>
      <formula>4.999</formula>
    </cfRule>
    <cfRule type="cellIs" dxfId="2851" priority="69" operator="between">
      <formula>5</formula>
      <formula>9.999</formula>
    </cfRule>
    <cfRule type="cellIs" dxfId="2850" priority="70" operator="between">
      <formula>10</formula>
      <formula>14.999</formula>
    </cfRule>
    <cfRule type="cellIs" dxfId="2849" priority="71" operator="between">
      <formula>15</formula>
      <formula>19.999</formula>
    </cfRule>
    <cfRule type="cellIs" dxfId="2848" priority="72" operator="greaterThan">
      <formula>19.999</formula>
    </cfRule>
  </conditionalFormatting>
  <conditionalFormatting sqref="K136">
    <cfRule type="cellIs" dxfId="2847" priority="67" operator="equal">
      <formula>0</formula>
    </cfRule>
  </conditionalFormatting>
  <conditionalFormatting sqref="K136">
    <cfRule type="cellIs" dxfId="2846" priority="65" operator="equal">
      <formula>0</formula>
    </cfRule>
    <cfRule type="cellIs" dxfId="2845" priority="66" operator="equal">
      <formula>0</formula>
    </cfRule>
  </conditionalFormatting>
  <conditionalFormatting sqref="K136">
    <cfRule type="cellIs" dxfId="2844" priority="64" operator="equal">
      <formula>0</formula>
    </cfRule>
  </conditionalFormatting>
  <conditionalFormatting sqref="K179">
    <cfRule type="cellIs" dxfId="2843" priority="59" operator="between">
      <formula>0</formula>
      <formula>4.999</formula>
    </cfRule>
    <cfRule type="cellIs" dxfId="2842" priority="60" operator="between">
      <formula>5</formula>
      <formula>9.999</formula>
    </cfRule>
    <cfRule type="cellIs" dxfId="2841" priority="61" operator="between">
      <formula>10</formula>
      <formula>14.999</formula>
    </cfRule>
    <cfRule type="cellIs" dxfId="2840" priority="62" operator="between">
      <formula>15</formula>
      <formula>19.999</formula>
    </cfRule>
    <cfRule type="cellIs" dxfId="2839" priority="63" operator="greaterThan">
      <formula>19.999</formula>
    </cfRule>
  </conditionalFormatting>
  <conditionalFormatting sqref="K179">
    <cfRule type="cellIs" dxfId="2838" priority="58" operator="equal">
      <formula>0</formula>
    </cfRule>
  </conditionalFormatting>
  <conditionalFormatting sqref="K179">
    <cfRule type="cellIs" dxfId="2837" priority="56" operator="equal">
      <formula>0</formula>
    </cfRule>
    <cfRule type="cellIs" dxfId="2836" priority="57" operator="equal">
      <formula>0</formula>
    </cfRule>
  </conditionalFormatting>
  <conditionalFormatting sqref="K179">
    <cfRule type="cellIs" dxfId="2835" priority="55" operator="equal">
      <formula>0</formula>
    </cfRule>
  </conditionalFormatting>
  <conditionalFormatting sqref="K222">
    <cfRule type="cellIs" dxfId="2834" priority="50" operator="between">
      <formula>0</formula>
      <formula>4.999</formula>
    </cfRule>
    <cfRule type="cellIs" dxfId="2833" priority="51" operator="between">
      <formula>5</formula>
      <formula>9.999</formula>
    </cfRule>
    <cfRule type="cellIs" dxfId="2832" priority="52" operator="between">
      <formula>10</formula>
      <formula>14.999</formula>
    </cfRule>
    <cfRule type="cellIs" dxfId="2831" priority="53" operator="between">
      <formula>15</formula>
      <formula>19.999</formula>
    </cfRule>
    <cfRule type="cellIs" dxfId="2830" priority="54" operator="greaterThan">
      <formula>19.999</formula>
    </cfRule>
  </conditionalFormatting>
  <conditionalFormatting sqref="K222">
    <cfRule type="cellIs" dxfId="2829" priority="49" operator="equal">
      <formula>0</formula>
    </cfRule>
  </conditionalFormatting>
  <conditionalFormatting sqref="K222">
    <cfRule type="cellIs" dxfId="2828" priority="47" operator="equal">
      <formula>0</formula>
    </cfRule>
    <cfRule type="cellIs" dxfId="2827" priority="48" operator="equal">
      <formula>0</formula>
    </cfRule>
  </conditionalFormatting>
  <conditionalFormatting sqref="K222">
    <cfRule type="cellIs" dxfId="2826" priority="46" operator="equal">
      <formula>0</formula>
    </cfRule>
  </conditionalFormatting>
  <conditionalFormatting sqref="K265">
    <cfRule type="cellIs" dxfId="2825" priority="41" operator="between">
      <formula>0</formula>
      <formula>4.999</formula>
    </cfRule>
    <cfRule type="cellIs" dxfId="2824" priority="42" operator="between">
      <formula>5</formula>
      <formula>9.999</formula>
    </cfRule>
    <cfRule type="cellIs" dxfId="2823" priority="43" operator="between">
      <formula>10</formula>
      <formula>14.999</formula>
    </cfRule>
    <cfRule type="cellIs" dxfId="2822" priority="44" operator="between">
      <formula>15</formula>
      <formula>19.999</formula>
    </cfRule>
    <cfRule type="cellIs" dxfId="2821" priority="45" operator="greaterThan">
      <formula>19.999</formula>
    </cfRule>
  </conditionalFormatting>
  <conditionalFormatting sqref="K265">
    <cfRule type="cellIs" dxfId="2820" priority="40" operator="equal">
      <formula>0</formula>
    </cfRule>
  </conditionalFormatting>
  <conditionalFormatting sqref="K265">
    <cfRule type="cellIs" dxfId="2819" priority="38" operator="equal">
      <formula>0</formula>
    </cfRule>
    <cfRule type="cellIs" dxfId="2818" priority="39" operator="equal">
      <formula>0</formula>
    </cfRule>
  </conditionalFormatting>
  <conditionalFormatting sqref="K265">
    <cfRule type="cellIs" dxfId="2817" priority="37" operator="equal">
      <formula>0</formula>
    </cfRule>
  </conditionalFormatting>
  <conditionalFormatting sqref="K310">
    <cfRule type="cellIs" dxfId="2816" priority="32" operator="between">
      <formula>0</formula>
      <formula>4.999</formula>
    </cfRule>
    <cfRule type="cellIs" dxfId="2815" priority="33" operator="between">
      <formula>5</formula>
      <formula>9.999</formula>
    </cfRule>
    <cfRule type="cellIs" dxfId="2814" priority="34" operator="between">
      <formula>10</formula>
      <formula>14.999</formula>
    </cfRule>
    <cfRule type="cellIs" dxfId="2813" priority="35" operator="between">
      <formula>15</formula>
      <formula>19.999</formula>
    </cfRule>
    <cfRule type="cellIs" dxfId="2812" priority="36" operator="greaterThan">
      <formula>19.999</formula>
    </cfRule>
  </conditionalFormatting>
  <conditionalFormatting sqref="K310">
    <cfRule type="cellIs" dxfId="2811" priority="31" operator="equal">
      <formula>0</formula>
    </cfRule>
  </conditionalFormatting>
  <conditionalFormatting sqref="K310">
    <cfRule type="cellIs" dxfId="2810" priority="29" operator="equal">
      <formula>0</formula>
    </cfRule>
    <cfRule type="cellIs" dxfId="2809" priority="30" operator="equal">
      <formula>0</formula>
    </cfRule>
  </conditionalFormatting>
  <conditionalFormatting sqref="K310">
    <cfRule type="cellIs" dxfId="2808" priority="28" operator="equal">
      <formula>0</formula>
    </cfRule>
  </conditionalFormatting>
  <conditionalFormatting sqref="K353">
    <cfRule type="cellIs" dxfId="2807" priority="23" operator="between">
      <formula>0</formula>
      <formula>4.999</formula>
    </cfRule>
    <cfRule type="cellIs" dxfId="2806" priority="24" operator="between">
      <formula>5</formula>
      <formula>9.999</formula>
    </cfRule>
    <cfRule type="cellIs" dxfId="2805" priority="25" operator="between">
      <formula>10</formula>
      <formula>14.999</formula>
    </cfRule>
    <cfRule type="cellIs" dxfId="2804" priority="26" operator="between">
      <formula>15</formula>
      <formula>19.999</formula>
    </cfRule>
    <cfRule type="cellIs" dxfId="2803" priority="27" operator="greaterThan">
      <formula>19.999</formula>
    </cfRule>
  </conditionalFormatting>
  <conditionalFormatting sqref="K353">
    <cfRule type="cellIs" dxfId="2802" priority="22" operator="equal">
      <formula>0</formula>
    </cfRule>
  </conditionalFormatting>
  <conditionalFormatting sqref="K353">
    <cfRule type="cellIs" dxfId="2801" priority="20" operator="equal">
      <formula>0</formula>
    </cfRule>
    <cfRule type="cellIs" dxfId="2800" priority="21" operator="equal">
      <formula>0</formula>
    </cfRule>
  </conditionalFormatting>
  <conditionalFormatting sqref="K353">
    <cfRule type="cellIs" dxfId="2799" priority="19" operator="equal">
      <formula>0</formula>
    </cfRule>
  </conditionalFormatting>
  <conditionalFormatting sqref="K396">
    <cfRule type="cellIs" dxfId="2798" priority="14" operator="between">
      <formula>0</formula>
      <formula>4.999</formula>
    </cfRule>
    <cfRule type="cellIs" dxfId="2797" priority="15" operator="between">
      <formula>5</formula>
      <formula>9.999</formula>
    </cfRule>
    <cfRule type="cellIs" dxfId="2796" priority="16" operator="between">
      <formula>10</formula>
      <formula>14.999</formula>
    </cfRule>
    <cfRule type="cellIs" dxfId="2795" priority="17" operator="between">
      <formula>15</formula>
      <formula>19.999</formula>
    </cfRule>
    <cfRule type="cellIs" dxfId="2794" priority="18" operator="greaterThan">
      <formula>19.999</formula>
    </cfRule>
  </conditionalFormatting>
  <conditionalFormatting sqref="K396">
    <cfRule type="cellIs" dxfId="2793" priority="13" operator="equal">
      <formula>0</formula>
    </cfRule>
  </conditionalFormatting>
  <conditionalFormatting sqref="K396">
    <cfRule type="cellIs" dxfId="2792" priority="11" operator="equal">
      <formula>0</formula>
    </cfRule>
    <cfRule type="cellIs" dxfId="2791" priority="12" operator="equal">
      <formula>0</formula>
    </cfRule>
  </conditionalFormatting>
  <conditionalFormatting sqref="K396">
    <cfRule type="cellIs" dxfId="2790" priority="10" operator="equal">
      <formula>0</formula>
    </cfRule>
  </conditionalFormatting>
  <conditionalFormatting sqref="K439">
    <cfRule type="cellIs" dxfId="2789" priority="5" operator="between">
      <formula>0</formula>
      <formula>4.999</formula>
    </cfRule>
    <cfRule type="cellIs" dxfId="2788" priority="6" operator="between">
      <formula>5</formula>
      <formula>9.999</formula>
    </cfRule>
    <cfRule type="cellIs" dxfId="2787" priority="7" operator="between">
      <formula>10</formula>
      <formula>14.999</formula>
    </cfRule>
    <cfRule type="cellIs" dxfId="2786" priority="8" operator="between">
      <formula>15</formula>
      <formula>19.999</formula>
    </cfRule>
    <cfRule type="cellIs" dxfId="2785" priority="9" operator="greaterThan">
      <formula>19.999</formula>
    </cfRule>
  </conditionalFormatting>
  <conditionalFormatting sqref="K439">
    <cfRule type="cellIs" dxfId="2784" priority="4" operator="equal">
      <formula>0</formula>
    </cfRule>
  </conditionalFormatting>
  <conditionalFormatting sqref="K439">
    <cfRule type="cellIs" dxfId="2783" priority="2" operator="equal">
      <formula>0</formula>
    </cfRule>
    <cfRule type="cellIs" dxfId="2782" priority="3" operator="equal">
      <formula>0</formula>
    </cfRule>
  </conditionalFormatting>
  <conditionalFormatting sqref="K439">
    <cfRule type="cellIs" dxfId="2781" priority="1" operator="equal">
      <formula>0</formula>
    </cfRule>
  </conditionalFormatting>
  <dataValidations count="1">
    <dataValidation type="decimal" allowBlank="1" showInputMessage="1" showErrorMessage="1" sqref="L123:L127 A296:L307 A319:L337 A339:L350 A362:L380 A382:L393 A405:L423 A425:L436 L16:L20 L22:L26 L28:L32 L35:L39 L60:L64 L66:L70 L72:L76 L79:L83 A165:L176 A188:L206 A208:L219 A231:L249 A251:L262 L41:L45 L85:L89 L104:L108 L110:L114 L116:L120 A128:L133 A145:L163 A274:A294 B278:L294" xr:uid="{046396CF-2DE9-4A5E-B14F-9CEE9FFA950C}">
      <formula1>0</formula1>
      <formula2>5</formula2>
    </dataValidation>
  </dataValidations>
  <pageMargins left="0.25" right="0.25" top="0.5" bottom="0.5" header="0.3" footer="0.3"/>
  <pageSetup scale="99" fitToHeight="15"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EE72-1B1D-4F0E-ADDD-AD8E4B6245DD}">
  <sheetPr codeName="Sheet18">
    <pageSetUpPr fitToPage="1"/>
  </sheetPr>
  <dimension ref="A1:L449"/>
  <sheetViews>
    <sheetView showGridLines="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T(Assets!C20)</f>
        <v>User Defined Public 1</v>
      </c>
      <c r="D9" s="428"/>
      <c r="E9" s="428"/>
      <c r="F9" s="428"/>
      <c r="G9" s="428"/>
      <c r="H9" s="429"/>
      <c r="I9" s="427" t="str">
        <f>T(Assets!G20)</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SUM(Assets!K20)</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Public 1</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Public 1</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User Defined Public 1</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User Defined Public 1</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User Defined Public 1</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User Defined Public 1</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User Defined Public 1</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User Defined Public 1</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User Defined Public 1</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liWUSwTefpJF+moZJ/WsGp1XBaLGTmhzC0N81K4eja+vY+L/vZ0zGL6a7MmSv24CAvyFJawwpH74kTvH2s/BjA==" saltValue="c3GirjfY9Jl40IEdVROfhw=="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780" priority="95" operator="between">
      <formula>0</formula>
      <formula>4.999</formula>
    </cfRule>
    <cfRule type="cellIs" dxfId="2779" priority="96" operator="between">
      <formula>5</formula>
      <formula>9.999</formula>
    </cfRule>
    <cfRule type="cellIs" dxfId="2778" priority="97" operator="between">
      <formula>10</formula>
      <formula>14.999</formula>
    </cfRule>
    <cfRule type="cellIs" dxfId="2777" priority="98" operator="between">
      <formula>15</formula>
      <formula>19.999</formula>
    </cfRule>
    <cfRule type="cellIs" dxfId="2776" priority="99" operator="greaterThan">
      <formula>19.999</formula>
    </cfRule>
  </conditionalFormatting>
  <conditionalFormatting sqref="K48">
    <cfRule type="cellIs" dxfId="2775" priority="94" operator="equal">
      <formula>0</formula>
    </cfRule>
  </conditionalFormatting>
  <conditionalFormatting sqref="K48">
    <cfRule type="cellIs" dxfId="2774" priority="92" operator="equal">
      <formula>0</formula>
    </cfRule>
    <cfRule type="cellIs" dxfId="2773" priority="93" operator="equal">
      <formula>0</formula>
    </cfRule>
  </conditionalFormatting>
  <conditionalFormatting sqref="K48">
    <cfRule type="cellIs" dxfId="2772" priority="91" operator="equal">
      <formula>0</formula>
    </cfRule>
  </conditionalFormatting>
  <conditionalFormatting sqref="K92">
    <cfRule type="cellIs" dxfId="2771" priority="86" operator="between">
      <formula>0</formula>
      <formula>4.999</formula>
    </cfRule>
    <cfRule type="cellIs" dxfId="2770" priority="87" operator="between">
      <formula>5</formula>
      <formula>9.999</formula>
    </cfRule>
    <cfRule type="cellIs" dxfId="2769" priority="88" operator="between">
      <formula>10</formula>
      <formula>14.999</formula>
    </cfRule>
    <cfRule type="cellIs" dxfId="2768" priority="89" operator="between">
      <formula>15</formula>
      <formula>19.999</formula>
    </cfRule>
    <cfRule type="cellIs" dxfId="2767" priority="90" operator="greaterThan">
      <formula>19.999</formula>
    </cfRule>
  </conditionalFormatting>
  <conditionalFormatting sqref="K92">
    <cfRule type="cellIs" dxfId="2766" priority="85" operator="equal">
      <formula>0</formula>
    </cfRule>
  </conditionalFormatting>
  <conditionalFormatting sqref="K92">
    <cfRule type="cellIs" dxfId="2765" priority="83" operator="equal">
      <formula>0</formula>
    </cfRule>
    <cfRule type="cellIs" dxfId="2764" priority="84" operator="equal">
      <formula>0</formula>
    </cfRule>
  </conditionalFormatting>
  <conditionalFormatting sqref="K92">
    <cfRule type="cellIs" dxfId="2763" priority="82" operator="equal">
      <formula>0</formula>
    </cfRule>
  </conditionalFormatting>
  <conditionalFormatting sqref="K136">
    <cfRule type="cellIs" dxfId="2762" priority="77" operator="between">
      <formula>0</formula>
      <formula>4.999</formula>
    </cfRule>
    <cfRule type="cellIs" dxfId="2761" priority="78" operator="between">
      <formula>5</formula>
      <formula>9.999</formula>
    </cfRule>
    <cfRule type="cellIs" dxfId="2760" priority="79" operator="between">
      <formula>10</formula>
      <formula>14.999</formula>
    </cfRule>
    <cfRule type="cellIs" dxfId="2759" priority="80" operator="between">
      <formula>15</formula>
      <formula>19.999</formula>
    </cfRule>
    <cfRule type="cellIs" dxfId="2758" priority="81" operator="greaterThan">
      <formula>19.999</formula>
    </cfRule>
  </conditionalFormatting>
  <conditionalFormatting sqref="K136">
    <cfRule type="cellIs" dxfId="2757" priority="76" operator="equal">
      <formula>0</formula>
    </cfRule>
  </conditionalFormatting>
  <conditionalFormatting sqref="K136">
    <cfRule type="cellIs" dxfId="2756" priority="74" operator="equal">
      <formula>0</formula>
    </cfRule>
    <cfRule type="cellIs" dxfId="2755" priority="75" operator="equal">
      <formula>0</formula>
    </cfRule>
  </conditionalFormatting>
  <conditionalFormatting sqref="K136">
    <cfRule type="cellIs" dxfId="2754" priority="73" operator="equal">
      <formula>0</formula>
    </cfRule>
  </conditionalFormatting>
  <conditionalFormatting sqref="K179">
    <cfRule type="cellIs" dxfId="2753" priority="68" operator="between">
      <formula>0</formula>
      <formula>4.999</formula>
    </cfRule>
    <cfRule type="cellIs" dxfId="2752" priority="69" operator="between">
      <formula>5</formula>
      <formula>9.999</formula>
    </cfRule>
    <cfRule type="cellIs" dxfId="2751" priority="70" operator="between">
      <formula>10</formula>
      <formula>14.999</formula>
    </cfRule>
    <cfRule type="cellIs" dxfId="2750" priority="71" operator="between">
      <formula>15</formula>
      <formula>19.999</formula>
    </cfRule>
    <cfRule type="cellIs" dxfId="2749" priority="72" operator="greaterThan">
      <formula>19.999</formula>
    </cfRule>
  </conditionalFormatting>
  <conditionalFormatting sqref="K179">
    <cfRule type="cellIs" dxfId="2748" priority="67" operator="equal">
      <formula>0</formula>
    </cfRule>
  </conditionalFormatting>
  <conditionalFormatting sqref="K179">
    <cfRule type="cellIs" dxfId="2747" priority="65" operator="equal">
      <formula>0</formula>
    </cfRule>
    <cfRule type="cellIs" dxfId="2746" priority="66" operator="equal">
      <formula>0</formula>
    </cfRule>
  </conditionalFormatting>
  <conditionalFormatting sqref="K179">
    <cfRule type="cellIs" dxfId="2745" priority="64" operator="equal">
      <formula>0</formula>
    </cfRule>
  </conditionalFormatting>
  <conditionalFormatting sqref="K222">
    <cfRule type="cellIs" dxfId="2744" priority="59" operator="between">
      <formula>0</formula>
      <formula>4.999</formula>
    </cfRule>
    <cfRule type="cellIs" dxfId="2743" priority="60" operator="between">
      <formula>5</formula>
      <formula>9.999</formula>
    </cfRule>
    <cfRule type="cellIs" dxfId="2742" priority="61" operator="between">
      <formula>10</formula>
      <formula>14.999</formula>
    </cfRule>
    <cfRule type="cellIs" dxfId="2741" priority="62" operator="between">
      <formula>15</formula>
      <formula>19.999</formula>
    </cfRule>
    <cfRule type="cellIs" dxfId="2740" priority="63" operator="greaterThan">
      <formula>19.999</formula>
    </cfRule>
  </conditionalFormatting>
  <conditionalFormatting sqref="K222">
    <cfRule type="cellIs" dxfId="2739" priority="58" operator="equal">
      <formula>0</formula>
    </cfRule>
  </conditionalFormatting>
  <conditionalFormatting sqref="K222">
    <cfRule type="cellIs" dxfId="2738" priority="56" operator="equal">
      <formula>0</formula>
    </cfRule>
    <cfRule type="cellIs" dxfId="2737" priority="57" operator="equal">
      <formula>0</formula>
    </cfRule>
  </conditionalFormatting>
  <conditionalFormatting sqref="K222">
    <cfRule type="cellIs" dxfId="2736" priority="55" operator="equal">
      <formula>0</formula>
    </cfRule>
  </conditionalFormatting>
  <conditionalFormatting sqref="K265">
    <cfRule type="cellIs" dxfId="2735" priority="50" operator="between">
      <formula>0</formula>
      <formula>4.999</formula>
    </cfRule>
    <cfRule type="cellIs" dxfId="2734" priority="51" operator="between">
      <formula>5</formula>
      <formula>9.999</formula>
    </cfRule>
    <cfRule type="cellIs" dxfId="2733" priority="52" operator="between">
      <formula>10</formula>
      <formula>14.999</formula>
    </cfRule>
    <cfRule type="cellIs" dxfId="2732" priority="53" operator="between">
      <formula>15</formula>
      <formula>19.999</formula>
    </cfRule>
    <cfRule type="cellIs" dxfId="2731" priority="54" operator="greaterThan">
      <formula>19.999</formula>
    </cfRule>
  </conditionalFormatting>
  <conditionalFormatting sqref="K265">
    <cfRule type="cellIs" dxfId="2730" priority="49" operator="equal">
      <formula>0</formula>
    </cfRule>
  </conditionalFormatting>
  <conditionalFormatting sqref="K265">
    <cfRule type="cellIs" dxfId="2729" priority="47" operator="equal">
      <formula>0</formula>
    </cfRule>
    <cfRule type="cellIs" dxfId="2728" priority="48" operator="equal">
      <formula>0</formula>
    </cfRule>
  </conditionalFormatting>
  <conditionalFormatting sqref="K265">
    <cfRule type="cellIs" dxfId="2727" priority="46" operator="equal">
      <formula>0</formula>
    </cfRule>
  </conditionalFormatting>
  <conditionalFormatting sqref="K310">
    <cfRule type="cellIs" dxfId="2726" priority="41" operator="between">
      <formula>0</formula>
      <formula>4.999</formula>
    </cfRule>
    <cfRule type="cellIs" dxfId="2725" priority="42" operator="between">
      <formula>5</formula>
      <formula>9.999</formula>
    </cfRule>
    <cfRule type="cellIs" dxfId="2724" priority="43" operator="between">
      <formula>10</formula>
      <formula>14.999</formula>
    </cfRule>
    <cfRule type="cellIs" dxfId="2723" priority="44" operator="between">
      <formula>15</formula>
      <formula>19.999</formula>
    </cfRule>
    <cfRule type="cellIs" dxfId="2722" priority="45" operator="greaterThan">
      <formula>19.999</formula>
    </cfRule>
  </conditionalFormatting>
  <conditionalFormatting sqref="K310">
    <cfRule type="cellIs" dxfId="2721" priority="40" operator="equal">
      <formula>0</formula>
    </cfRule>
  </conditionalFormatting>
  <conditionalFormatting sqref="K310">
    <cfRule type="cellIs" dxfId="2720" priority="38" operator="equal">
      <formula>0</formula>
    </cfRule>
    <cfRule type="cellIs" dxfId="2719" priority="39" operator="equal">
      <formula>0</formula>
    </cfRule>
  </conditionalFormatting>
  <conditionalFormatting sqref="K310">
    <cfRule type="cellIs" dxfId="2718" priority="37" operator="equal">
      <formula>0</formula>
    </cfRule>
  </conditionalFormatting>
  <conditionalFormatting sqref="K353">
    <cfRule type="cellIs" dxfId="2717" priority="32" operator="between">
      <formula>0</formula>
      <formula>4.999</formula>
    </cfRule>
    <cfRule type="cellIs" dxfId="2716" priority="33" operator="between">
      <formula>5</formula>
      <formula>9.999</formula>
    </cfRule>
    <cfRule type="cellIs" dxfId="2715" priority="34" operator="between">
      <formula>10</formula>
      <formula>14.999</formula>
    </cfRule>
    <cfRule type="cellIs" dxfId="2714" priority="35" operator="between">
      <formula>15</formula>
      <formula>19.999</formula>
    </cfRule>
    <cfRule type="cellIs" dxfId="2713" priority="36" operator="greaterThan">
      <formula>19.999</formula>
    </cfRule>
  </conditionalFormatting>
  <conditionalFormatting sqref="K353">
    <cfRule type="cellIs" dxfId="2712" priority="31" operator="equal">
      <formula>0</formula>
    </cfRule>
  </conditionalFormatting>
  <conditionalFormatting sqref="K353">
    <cfRule type="cellIs" dxfId="2711" priority="29" operator="equal">
      <formula>0</formula>
    </cfRule>
    <cfRule type="cellIs" dxfId="2710" priority="30" operator="equal">
      <formula>0</formula>
    </cfRule>
  </conditionalFormatting>
  <conditionalFormatting sqref="K353">
    <cfRule type="cellIs" dxfId="2709" priority="28" operator="equal">
      <formula>0</formula>
    </cfRule>
  </conditionalFormatting>
  <conditionalFormatting sqref="K396">
    <cfRule type="cellIs" dxfId="2708" priority="23" operator="between">
      <formula>0</formula>
      <formula>4.999</formula>
    </cfRule>
    <cfRule type="cellIs" dxfId="2707" priority="24" operator="between">
      <formula>5</formula>
      <formula>9.999</formula>
    </cfRule>
    <cfRule type="cellIs" dxfId="2706" priority="25" operator="between">
      <formula>10</formula>
      <formula>14.999</formula>
    </cfRule>
    <cfRule type="cellIs" dxfId="2705" priority="26" operator="between">
      <formula>15</formula>
      <formula>19.999</formula>
    </cfRule>
    <cfRule type="cellIs" dxfId="2704" priority="27" operator="greaterThan">
      <formula>19.999</formula>
    </cfRule>
  </conditionalFormatting>
  <conditionalFormatting sqref="K396">
    <cfRule type="cellIs" dxfId="2703" priority="22" operator="equal">
      <formula>0</formula>
    </cfRule>
  </conditionalFormatting>
  <conditionalFormatting sqref="K396">
    <cfRule type="cellIs" dxfId="2702" priority="20" operator="equal">
      <formula>0</formula>
    </cfRule>
    <cfRule type="cellIs" dxfId="2701" priority="21" operator="equal">
      <formula>0</formula>
    </cfRule>
  </conditionalFormatting>
  <conditionalFormatting sqref="K396">
    <cfRule type="cellIs" dxfId="2700" priority="19" operator="equal">
      <formula>0</formula>
    </cfRule>
  </conditionalFormatting>
  <conditionalFormatting sqref="K439">
    <cfRule type="cellIs" dxfId="2699" priority="5" operator="between">
      <formula>0</formula>
      <formula>4.999</formula>
    </cfRule>
    <cfRule type="cellIs" dxfId="2698" priority="6" operator="between">
      <formula>5</formula>
      <formula>9.999</formula>
    </cfRule>
    <cfRule type="cellIs" dxfId="2697" priority="7" operator="between">
      <formula>10</formula>
      <formula>14.999</formula>
    </cfRule>
    <cfRule type="cellIs" dxfId="2696" priority="8" operator="between">
      <formula>15</formula>
      <formula>19.999</formula>
    </cfRule>
    <cfRule type="cellIs" dxfId="2695" priority="9" operator="greaterThan">
      <formula>19.999</formula>
    </cfRule>
  </conditionalFormatting>
  <conditionalFormatting sqref="K439">
    <cfRule type="cellIs" dxfId="2694" priority="4" operator="equal">
      <formula>0</formula>
    </cfRule>
  </conditionalFormatting>
  <conditionalFormatting sqref="K439">
    <cfRule type="cellIs" dxfId="2693" priority="2" operator="equal">
      <formula>0</formula>
    </cfRule>
    <cfRule type="cellIs" dxfId="2692" priority="3" operator="equal">
      <formula>0</formula>
    </cfRule>
  </conditionalFormatting>
  <conditionalFormatting sqref="K439">
    <cfRule type="cellIs" dxfId="2691" priority="1" operator="equal">
      <formula>0</formula>
    </cfRule>
  </conditionalFormatting>
  <dataValidations count="1">
    <dataValidation type="decimal" allowBlank="1" showInputMessage="1" showErrorMessage="1" sqref="L123:L127 A296:L307 A319:L337 A339:L350 A362:L380 A382:L393 A405:L423 A425:L436 L16:L20 L22:L26 L28:L32 L41:L45 L35:L39 L60:L64 L66:L70 L72:L76 A188:L206 A208:L219 A231:L249 A251:L262 L79:L83 L85:L89 L104:L108 L110:L114 L116:L120 A128:L133 A145:L163 A165:L176 A274:A294 B278:L294" xr:uid="{5C75449B-3885-4E4F-A117-D2315C42A01B}">
      <formula1>0</formula1>
      <formula2>5</formula2>
    </dataValidation>
  </dataValidations>
  <pageMargins left="0.25" right="0.25" top="0.5" bottom="0.5" header="0.3" footer="0.3"/>
  <pageSetup scale="99" fitToHeight="15"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9EE3E-3B14-4929-80A9-22BDE32F82B2}">
  <sheetPr codeName="Sheet19">
    <pageSetUpPr fitToPage="1"/>
  </sheetPr>
  <dimension ref="A1:L449"/>
  <sheetViews>
    <sheetView showGridLines="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T(Assets!C21)</f>
        <v>User Defined Public 2</v>
      </c>
      <c r="D9" s="428"/>
      <c r="E9" s="428"/>
      <c r="F9" s="428"/>
      <c r="G9" s="428"/>
      <c r="H9" s="429"/>
      <c r="I9" s="427" t="str">
        <f>T(Assets!G21)</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SUM(Assets!K21)</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Public 2</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Public 2</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User Defined Public 2</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User Defined Public 2</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User Defined Public 2</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User Defined Public 2</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User Defined Public 2</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User Defined Public 2</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User Defined Public 2</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JY4QMijpnkPyzO4fyVXSwOSjD4K6tWKrQdkgtgfjWPX8ef66RKHlSuIF9o/+Oms5BjTPE40q7SvPNMTgSt8wvw==" saltValue="DHsgNBayy9uMI9QjXYjwgg=="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690" priority="86" operator="between">
      <formula>0</formula>
      <formula>4.999</formula>
    </cfRule>
    <cfRule type="cellIs" dxfId="2689" priority="87" operator="between">
      <formula>5</formula>
      <formula>9.999</formula>
    </cfRule>
    <cfRule type="cellIs" dxfId="2688" priority="88" operator="between">
      <formula>10</formula>
      <formula>14.999</formula>
    </cfRule>
    <cfRule type="cellIs" dxfId="2687" priority="89" operator="between">
      <formula>15</formula>
      <formula>19.999</formula>
    </cfRule>
    <cfRule type="cellIs" dxfId="2686" priority="90" operator="greaterThan">
      <formula>19.999</formula>
    </cfRule>
  </conditionalFormatting>
  <conditionalFormatting sqref="K48">
    <cfRule type="cellIs" dxfId="2685" priority="85" operator="equal">
      <formula>0</formula>
    </cfRule>
  </conditionalFormatting>
  <conditionalFormatting sqref="K48">
    <cfRule type="cellIs" dxfId="2684" priority="83" operator="equal">
      <formula>0</formula>
    </cfRule>
    <cfRule type="cellIs" dxfId="2683" priority="84" operator="equal">
      <formula>0</formula>
    </cfRule>
  </conditionalFormatting>
  <conditionalFormatting sqref="K48">
    <cfRule type="cellIs" dxfId="2682" priority="82" operator="equal">
      <formula>0</formula>
    </cfRule>
  </conditionalFormatting>
  <conditionalFormatting sqref="K92">
    <cfRule type="cellIs" dxfId="2681" priority="77" operator="between">
      <formula>0</formula>
      <formula>4.999</formula>
    </cfRule>
    <cfRule type="cellIs" dxfId="2680" priority="78" operator="between">
      <formula>5</formula>
      <formula>9.999</formula>
    </cfRule>
    <cfRule type="cellIs" dxfId="2679" priority="79" operator="between">
      <formula>10</formula>
      <formula>14.999</formula>
    </cfRule>
    <cfRule type="cellIs" dxfId="2678" priority="80" operator="between">
      <formula>15</formula>
      <formula>19.999</formula>
    </cfRule>
    <cfRule type="cellIs" dxfId="2677" priority="81" operator="greaterThan">
      <formula>19.999</formula>
    </cfRule>
  </conditionalFormatting>
  <conditionalFormatting sqref="K92">
    <cfRule type="cellIs" dxfId="2676" priority="76" operator="equal">
      <formula>0</formula>
    </cfRule>
  </conditionalFormatting>
  <conditionalFormatting sqref="K92">
    <cfRule type="cellIs" dxfId="2675" priority="74" operator="equal">
      <formula>0</formula>
    </cfRule>
    <cfRule type="cellIs" dxfId="2674" priority="75" operator="equal">
      <formula>0</formula>
    </cfRule>
  </conditionalFormatting>
  <conditionalFormatting sqref="K92">
    <cfRule type="cellIs" dxfId="2673" priority="73" operator="equal">
      <formula>0</formula>
    </cfRule>
  </conditionalFormatting>
  <conditionalFormatting sqref="K136">
    <cfRule type="cellIs" dxfId="2672" priority="68" operator="between">
      <formula>0</formula>
      <formula>4.999</formula>
    </cfRule>
    <cfRule type="cellIs" dxfId="2671" priority="69" operator="between">
      <formula>5</formula>
      <formula>9.999</formula>
    </cfRule>
    <cfRule type="cellIs" dxfId="2670" priority="70" operator="between">
      <formula>10</formula>
      <formula>14.999</formula>
    </cfRule>
    <cfRule type="cellIs" dxfId="2669" priority="71" operator="between">
      <formula>15</formula>
      <formula>19.999</formula>
    </cfRule>
    <cfRule type="cellIs" dxfId="2668" priority="72" operator="greaterThan">
      <formula>19.999</formula>
    </cfRule>
  </conditionalFormatting>
  <conditionalFormatting sqref="K136">
    <cfRule type="cellIs" dxfId="2667" priority="67" operator="equal">
      <formula>0</formula>
    </cfRule>
  </conditionalFormatting>
  <conditionalFormatting sqref="K136">
    <cfRule type="cellIs" dxfId="2666" priority="65" operator="equal">
      <formula>0</formula>
    </cfRule>
    <cfRule type="cellIs" dxfId="2665" priority="66" operator="equal">
      <formula>0</formula>
    </cfRule>
  </conditionalFormatting>
  <conditionalFormatting sqref="K136">
    <cfRule type="cellIs" dxfId="2664" priority="64" operator="equal">
      <formula>0</formula>
    </cfRule>
  </conditionalFormatting>
  <conditionalFormatting sqref="K179">
    <cfRule type="cellIs" dxfId="2663" priority="59" operator="between">
      <formula>0</formula>
      <formula>4.999</formula>
    </cfRule>
    <cfRule type="cellIs" dxfId="2662" priority="60" operator="between">
      <formula>5</formula>
      <formula>9.999</formula>
    </cfRule>
    <cfRule type="cellIs" dxfId="2661" priority="61" operator="between">
      <formula>10</formula>
      <formula>14.999</formula>
    </cfRule>
    <cfRule type="cellIs" dxfId="2660" priority="62" operator="between">
      <formula>15</formula>
      <formula>19.999</formula>
    </cfRule>
    <cfRule type="cellIs" dxfId="2659" priority="63" operator="greaterThan">
      <formula>19.999</formula>
    </cfRule>
  </conditionalFormatting>
  <conditionalFormatting sqref="K179">
    <cfRule type="cellIs" dxfId="2658" priority="58" operator="equal">
      <formula>0</formula>
    </cfRule>
  </conditionalFormatting>
  <conditionalFormatting sqref="K179">
    <cfRule type="cellIs" dxfId="2657" priority="56" operator="equal">
      <formula>0</formula>
    </cfRule>
    <cfRule type="cellIs" dxfId="2656" priority="57" operator="equal">
      <formula>0</formula>
    </cfRule>
  </conditionalFormatting>
  <conditionalFormatting sqref="K179">
    <cfRule type="cellIs" dxfId="2655" priority="55" operator="equal">
      <formula>0</formula>
    </cfRule>
  </conditionalFormatting>
  <conditionalFormatting sqref="K222">
    <cfRule type="cellIs" dxfId="2654" priority="50" operator="between">
      <formula>0</formula>
      <formula>4.999</formula>
    </cfRule>
    <cfRule type="cellIs" dxfId="2653" priority="51" operator="between">
      <formula>5</formula>
      <formula>9.999</formula>
    </cfRule>
    <cfRule type="cellIs" dxfId="2652" priority="52" operator="between">
      <formula>10</formula>
      <formula>14.999</formula>
    </cfRule>
    <cfRule type="cellIs" dxfId="2651" priority="53" operator="between">
      <formula>15</formula>
      <formula>19.999</formula>
    </cfRule>
    <cfRule type="cellIs" dxfId="2650" priority="54" operator="greaterThan">
      <formula>19.999</formula>
    </cfRule>
  </conditionalFormatting>
  <conditionalFormatting sqref="K222">
    <cfRule type="cellIs" dxfId="2649" priority="49" operator="equal">
      <formula>0</formula>
    </cfRule>
  </conditionalFormatting>
  <conditionalFormatting sqref="K222">
    <cfRule type="cellIs" dxfId="2648" priority="47" operator="equal">
      <formula>0</formula>
    </cfRule>
    <cfRule type="cellIs" dxfId="2647" priority="48" operator="equal">
      <formula>0</formula>
    </cfRule>
  </conditionalFormatting>
  <conditionalFormatting sqref="K222">
    <cfRule type="cellIs" dxfId="2646" priority="46" operator="equal">
      <formula>0</formula>
    </cfRule>
  </conditionalFormatting>
  <conditionalFormatting sqref="K265">
    <cfRule type="cellIs" dxfId="2645" priority="41" operator="between">
      <formula>0</formula>
      <formula>4.999</formula>
    </cfRule>
    <cfRule type="cellIs" dxfId="2644" priority="42" operator="between">
      <formula>5</formula>
      <formula>9.999</formula>
    </cfRule>
    <cfRule type="cellIs" dxfId="2643" priority="43" operator="between">
      <formula>10</formula>
      <formula>14.999</formula>
    </cfRule>
    <cfRule type="cellIs" dxfId="2642" priority="44" operator="between">
      <formula>15</formula>
      <formula>19.999</formula>
    </cfRule>
    <cfRule type="cellIs" dxfId="2641" priority="45" operator="greaterThan">
      <formula>19.999</formula>
    </cfRule>
  </conditionalFormatting>
  <conditionalFormatting sqref="K265">
    <cfRule type="cellIs" dxfId="2640" priority="40" operator="equal">
      <formula>0</formula>
    </cfRule>
  </conditionalFormatting>
  <conditionalFormatting sqref="K265">
    <cfRule type="cellIs" dxfId="2639" priority="38" operator="equal">
      <formula>0</formula>
    </cfRule>
    <cfRule type="cellIs" dxfId="2638" priority="39" operator="equal">
      <formula>0</formula>
    </cfRule>
  </conditionalFormatting>
  <conditionalFormatting sqref="K265">
    <cfRule type="cellIs" dxfId="2637" priority="37" operator="equal">
      <formula>0</formula>
    </cfRule>
  </conditionalFormatting>
  <conditionalFormatting sqref="K310">
    <cfRule type="cellIs" dxfId="2636" priority="32" operator="between">
      <formula>0</formula>
      <formula>4.999</formula>
    </cfRule>
    <cfRule type="cellIs" dxfId="2635" priority="33" operator="between">
      <formula>5</formula>
      <formula>9.999</formula>
    </cfRule>
    <cfRule type="cellIs" dxfId="2634" priority="34" operator="between">
      <formula>10</formula>
      <formula>14.999</formula>
    </cfRule>
    <cfRule type="cellIs" dxfId="2633" priority="35" operator="between">
      <formula>15</formula>
      <formula>19.999</formula>
    </cfRule>
    <cfRule type="cellIs" dxfId="2632" priority="36" operator="greaterThan">
      <formula>19.999</formula>
    </cfRule>
  </conditionalFormatting>
  <conditionalFormatting sqref="K310">
    <cfRule type="cellIs" dxfId="2631" priority="31" operator="equal">
      <formula>0</formula>
    </cfRule>
  </conditionalFormatting>
  <conditionalFormatting sqref="K310">
    <cfRule type="cellIs" dxfId="2630" priority="29" operator="equal">
      <formula>0</formula>
    </cfRule>
    <cfRule type="cellIs" dxfId="2629" priority="30" operator="equal">
      <formula>0</formula>
    </cfRule>
  </conditionalFormatting>
  <conditionalFormatting sqref="K310">
    <cfRule type="cellIs" dxfId="2628" priority="28" operator="equal">
      <formula>0</formula>
    </cfRule>
  </conditionalFormatting>
  <conditionalFormatting sqref="K353">
    <cfRule type="cellIs" dxfId="2627" priority="23" operator="between">
      <formula>0</formula>
      <formula>4.999</formula>
    </cfRule>
    <cfRule type="cellIs" dxfId="2626" priority="24" operator="between">
      <formula>5</formula>
      <formula>9.999</formula>
    </cfRule>
    <cfRule type="cellIs" dxfId="2625" priority="25" operator="between">
      <formula>10</formula>
      <formula>14.999</formula>
    </cfRule>
    <cfRule type="cellIs" dxfId="2624" priority="26" operator="between">
      <formula>15</formula>
      <formula>19.999</formula>
    </cfRule>
    <cfRule type="cellIs" dxfId="2623" priority="27" operator="greaterThan">
      <formula>19.999</formula>
    </cfRule>
  </conditionalFormatting>
  <conditionalFormatting sqref="K353">
    <cfRule type="cellIs" dxfId="2622" priority="22" operator="equal">
      <formula>0</formula>
    </cfRule>
  </conditionalFormatting>
  <conditionalFormatting sqref="K353">
    <cfRule type="cellIs" dxfId="2621" priority="20" operator="equal">
      <formula>0</formula>
    </cfRule>
    <cfRule type="cellIs" dxfId="2620" priority="21" operator="equal">
      <formula>0</formula>
    </cfRule>
  </conditionalFormatting>
  <conditionalFormatting sqref="K353">
    <cfRule type="cellIs" dxfId="2619" priority="19" operator="equal">
      <formula>0</formula>
    </cfRule>
  </conditionalFormatting>
  <conditionalFormatting sqref="K396">
    <cfRule type="cellIs" dxfId="2618" priority="14" operator="between">
      <formula>0</formula>
      <formula>4.999</formula>
    </cfRule>
    <cfRule type="cellIs" dxfId="2617" priority="15" operator="between">
      <formula>5</formula>
      <formula>9.999</formula>
    </cfRule>
    <cfRule type="cellIs" dxfId="2616" priority="16" operator="between">
      <formula>10</formula>
      <formula>14.999</formula>
    </cfRule>
    <cfRule type="cellIs" dxfId="2615" priority="17" operator="between">
      <formula>15</formula>
      <formula>19.999</formula>
    </cfRule>
    <cfRule type="cellIs" dxfId="2614" priority="18" operator="greaterThan">
      <formula>19.999</formula>
    </cfRule>
  </conditionalFormatting>
  <conditionalFormatting sqref="K396">
    <cfRule type="cellIs" dxfId="2613" priority="13" operator="equal">
      <formula>0</formula>
    </cfRule>
  </conditionalFormatting>
  <conditionalFormatting sqref="K396">
    <cfRule type="cellIs" dxfId="2612" priority="11" operator="equal">
      <formula>0</formula>
    </cfRule>
    <cfRule type="cellIs" dxfId="2611" priority="12" operator="equal">
      <formula>0</formula>
    </cfRule>
  </conditionalFormatting>
  <conditionalFormatting sqref="K396">
    <cfRule type="cellIs" dxfId="2610" priority="10" operator="equal">
      <formula>0</formula>
    </cfRule>
  </conditionalFormatting>
  <conditionalFormatting sqref="K439">
    <cfRule type="cellIs" dxfId="2609" priority="5" operator="between">
      <formula>0</formula>
      <formula>4.999</formula>
    </cfRule>
    <cfRule type="cellIs" dxfId="2608" priority="6" operator="between">
      <formula>5</formula>
      <formula>9.999</formula>
    </cfRule>
    <cfRule type="cellIs" dxfId="2607" priority="7" operator="between">
      <formula>10</formula>
      <formula>14.999</formula>
    </cfRule>
    <cfRule type="cellIs" dxfId="2606" priority="8" operator="between">
      <formula>15</formula>
      <formula>19.999</formula>
    </cfRule>
    <cfRule type="cellIs" dxfId="2605" priority="9" operator="greaterThan">
      <formula>19.999</formula>
    </cfRule>
  </conditionalFormatting>
  <conditionalFormatting sqref="K439">
    <cfRule type="cellIs" dxfId="2604" priority="4" operator="equal">
      <formula>0</formula>
    </cfRule>
  </conditionalFormatting>
  <conditionalFormatting sqref="K439">
    <cfRule type="cellIs" dxfId="2603" priority="2" operator="equal">
      <formula>0</formula>
    </cfRule>
    <cfRule type="cellIs" dxfId="2602" priority="3" operator="equal">
      <formula>0</formula>
    </cfRule>
  </conditionalFormatting>
  <conditionalFormatting sqref="K439">
    <cfRule type="cellIs" dxfId="2601" priority="1" operator="equal">
      <formula>0</formula>
    </cfRule>
  </conditionalFormatting>
  <dataValidations count="1">
    <dataValidation type="decimal" allowBlank="1" showInputMessage="1" showErrorMessage="1" sqref="L16:L20 A296:L307 A319:L337 A339:L350 A362:L380 A382:L393 A405:L423 A425:L436 L22:L26 L28:L32 L35:L39 L41:L45 L60:L64 L66:L70 L72:L76 L85:L89 A165:L176 A188:L206 A208:L219 A231:L249 A251:L262 A128:K133 L110:L114 L79:L83 L123:L133 L116:L120 L104:L108 A145:L163 A274:A294 B278:L294" xr:uid="{C6020445-F5C3-48ED-879F-A320C17A3FDD}">
      <formula1>0</formula1>
      <formula2>5</formula2>
    </dataValidation>
  </dataValidations>
  <pageMargins left="0.25" right="0.25" top="0.5" bottom="0.5" header="0.3" footer="0.3"/>
  <pageSetup scale="99" fitToHeight="1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A62C1-71C4-495F-B1A9-DC79AC458996}">
  <sheetPr codeName="Sheet2">
    <pageSetUpPr fitToPage="1"/>
  </sheetPr>
  <dimension ref="A1:O69"/>
  <sheetViews>
    <sheetView showGridLines="0" zoomScaleNormal="100" workbookViewId="0">
      <selection activeCell="D16" sqref="D16:O16"/>
    </sheetView>
  </sheetViews>
  <sheetFormatPr defaultRowHeight="15" x14ac:dyDescent="0.25"/>
  <cols>
    <col min="4" max="15" width="9.28515625" customWidth="1"/>
  </cols>
  <sheetData>
    <row r="1" spans="1:15" ht="15" customHeight="1" x14ac:dyDescent="0.25">
      <c r="A1" s="158" t="s">
        <v>9</v>
      </c>
      <c r="B1" s="159"/>
      <c r="C1" s="159"/>
      <c r="D1" s="159"/>
      <c r="E1" s="159"/>
      <c r="F1" s="159"/>
      <c r="G1" s="159"/>
      <c r="H1" s="159"/>
      <c r="I1" s="159"/>
      <c r="J1" s="159"/>
      <c r="K1" s="159"/>
      <c r="L1" s="159"/>
      <c r="M1" s="159"/>
      <c r="N1" s="159"/>
      <c r="O1" s="160"/>
    </row>
    <row r="2" spans="1:15" ht="15" customHeight="1" x14ac:dyDescent="0.25">
      <c r="A2" s="161"/>
      <c r="B2" s="162"/>
      <c r="C2" s="162"/>
      <c r="D2" s="162"/>
      <c r="E2" s="162"/>
      <c r="F2" s="162"/>
      <c r="G2" s="162"/>
      <c r="H2" s="162"/>
      <c r="I2" s="162"/>
      <c r="J2" s="162"/>
      <c r="K2" s="162"/>
      <c r="L2" s="162"/>
      <c r="M2" s="162"/>
      <c r="N2" s="162"/>
      <c r="O2" s="163"/>
    </row>
    <row r="3" spans="1:15" ht="15" customHeight="1" x14ac:dyDescent="0.25">
      <c r="A3" s="161"/>
      <c r="B3" s="162"/>
      <c r="C3" s="162"/>
      <c r="D3" s="162"/>
      <c r="E3" s="162"/>
      <c r="F3" s="162"/>
      <c r="G3" s="162"/>
      <c r="H3" s="162"/>
      <c r="I3" s="162"/>
      <c r="J3" s="162"/>
      <c r="K3" s="162"/>
      <c r="L3" s="162"/>
      <c r="M3" s="162"/>
      <c r="N3" s="162"/>
      <c r="O3" s="163"/>
    </row>
    <row r="4" spans="1:15" ht="15.75" customHeight="1" thickBot="1" x14ac:dyDescent="0.3">
      <c r="A4" s="164"/>
      <c r="B4" s="165"/>
      <c r="C4" s="165"/>
      <c r="D4" s="165"/>
      <c r="E4" s="165"/>
      <c r="F4" s="165"/>
      <c r="G4" s="165"/>
      <c r="H4" s="165"/>
      <c r="I4" s="165"/>
      <c r="J4" s="165"/>
      <c r="K4" s="165"/>
      <c r="L4" s="165"/>
      <c r="M4" s="165"/>
      <c r="N4" s="165"/>
      <c r="O4" s="166"/>
    </row>
    <row r="5" spans="1:15" ht="15.75" customHeight="1" thickBot="1" x14ac:dyDescent="0.3">
      <c r="A5" s="5"/>
      <c r="B5" s="6"/>
      <c r="C5" s="6"/>
      <c r="D5" s="6"/>
      <c r="E5" s="6"/>
      <c r="F5" s="6"/>
      <c r="G5" s="6"/>
      <c r="H5" s="6"/>
      <c r="I5" s="6"/>
      <c r="J5" s="6"/>
      <c r="K5" s="6"/>
      <c r="L5" s="6"/>
      <c r="M5" s="6"/>
      <c r="N5" s="6"/>
      <c r="O5" s="7"/>
    </row>
    <row r="6" spans="1:15" ht="16.5" customHeight="1" thickBot="1" x14ac:dyDescent="0.3">
      <c r="A6" s="155" t="s">
        <v>10</v>
      </c>
      <c r="B6" s="156"/>
      <c r="C6" s="156"/>
      <c r="D6" s="156"/>
      <c r="E6" s="156"/>
      <c r="F6" s="156"/>
      <c r="G6" s="156"/>
      <c r="H6" s="156"/>
      <c r="I6" s="156"/>
      <c r="J6" s="156"/>
      <c r="K6" s="156"/>
      <c r="L6" s="156"/>
      <c r="M6" s="156"/>
      <c r="N6" s="156"/>
      <c r="O6" s="157"/>
    </row>
    <row r="7" spans="1:15" ht="15.75" customHeight="1" thickBot="1" x14ac:dyDescent="0.3">
      <c r="A7" s="5"/>
      <c r="B7" s="6"/>
      <c r="C7" s="6"/>
      <c r="D7" s="6"/>
      <c r="E7" s="6"/>
      <c r="F7" s="6"/>
      <c r="G7" s="6"/>
      <c r="H7" s="6"/>
      <c r="I7" s="6"/>
      <c r="J7" s="6"/>
      <c r="K7" s="6"/>
      <c r="L7" s="6"/>
      <c r="M7" s="6"/>
      <c r="N7" s="6"/>
      <c r="O7" s="7"/>
    </row>
    <row r="8" spans="1:15" ht="21.75" thickBot="1" x14ac:dyDescent="0.4">
      <c r="A8" s="216" t="s">
        <v>33</v>
      </c>
      <c r="B8" s="217"/>
      <c r="C8" s="217"/>
      <c r="D8" s="217"/>
      <c r="E8" s="217"/>
      <c r="F8" s="217"/>
      <c r="G8" s="217"/>
      <c r="H8" s="217"/>
      <c r="I8" s="217"/>
      <c r="J8" s="217"/>
      <c r="K8" s="217"/>
      <c r="L8" s="217"/>
      <c r="M8" s="217"/>
      <c r="N8" s="217"/>
      <c r="O8" s="218"/>
    </row>
    <row r="9" spans="1:15" ht="30.75" customHeight="1" x14ac:dyDescent="0.25">
      <c r="A9" s="259" t="s">
        <v>34</v>
      </c>
      <c r="B9" s="260"/>
      <c r="C9" s="261"/>
      <c r="D9" s="262" t="s">
        <v>397</v>
      </c>
      <c r="E9" s="263"/>
      <c r="F9" s="263"/>
      <c r="G9" s="263"/>
      <c r="H9" s="263"/>
      <c r="I9" s="263"/>
      <c r="J9" s="263"/>
      <c r="K9" s="263"/>
      <c r="L9" s="263"/>
      <c r="M9" s="263"/>
      <c r="N9" s="263"/>
      <c r="O9" s="264"/>
    </row>
    <row r="10" spans="1:15" ht="92.25" customHeight="1" x14ac:dyDescent="0.25">
      <c r="A10" s="249" t="s">
        <v>7</v>
      </c>
      <c r="B10" s="250"/>
      <c r="C10" s="250"/>
      <c r="D10" s="251" t="s">
        <v>398</v>
      </c>
      <c r="E10" s="251"/>
      <c r="F10" s="251"/>
      <c r="G10" s="251"/>
      <c r="H10" s="251"/>
      <c r="I10" s="251"/>
      <c r="J10" s="251"/>
      <c r="K10" s="251"/>
      <c r="L10" s="251"/>
      <c r="M10" s="251"/>
      <c r="N10" s="251"/>
      <c r="O10" s="252"/>
    </row>
    <row r="11" spans="1:15" ht="59.65" customHeight="1" x14ac:dyDescent="0.25">
      <c r="A11" s="249" t="s">
        <v>2</v>
      </c>
      <c r="B11" s="250"/>
      <c r="C11" s="250"/>
      <c r="D11" s="251" t="s">
        <v>399</v>
      </c>
      <c r="E11" s="251"/>
      <c r="F11" s="251"/>
      <c r="G11" s="251"/>
      <c r="H11" s="251"/>
      <c r="I11" s="251"/>
      <c r="J11" s="251"/>
      <c r="K11" s="251"/>
      <c r="L11" s="251"/>
      <c r="M11" s="251"/>
      <c r="N11" s="251"/>
      <c r="O11" s="252"/>
    </row>
    <row r="12" spans="1:15" ht="34.5" customHeight="1" x14ac:dyDescent="0.25">
      <c r="A12" s="249" t="s">
        <v>3</v>
      </c>
      <c r="B12" s="250"/>
      <c r="C12" s="250"/>
      <c r="D12" s="257" t="s">
        <v>440</v>
      </c>
      <c r="E12" s="257"/>
      <c r="F12" s="257"/>
      <c r="G12" s="257"/>
      <c r="H12" s="257"/>
      <c r="I12" s="257"/>
      <c r="J12" s="257"/>
      <c r="K12" s="257"/>
      <c r="L12" s="257"/>
      <c r="M12" s="257"/>
      <c r="N12" s="257"/>
      <c r="O12" s="258"/>
    </row>
    <row r="13" spans="1:15" ht="92.25" customHeight="1" x14ac:dyDescent="0.25">
      <c r="A13" s="249" t="s">
        <v>35</v>
      </c>
      <c r="B13" s="250"/>
      <c r="C13" s="250"/>
      <c r="D13" s="251" t="s">
        <v>442</v>
      </c>
      <c r="E13" s="251"/>
      <c r="F13" s="251"/>
      <c r="G13" s="251"/>
      <c r="H13" s="251"/>
      <c r="I13" s="251"/>
      <c r="J13" s="251"/>
      <c r="K13" s="251"/>
      <c r="L13" s="251"/>
      <c r="M13" s="251"/>
      <c r="N13" s="251"/>
      <c r="O13" s="252"/>
    </row>
    <row r="14" spans="1:15" ht="27.75" customHeight="1" x14ac:dyDescent="0.25">
      <c r="A14" s="234" t="s">
        <v>36</v>
      </c>
      <c r="B14" s="235"/>
      <c r="C14" s="236"/>
      <c r="D14" s="240" t="s">
        <v>123</v>
      </c>
      <c r="E14" s="240"/>
      <c r="F14" s="240"/>
      <c r="G14" s="240"/>
      <c r="H14" s="240"/>
      <c r="I14" s="240"/>
      <c r="J14" s="240"/>
      <c r="K14" s="240"/>
      <c r="L14" s="240"/>
      <c r="M14" s="240"/>
      <c r="N14" s="240"/>
      <c r="O14" s="241"/>
    </row>
    <row r="15" spans="1:15" ht="15.75" thickBot="1" x14ac:dyDescent="0.3">
      <c r="A15" s="237"/>
      <c r="B15" s="238"/>
      <c r="C15" s="239"/>
      <c r="D15" s="242" t="s">
        <v>37</v>
      </c>
      <c r="E15" s="242"/>
      <c r="F15" s="243" t="s">
        <v>38</v>
      </c>
      <c r="G15" s="243"/>
      <c r="H15" s="244" t="s">
        <v>39</v>
      </c>
      <c r="I15" s="244"/>
      <c r="J15" s="245" t="s">
        <v>40</v>
      </c>
      <c r="K15" s="245"/>
      <c r="L15" s="246" t="s">
        <v>41</v>
      </c>
      <c r="M15" s="246"/>
      <c r="N15" s="247" t="s">
        <v>42</v>
      </c>
      <c r="O15" s="248"/>
    </row>
    <row r="16" spans="1:15" ht="75.75" customHeight="1" x14ac:dyDescent="0.25">
      <c r="A16" s="253" t="s">
        <v>43</v>
      </c>
      <c r="B16" s="254"/>
      <c r="C16" s="254"/>
      <c r="D16" s="251" t="s">
        <v>443</v>
      </c>
      <c r="E16" s="251"/>
      <c r="F16" s="251"/>
      <c r="G16" s="251"/>
      <c r="H16" s="251"/>
      <c r="I16" s="251"/>
      <c r="J16" s="251"/>
      <c r="K16" s="251"/>
      <c r="L16" s="251"/>
      <c r="M16" s="251"/>
      <c r="N16" s="251"/>
      <c r="O16" s="252"/>
    </row>
    <row r="17" spans="1:15" ht="29.25" customHeight="1" x14ac:dyDescent="0.25">
      <c r="A17" s="249" t="s">
        <v>44</v>
      </c>
      <c r="B17" s="250"/>
      <c r="C17" s="250"/>
      <c r="D17" s="255" t="s">
        <v>444</v>
      </c>
      <c r="E17" s="255"/>
      <c r="F17" s="255"/>
      <c r="G17" s="255"/>
      <c r="H17" s="255"/>
      <c r="I17" s="255"/>
      <c r="J17" s="255"/>
      <c r="K17" s="255"/>
      <c r="L17" s="255"/>
      <c r="M17" s="255"/>
      <c r="N17" s="255"/>
      <c r="O17" s="256"/>
    </row>
    <row r="18" spans="1:15" ht="15.75" customHeight="1" thickBot="1" x14ac:dyDescent="0.3">
      <c r="A18" s="230" t="s">
        <v>45</v>
      </c>
      <c r="B18" s="231"/>
      <c r="C18" s="231"/>
      <c r="D18" s="232" t="s">
        <v>445</v>
      </c>
      <c r="E18" s="232"/>
      <c r="F18" s="232"/>
      <c r="G18" s="232"/>
      <c r="H18" s="232"/>
      <c r="I18" s="232"/>
      <c r="J18" s="232"/>
      <c r="K18" s="232"/>
      <c r="L18" s="232"/>
      <c r="M18" s="232"/>
      <c r="N18" s="232"/>
      <c r="O18" s="233"/>
    </row>
    <row r="19" spans="1:15" ht="21.75" thickBot="1" x14ac:dyDescent="0.4">
      <c r="A19" s="216" t="s">
        <v>46</v>
      </c>
      <c r="B19" s="217"/>
      <c r="C19" s="217"/>
      <c r="D19" s="217"/>
      <c r="E19" s="217"/>
      <c r="F19" s="217"/>
      <c r="G19" s="217"/>
      <c r="H19" s="217"/>
      <c r="I19" s="217"/>
      <c r="J19" s="217"/>
      <c r="K19" s="217"/>
      <c r="L19" s="217"/>
      <c r="M19" s="217"/>
      <c r="N19" s="217"/>
      <c r="O19" s="218"/>
    </row>
    <row r="20" spans="1:15" ht="16.5" customHeight="1" thickBot="1" x14ac:dyDescent="0.3">
      <c r="A20" s="225" t="s">
        <v>274</v>
      </c>
      <c r="B20" s="226"/>
      <c r="C20" s="226"/>
      <c r="D20" s="226"/>
      <c r="E20" s="226"/>
      <c r="F20" s="226"/>
      <c r="G20" s="226"/>
      <c r="H20" s="226"/>
      <c r="I20" s="226"/>
      <c r="J20" s="226"/>
      <c r="K20" s="226"/>
      <c r="L20" s="226"/>
      <c r="M20" s="226"/>
      <c r="N20" s="226"/>
      <c r="O20" s="227"/>
    </row>
    <row r="21" spans="1:15" ht="35.25" customHeight="1" thickTop="1" x14ac:dyDescent="0.25">
      <c r="A21" s="79">
        <v>1</v>
      </c>
      <c r="B21" s="265" t="s">
        <v>275</v>
      </c>
      <c r="C21" s="265"/>
      <c r="D21" s="228" t="s">
        <v>431</v>
      </c>
      <c r="E21" s="228"/>
      <c r="F21" s="228"/>
      <c r="G21" s="228"/>
      <c r="H21" s="228"/>
      <c r="I21" s="228"/>
      <c r="J21" s="228"/>
      <c r="K21" s="228"/>
      <c r="L21" s="228"/>
      <c r="M21" s="228"/>
      <c r="N21" s="228"/>
      <c r="O21" s="229"/>
    </row>
    <row r="22" spans="1:15" ht="30" customHeight="1" x14ac:dyDescent="0.25">
      <c r="A22" s="80">
        <v>2</v>
      </c>
      <c r="B22" s="219" t="s">
        <v>276</v>
      </c>
      <c r="C22" s="219"/>
      <c r="D22" s="221" t="s">
        <v>432</v>
      </c>
      <c r="E22" s="221"/>
      <c r="F22" s="221"/>
      <c r="G22" s="221"/>
      <c r="H22" s="221"/>
      <c r="I22" s="221"/>
      <c r="J22" s="221"/>
      <c r="K22" s="221"/>
      <c r="L22" s="221"/>
      <c r="M22" s="221"/>
      <c r="N22" s="221"/>
      <c r="O22" s="222"/>
    </row>
    <row r="23" spans="1:15" ht="30.4" customHeight="1" x14ac:dyDescent="0.25">
      <c r="A23" s="80">
        <v>3</v>
      </c>
      <c r="B23" s="219" t="s">
        <v>277</v>
      </c>
      <c r="C23" s="219"/>
      <c r="D23" s="221" t="s">
        <v>401</v>
      </c>
      <c r="E23" s="221"/>
      <c r="F23" s="221"/>
      <c r="G23" s="221"/>
      <c r="H23" s="221"/>
      <c r="I23" s="221"/>
      <c r="J23" s="221"/>
      <c r="K23" s="221"/>
      <c r="L23" s="221"/>
      <c r="M23" s="221"/>
      <c r="N23" s="221"/>
      <c r="O23" s="222"/>
    </row>
    <row r="24" spans="1:15" ht="30.75" customHeight="1" x14ac:dyDescent="0.25">
      <c r="A24" s="80">
        <v>4</v>
      </c>
      <c r="B24" s="219" t="s">
        <v>278</v>
      </c>
      <c r="C24" s="219"/>
      <c r="D24" s="221" t="s">
        <v>433</v>
      </c>
      <c r="E24" s="221"/>
      <c r="F24" s="221"/>
      <c r="G24" s="221"/>
      <c r="H24" s="221"/>
      <c r="I24" s="221"/>
      <c r="J24" s="221"/>
      <c r="K24" s="221"/>
      <c r="L24" s="221"/>
      <c r="M24" s="221"/>
      <c r="N24" s="221"/>
      <c r="O24" s="222"/>
    </row>
    <row r="25" spans="1:15" ht="62.25" customHeight="1" x14ac:dyDescent="0.25">
      <c r="A25" s="80">
        <v>5</v>
      </c>
      <c r="B25" s="219" t="s">
        <v>24</v>
      </c>
      <c r="C25" s="219"/>
      <c r="D25" s="221" t="s">
        <v>438</v>
      </c>
      <c r="E25" s="221"/>
      <c r="F25" s="221"/>
      <c r="G25" s="221"/>
      <c r="H25" s="221"/>
      <c r="I25" s="221"/>
      <c r="J25" s="221"/>
      <c r="K25" s="221"/>
      <c r="L25" s="221"/>
      <c r="M25" s="221"/>
      <c r="N25" s="221"/>
      <c r="O25" s="222"/>
    </row>
    <row r="26" spans="1:15" ht="22.5" customHeight="1" x14ac:dyDescent="0.25">
      <c r="A26" s="80">
        <v>6</v>
      </c>
      <c r="B26" s="219" t="s">
        <v>305</v>
      </c>
      <c r="C26" s="219"/>
      <c r="D26" s="221" t="s">
        <v>446</v>
      </c>
      <c r="E26" s="221"/>
      <c r="F26" s="221"/>
      <c r="G26" s="221"/>
      <c r="H26" s="221"/>
      <c r="I26" s="221"/>
      <c r="J26" s="221"/>
      <c r="K26" s="221"/>
      <c r="L26" s="221"/>
      <c r="M26" s="221"/>
      <c r="N26" s="221"/>
      <c r="O26" s="222"/>
    </row>
    <row r="27" spans="1:15" ht="34.5" customHeight="1" x14ac:dyDescent="0.25">
      <c r="A27" s="80">
        <v>7</v>
      </c>
      <c r="B27" s="219" t="s">
        <v>280</v>
      </c>
      <c r="C27" s="219"/>
      <c r="D27" s="221" t="s">
        <v>441</v>
      </c>
      <c r="E27" s="221"/>
      <c r="F27" s="221"/>
      <c r="G27" s="221"/>
      <c r="H27" s="221"/>
      <c r="I27" s="221"/>
      <c r="J27" s="221"/>
      <c r="K27" s="221"/>
      <c r="L27" s="221"/>
      <c r="M27" s="221"/>
      <c r="N27" s="221"/>
      <c r="O27" s="222"/>
    </row>
    <row r="28" spans="1:15" ht="29.65" customHeight="1" x14ac:dyDescent="0.25">
      <c r="A28" s="80">
        <v>8</v>
      </c>
      <c r="B28" s="219" t="s">
        <v>281</v>
      </c>
      <c r="C28" s="219"/>
      <c r="D28" s="221" t="s">
        <v>402</v>
      </c>
      <c r="E28" s="221"/>
      <c r="F28" s="221"/>
      <c r="G28" s="221"/>
      <c r="H28" s="221"/>
      <c r="I28" s="221"/>
      <c r="J28" s="221"/>
      <c r="K28" s="221"/>
      <c r="L28" s="221"/>
      <c r="M28" s="221"/>
      <c r="N28" s="221"/>
      <c r="O28" s="222"/>
    </row>
    <row r="29" spans="1:15" ht="31.5" customHeight="1" x14ac:dyDescent="0.25">
      <c r="A29" s="80">
        <v>9</v>
      </c>
      <c r="B29" s="219" t="s">
        <v>283</v>
      </c>
      <c r="C29" s="219"/>
      <c r="D29" s="221" t="s">
        <v>447</v>
      </c>
      <c r="E29" s="221"/>
      <c r="F29" s="221"/>
      <c r="G29" s="221"/>
      <c r="H29" s="221"/>
      <c r="I29" s="221"/>
      <c r="J29" s="221"/>
      <c r="K29" s="221"/>
      <c r="L29" s="221"/>
      <c r="M29" s="221"/>
      <c r="N29" s="221"/>
      <c r="O29" s="222"/>
    </row>
    <row r="30" spans="1:15" ht="36" customHeight="1" thickBot="1" x14ac:dyDescent="0.3">
      <c r="A30" s="81">
        <v>10</v>
      </c>
      <c r="B30" s="266" t="s">
        <v>284</v>
      </c>
      <c r="C30" s="266"/>
      <c r="D30" s="223" t="s">
        <v>404</v>
      </c>
      <c r="E30" s="223"/>
      <c r="F30" s="223"/>
      <c r="G30" s="223"/>
      <c r="H30" s="223"/>
      <c r="I30" s="223"/>
      <c r="J30" s="223"/>
      <c r="K30" s="223"/>
      <c r="L30" s="223"/>
      <c r="M30" s="223"/>
      <c r="N30" s="223"/>
      <c r="O30" s="224"/>
    </row>
    <row r="31" spans="1:15" ht="16.5" customHeight="1" thickBot="1" x14ac:dyDescent="0.3">
      <c r="A31" s="225" t="s">
        <v>285</v>
      </c>
      <c r="B31" s="226"/>
      <c r="C31" s="226"/>
      <c r="D31" s="226"/>
      <c r="E31" s="226"/>
      <c r="F31" s="226"/>
      <c r="G31" s="226"/>
      <c r="H31" s="226"/>
      <c r="I31" s="226"/>
      <c r="J31" s="226"/>
      <c r="K31" s="226"/>
      <c r="L31" s="226"/>
      <c r="M31" s="226"/>
      <c r="N31" s="226"/>
      <c r="O31" s="227"/>
    </row>
    <row r="32" spans="1:15" ht="37.5" customHeight="1" thickTop="1" x14ac:dyDescent="0.25">
      <c r="A32" s="79">
        <v>1</v>
      </c>
      <c r="B32" s="265" t="s">
        <v>275</v>
      </c>
      <c r="C32" s="265"/>
      <c r="D32" s="228" t="s">
        <v>400</v>
      </c>
      <c r="E32" s="228"/>
      <c r="F32" s="228"/>
      <c r="G32" s="228"/>
      <c r="H32" s="228"/>
      <c r="I32" s="228"/>
      <c r="J32" s="228"/>
      <c r="K32" s="228"/>
      <c r="L32" s="228"/>
      <c r="M32" s="228"/>
      <c r="N32" s="228"/>
      <c r="O32" s="229"/>
    </row>
    <row r="33" spans="1:15" ht="32.25" customHeight="1" x14ac:dyDescent="0.25">
      <c r="A33" s="80">
        <v>2</v>
      </c>
      <c r="B33" s="219" t="s">
        <v>276</v>
      </c>
      <c r="C33" s="219"/>
      <c r="D33" s="221" t="s">
        <v>434</v>
      </c>
      <c r="E33" s="221"/>
      <c r="F33" s="221"/>
      <c r="G33" s="221"/>
      <c r="H33" s="221"/>
      <c r="I33" s="221"/>
      <c r="J33" s="221"/>
      <c r="K33" s="221"/>
      <c r="L33" s="221"/>
      <c r="M33" s="221"/>
      <c r="N33" s="221"/>
      <c r="O33" s="222"/>
    </row>
    <row r="34" spans="1:15" ht="31.9" customHeight="1" x14ac:dyDescent="0.25">
      <c r="A34" s="80">
        <v>3</v>
      </c>
      <c r="B34" s="219" t="s">
        <v>278</v>
      </c>
      <c r="C34" s="219"/>
      <c r="D34" s="221" t="s">
        <v>433</v>
      </c>
      <c r="E34" s="221"/>
      <c r="F34" s="221"/>
      <c r="G34" s="221"/>
      <c r="H34" s="221"/>
      <c r="I34" s="221"/>
      <c r="J34" s="221"/>
      <c r="K34" s="221"/>
      <c r="L34" s="221"/>
      <c r="M34" s="221"/>
      <c r="N34" s="221"/>
      <c r="O34" s="222"/>
    </row>
    <row r="35" spans="1:15" ht="48.75" customHeight="1" x14ac:dyDescent="0.25">
      <c r="A35" s="80">
        <v>4</v>
      </c>
      <c r="B35" s="219" t="s">
        <v>24</v>
      </c>
      <c r="C35" s="219"/>
      <c r="D35" s="221" t="s">
        <v>279</v>
      </c>
      <c r="E35" s="221"/>
      <c r="F35" s="221"/>
      <c r="G35" s="221"/>
      <c r="H35" s="221"/>
      <c r="I35" s="221"/>
      <c r="J35" s="221"/>
      <c r="K35" s="221"/>
      <c r="L35" s="221"/>
      <c r="M35" s="221"/>
      <c r="N35" s="221"/>
      <c r="O35" s="222"/>
    </row>
    <row r="36" spans="1:15" ht="20.25" customHeight="1" x14ac:dyDescent="0.25">
      <c r="A36" s="80">
        <v>5</v>
      </c>
      <c r="B36" s="219" t="s">
        <v>305</v>
      </c>
      <c r="C36" s="219"/>
      <c r="D36" s="221" t="s">
        <v>446</v>
      </c>
      <c r="E36" s="221"/>
      <c r="F36" s="221"/>
      <c r="G36" s="221"/>
      <c r="H36" s="221"/>
      <c r="I36" s="221"/>
      <c r="J36" s="221"/>
      <c r="K36" s="221"/>
      <c r="L36" s="221"/>
      <c r="M36" s="221"/>
      <c r="N36" s="221"/>
      <c r="O36" s="222"/>
    </row>
    <row r="37" spans="1:15" ht="34.9" customHeight="1" x14ac:dyDescent="0.25">
      <c r="A37" s="80">
        <v>6</v>
      </c>
      <c r="B37" s="219" t="s">
        <v>280</v>
      </c>
      <c r="C37" s="219"/>
      <c r="D37" s="221" t="s">
        <v>448</v>
      </c>
      <c r="E37" s="221"/>
      <c r="F37" s="221"/>
      <c r="G37" s="221"/>
      <c r="H37" s="221"/>
      <c r="I37" s="221"/>
      <c r="J37" s="221"/>
      <c r="K37" s="221"/>
      <c r="L37" s="221"/>
      <c r="M37" s="221"/>
      <c r="N37" s="221"/>
      <c r="O37" s="222"/>
    </row>
    <row r="38" spans="1:15" ht="20.25" customHeight="1" x14ac:dyDescent="0.25">
      <c r="A38" s="80">
        <v>7</v>
      </c>
      <c r="B38" s="219" t="s">
        <v>281</v>
      </c>
      <c r="C38" s="219"/>
      <c r="D38" s="221" t="s">
        <v>282</v>
      </c>
      <c r="E38" s="221"/>
      <c r="F38" s="221"/>
      <c r="G38" s="221"/>
      <c r="H38" s="221"/>
      <c r="I38" s="221"/>
      <c r="J38" s="221"/>
      <c r="K38" s="221"/>
      <c r="L38" s="221"/>
      <c r="M38" s="221"/>
      <c r="N38" s="221"/>
      <c r="O38" s="222"/>
    </row>
    <row r="39" spans="1:15" ht="34.5" customHeight="1" x14ac:dyDescent="0.25">
      <c r="A39" s="80">
        <v>8</v>
      </c>
      <c r="B39" s="219" t="s">
        <v>286</v>
      </c>
      <c r="C39" s="219"/>
      <c r="D39" s="221" t="s">
        <v>287</v>
      </c>
      <c r="E39" s="221"/>
      <c r="F39" s="221"/>
      <c r="G39" s="221"/>
      <c r="H39" s="221"/>
      <c r="I39" s="221"/>
      <c r="J39" s="221"/>
      <c r="K39" s="221"/>
      <c r="L39" s="221"/>
      <c r="M39" s="221"/>
      <c r="N39" s="221"/>
      <c r="O39" s="222"/>
    </row>
    <row r="40" spans="1:15" ht="35.25" customHeight="1" x14ac:dyDescent="0.25">
      <c r="A40" s="80">
        <v>9</v>
      </c>
      <c r="B40" s="219" t="s">
        <v>283</v>
      </c>
      <c r="C40" s="219"/>
      <c r="D40" s="221" t="s">
        <v>447</v>
      </c>
      <c r="E40" s="221"/>
      <c r="F40" s="221"/>
      <c r="G40" s="221"/>
      <c r="H40" s="221"/>
      <c r="I40" s="221"/>
      <c r="J40" s="221"/>
      <c r="K40" s="221"/>
      <c r="L40" s="221"/>
      <c r="M40" s="221"/>
      <c r="N40" s="221"/>
      <c r="O40" s="222"/>
    </row>
    <row r="41" spans="1:15" ht="33" customHeight="1" thickBot="1" x14ac:dyDescent="0.3">
      <c r="A41" s="82">
        <v>10</v>
      </c>
      <c r="B41" s="220" t="s">
        <v>284</v>
      </c>
      <c r="C41" s="220"/>
      <c r="D41" s="223" t="s">
        <v>403</v>
      </c>
      <c r="E41" s="223"/>
      <c r="F41" s="223"/>
      <c r="G41" s="223"/>
      <c r="H41" s="223"/>
      <c r="I41" s="223"/>
      <c r="J41" s="223"/>
      <c r="K41" s="223"/>
      <c r="L41" s="223"/>
      <c r="M41" s="223"/>
      <c r="N41" s="223"/>
      <c r="O41" s="224"/>
    </row>
    <row r="42" spans="1:15" ht="21.75" thickBot="1" x14ac:dyDescent="0.4">
      <c r="A42" s="198" t="s">
        <v>47</v>
      </c>
      <c r="B42" s="199"/>
      <c r="C42" s="199"/>
      <c r="D42" s="199"/>
      <c r="E42" s="199"/>
      <c r="F42" s="199"/>
      <c r="G42" s="199"/>
      <c r="H42" s="199"/>
      <c r="I42" s="199"/>
      <c r="J42" s="199"/>
      <c r="K42" s="199"/>
      <c r="L42" s="199"/>
      <c r="M42" s="199"/>
      <c r="N42" s="199"/>
      <c r="O42" s="200"/>
    </row>
    <row r="43" spans="1:15" ht="15" customHeight="1" thickTop="1" x14ac:dyDescent="0.25">
      <c r="A43" s="201" t="s">
        <v>12</v>
      </c>
      <c r="B43" s="202"/>
      <c r="C43" s="203"/>
      <c r="D43" s="204" t="s">
        <v>48</v>
      </c>
      <c r="E43" s="205"/>
      <c r="F43" s="205"/>
      <c r="G43" s="205"/>
      <c r="H43" s="206"/>
      <c r="I43" s="207" t="s">
        <v>405</v>
      </c>
      <c r="J43" s="208"/>
      <c r="K43" s="208"/>
      <c r="L43" s="208"/>
      <c r="M43" s="208"/>
      <c r="N43" s="208"/>
      <c r="O43" s="209"/>
    </row>
    <row r="44" spans="1:15" ht="14.65" customHeight="1" x14ac:dyDescent="0.25">
      <c r="A44" s="170"/>
      <c r="B44" s="171"/>
      <c r="C44" s="172"/>
      <c r="D44" s="179"/>
      <c r="E44" s="180"/>
      <c r="F44" s="180"/>
      <c r="G44" s="180"/>
      <c r="H44" s="181"/>
      <c r="I44" s="188"/>
      <c r="J44" s="189"/>
      <c r="K44" s="189"/>
      <c r="L44" s="189"/>
      <c r="M44" s="189"/>
      <c r="N44" s="189"/>
      <c r="O44" s="190"/>
    </row>
    <row r="45" spans="1:15" ht="15.75" customHeight="1" x14ac:dyDescent="0.25">
      <c r="A45" s="170"/>
      <c r="B45" s="171"/>
      <c r="C45" s="172"/>
      <c r="D45" s="179"/>
      <c r="E45" s="180"/>
      <c r="F45" s="180"/>
      <c r="G45" s="180"/>
      <c r="H45" s="181"/>
      <c r="I45" s="83" t="s">
        <v>49</v>
      </c>
      <c r="J45" s="189" t="s">
        <v>50</v>
      </c>
      <c r="K45" s="189"/>
      <c r="L45" s="189"/>
      <c r="M45" s="189"/>
      <c r="N45" s="189"/>
      <c r="O45" s="190"/>
    </row>
    <row r="46" spans="1:15" ht="15.75" thickBot="1" x14ac:dyDescent="0.3">
      <c r="A46" s="173"/>
      <c r="B46" s="174"/>
      <c r="C46" s="175"/>
      <c r="D46" s="182"/>
      <c r="E46" s="183"/>
      <c r="F46" s="183"/>
      <c r="G46" s="183"/>
      <c r="H46" s="184"/>
      <c r="I46" s="84" t="s">
        <v>49</v>
      </c>
      <c r="J46" s="210" t="s">
        <v>51</v>
      </c>
      <c r="K46" s="210"/>
      <c r="L46" s="210"/>
      <c r="M46" s="210"/>
      <c r="N46" s="210"/>
      <c r="O46" s="211"/>
    </row>
    <row r="47" spans="1:15" ht="16.899999999999999" customHeight="1" x14ac:dyDescent="0.25">
      <c r="A47" s="167" t="s">
        <v>13</v>
      </c>
      <c r="B47" s="168"/>
      <c r="C47" s="169"/>
      <c r="D47" s="176" t="s">
        <v>52</v>
      </c>
      <c r="E47" s="177"/>
      <c r="F47" s="177"/>
      <c r="G47" s="177"/>
      <c r="H47" s="178"/>
      <c r="I47" s="212" t="s">
        <v>406</v>
      </c>
      <c r="J47" s="213"/>
      <c r="K47" s="213"/>
      <c r="L47" s="213"/>
      <c r="M47" s="213"/>
      <c r="N47" s="213"/>
      <c r="O47" s="214"/>
    </row>
    <row r="48" spans="1:15" ht="16.5" customHeight="1" x14ac:dyDescent="0.25">
      <c r="A48" s="170"/>
      <c r="B48" s="171"/>
      <c r="C48" s="172"/>
      <c r="D48" s="179"/>
      <c r="E48" s="180"/>
      <c r="F48" s="180"/>
      <c r="G48" s="180"/>
      <c r="H48" s="181"/>
      <c r="I48" s="215"/>
      <c r="J48" s="192"/>
      <c r="K48" s="192"/>
      <c r="L48" s="192"/>
      <c r="M48" s="192"/>
      <c r="N48" s="192"/>
      <c r="O48" s="193"/>
    </row>
    <row r="49" spans="1:15" ht="15" customHeight="1" x14ac:dyDescent="0.25">
      <c r="A49" s="170"/>
      <c r="B49" s="171"/>
      <c r="C49" s="172"/>
      <c r="D49" s="179"/>
      <c r="E49" s="180"/>
      <c r="F49" s="180"/>
      <c r="G49" s="180"/>
      <c r="H49" s="181"/>
      <c r="I49" s="83" t="s">
        <v>49</v>
      </c>
      <c r="J49" s="192" t="s">
        <v>53</v>
      </c>
      <c r="K49" s="192"/>
      <c r="L49" s="192"/>
      <c r="M49" s="192"/>
      <c r="N49" s="192"/>
      <c r="O49" s="193"/>
    </row>
    <row r="50" spans="1:15" ht="16.5" customHeight="1" x14ac:dyDescent="0.25">
      <c r="A50" s="170"/>
      <c r="B50" s="171"/>
      <c r="C50" s="172"/>
      <c r="D50" s="179"/>
      <c r="E50" s="180"/>
      <c r="F50" s="180"/>
      <c r="G50" s="180"/>
      <c r="H50" s="181"/>
      <c r="I50" s="85"/>
      <c r="J50" s="192"/>
      <c r="K50" s="192"/>
      <c r="L50" s="192"/>
      <c r="M50" s="192"/>
      <c r="N50" s="192"/>
      <c r="O50" s="193"/>
    </row>
    <row r="51" spans="1:15" ht="12.75" customHeight="1" x14ac:dyDescent="0.25">
      <c r="A51" s="170"/>
      <c r="B51" s="171"/>
      <c r="C51" s="172"/>
      <c r="D51" s="179"/>
      <c r="E51" s="180"/>
      <c r="F51" s="180"/>
      <c r="G51" s="180"/>
      <c r="H51" s="181"/>
      <c r="I51" s="83" t="s">
        <v>49</v>
      </c>
      <c r="J51" s="194" t="s">
        <v>54</v>
      </c>
      <c r="K51" s="194"/>
      <c r="L51" s="194"/>
      <c r="M51" s="194"/>
      <c r="N51" s="194"/>
      <c r="O51" s="195"/>
    </row>
    <row r="52" spans="1:15" x14ac:dyDescent="0.25">
      <c r="A52" s="170"/>
      <c r="B52" s="171"/>
      <c r="C52" s="172"/>
      <c r="D52" s="179"/>
      <c r="E52" s="180"/>
      <c r="F52" s="180"/>
      <c r="G52" s="180"/>
      <c r="H52" s="181"/>
      <c r="I52" s="84" t="s">
        <v>49</v>
      </c>
      <c r="J52" s="180" t="s">
        <v>435</v>
      </c>
      <c r="K52" s="180"/>
      <c r="L52" s="180"/>
      <c r="M52" s="180"/>
      <c r="N52" s="180"/>
      <c r="O52" s="196"/>
    </row>
    <row r="53" spans="1:15" x14ac:dyDescent="0.25">
      <c r="A53" s="170"/>
      <c r="B53" s="171"/>
      <c r="C53" s="172"/>
      <c r="D53" s="179"/>
      <c r="E53" s="180"/>
      <c r="F53" s="180"/>
      <c r="G53" s="180"/>
      <c r="H53" s="181"/>
      <c r="I53" s="83"/>
      <c r="J53" s="180"/>
      <c r="K53" s="180"/>
      <c r="L53" s="180"/>
      <c r="M53" s="180"/>
      <c r="N53" s="180"/>
      <c r="O53" s="196"/>
    </row>
    <row r="54" spans="1:15" ht="15.75" thickBot="1" x14ac:dyDescent="0.3">
      <c r="A54" s="170"/>
      <c r="B54" s="171"/>
      <c r="C54" s="172"/>
      <c r="D54" s="179"/>
      <c r="E54" s="180"/>
      <c r="F54" s="180"/>
      <c r="G54" s="180"/>
      <c r="H54" s="181"/>
      <c r="I54" s="83" t="s">
        <v>49</v>
      </c>
      <c r="J54" s="180" t="s">
        <v>55</v>
      </c>
      <c r="K54" s="180"/>
      <c r="L54" s="180"/>
      <c r="M54" s="180"/>
      <c r="N54" s="180"/>
      <c r="O54" s="196"/>
    </row>
    <row r="55" spans="1:15" x14ac:dyDescent="0.25">
      <c r="A55" s="167" t="s">
        <v>15</v>
      </c>
      <c r="B55" s="168"/>
      <c r="C55" s="169"/>
      <c r="D55" s="176" t="s">
        <v>56</v>
      </c>
      <c r="E55" s="177"/>
      <c r="F55" s="177"/>
      <c r="G55" s="177"/>
      <c r="H55" s="178"/>
      <c r="I55" s="185" t="s">
        <v>406</v>
      </c>
      <c r="J55" s="186"/>
      <c r="K55" s="186"/>
      <c r="L55" s="186"/>
      <c r="M55" s="186"/>
      <c r="N55" s="186"/>
      <c r="O55" s="187"/>
    </row>
    <row r="56" spans="1:15" x14ac:dyDescent="0.25">
      <c r="A56" s="170"/>
      <c r="B56" s="171"/>
      <c r="C56" s="172"/>
      <c r="D56" s="179"/>
      <c r="E56" s="180"/>
      <c r="F56" s="180"/>
      <c r="G56" s="180"/>
      <c r="H56" s="181"/>
      <c r="I56" s="188"/>
      <c r="J56" s="189"/>
      <c r="K56" s="189"/>
      <c r="L56" s="189"/>
      <c r="M56" s="189"/>
      <c r="N56" s="189"/>
      <c r="O56" s="190"/>
    </row>
    <row r="57" spans="1:15" x14ac:dyDescent="0.25">
      <c r="A57" s="170"/>
      <c r="B57" s="171"/>
      <c r="C57" s="172"/>
      <c r="D57" s="179"/>
      <c r="E57" s="180"/>
      <c r="F57" s="180"/>
      <c r="G57" s="180"/>
      <c r="H57" s="181"/>
      <c r="I57" s="191" t="s">
        <v>49</v>
      </c>
      <c r="J57" s="192" t="s">
        <v>407</v>
      </c>
      <c r="K57" s="192"/>
      <c r="L57" s="192"/>
      <c r="M57" s="192"/>
      <c r="N57" s="192"/>
      <c r="O57" s="193"/>
    </row>
    <row r="58" spans="1:15" x14ac:dyDescent="0.25">
      <c r="A58" s="170"/>
      <c r="B58" s="171"/>
      <c r="C58" s="172"/>
      <c r="D58" s="179"/>
      <c r="E58" s="180"/>
      <c r="F58" s="180"/>
      <c r="G58" s="180"/>
      <c r="H58" s="181"/>
      <c r="I58" s="191"/>
      <c r="J58" s="192"/>
      <c r="K58" s="192"/>
      <c r="L58" s="192"/>
      <c r="M58" s="192"/>
      <c r="N58" s="192"/>
      <c r="O58" s="193"/>
    </row>
    <row r="59" spans="1:15" x14ac:dyDescent="0.25">
      <c r="A59" s="170"/>
      <c r="B59" s="171"/>
      <c r="C59" s="172"/>
      <c r="D59" s="179"/>
      <c r="E59" s="180"/>
      <c r="F59" s="180"/>
      <c r="G59" s="180"/>
      <c r="H59" s="181"/>
      <c r="I59" s="84" t="s">
        <v>49</v>
      </c>
      <c r="J59" s="194" t="s">
        <v>57</v>
      </c>
      <c r="K59" s="194"/>
      <c r="L59" s="194"/>
      <c r="M59" s="194"/>
      <c r="N59" s="194"/>
      <c r="O59" s="195"/>
    </row>
    <row r="60" spans="1:15" x14ac:dyDescent="0.25">
      <c r="A60" s="170"/>
      <c r="B60" s="171"/>
      <c r="C60" s="172"/>
      <c r="D60" s="179"/>
      <c r="E60" s="180"/>
      <c r="F60" s="180"/>
      <c r="G60" s="180"/>
      <c r="H60" s="181"/>
      <c r="I60" s="83" t="s">
        <v>49</v>
      </c>
      <c r="J60" s="180" t="s">
        <v>58</v>
      </c>
      <c r="K60" s="180"/>
      <c r="L60" s="180"/>
      <c r="M60" s="180"/>
      <c r="N60" s="180"/>
      <c r="O60" s="196"/>
    </row>
    <row r="61" spans="1:15" x14ac:dyDescent="0.25">
      <c r="A61" s="170"/>
      <c r="B61" s="171"/>
      <c r="C61" s="172"/>
      <c r="D61" s="179"/>
      <c r="E61" s="180"/>
      <c r="F61" s="180"/>
      <c r="G61" s="180"/>
      <c r="H61" s="181"/>
      <c r="I61" s="83"/>
      <c r="J61" s="180"/>
      <c r="K61" s="180"/>
      <c r="L61" s="180"/>
      <c r="M61" s="180"/>
      <c r="N61" s="180"/>
      <c r="O61" s="196"/>
    </row>
    <row r="62" spans="1:15" ht="15.75" thickBot="1" x14ac:dyDescent="0.3">
      <c r="A62" s="173"/>
      <c r="B62" s="174"/>
      <c r="C62" s="175"/>
      <c r="D62" s="182"/>
      <c r="E62" s="183"/>
      <c r="F62" s="183"/>
      <c r="G62" s="183"/>
      <c r="H62" s="184"/>
      <c r="I62" s="86" t="s">
        <v>49</v>
      </c>
      <c r="J62" s="183" t="s">
        <v>55</v>
      </c>
      <c r="K62" s="183"/>
      <c r="L62" s="183"/>
      <c r="M62" s="183"/>
      <c r="N62" s="183"/>
      <c r="O62" s="197"/>
    </row>
    <row r="63" spans="1:15" ht="16.5" thickBot="1" x14ac:dyDescent="0.3">
      <c r="A63" s="8"/>
      <c r="B63" s="9"/>
      <c r="C63" s="9"/>
      <c r="D63" s="9"/>
      <c r="E63" s="9"/>
      <c r="F63" s="9"/>
      <c r="G63" s="9"/>
      <c r="H63" s="9"/>
      <c r="I63" s="9"/>
      <c r="J63" s="9"/>
      <c r="K63" s="9"/>
      <c r="L63" s="9"/>
      <c r="M63" s="9"/>
      <c r="N63" s="9"/>
      <c r="O63" s="10"/>
    </row>
    <row r="64" spans="1:15" ht="16.5" thickBot="1" x14ac:dyDescent="0.3">
      <c r="A64" s="155" t="s">
        <v>10</v>
      </c>
      <c r="B64" s="156"/>
      <c r="C64" s="156"/>
      <c r="D64" s="156"/>
      <c r="E64" s="156"/>
      <c r="F64" s="156"/>
      <c r="G64" s="156"/>
      <c r="H64" s="156"/>
      <c r="I64" s="156"/>
      <c r="J64" s="156"/>
      <c r="K64" s="156"/>
      <c r="L64" s="156"/>
      <c r="M64" s="156"/>
      <c r="N64" s="156"/>
      <c r="O64" s="157"/>
    </row>
    <row r="65" spans="1:15" ht="16.5" thickBot="1" x14ac:dyDescent="0.3">
      <c r="A65" s="8"/>
      <c r="B65" s="9"/>
      <c r="C65" s="9"/>
      <c r="D65" s="9"/>
      <c r="E65" s="9"/>
      <c r="F65" s="9"/>
      <c r="G65" s="9"/>
      <c r="H65" s="9"/>
      <c r="I65" s="9"/>
      <c r="J65" s="9"/>
      <c r="K65" s="9"/>
      <c r="L65" s="9"/>
      <c r="M65" s="9"/>
      <c r="N65" s="9"/>
      <c r="O65" s="10"/>
    </row>
    <row r="66" spans="1:15" x14ac:dyDescent="0.25">
      <c r="A66" s="158" t="s">
        <v>9</v>
      </c>
      <c r="B66" s="159"/>
      <c r="C66" s="159"/>
      <c r="D66" s="159"/>
      <c r="E66" s="159"/>
      <c r="F66" s="159"/>
      <c r="G66" s="159"/>
      <c r="H66" s="159"/>
      <c r="I66" s="159"/>
      <c r="J66" s="159"/>
      <c r="K66" s="159"/>
      <c r="L66" s="159"/>
      <c r="M66" s="159"/>
      <c r="N66" s="159"/>
      <c r="O66" s="160"/>
    </row>
    <row r="67" spans="1:15" x14ac:dyDescent="0.25">
      <c r="A67" s="161"/>
      <c r="B67" s="162"/>
      <c r="C67" s="162"/>
      <c r="D67" s="162"/>
      <c r="E67" s="162"/>
      <c r="F67" s="162"/>
      <c r="G67" s="162"/>
      <c r="H67" s="162"/>
      <c r="I67" s="162"/>
      <c r="J67" s="162"/>
      <c r="K67" s="162"/>
      <c r="L67" s="162"/>
      <c r="M67" s="162"/>
      <c r="N67" s="162"/>
      <c r="O67" s="163"/>
    </row>
    <row r="68" spans="1:15" x14ac:dyDescent="0.25">
      <c r="A68" s="161"/>
      <c r="B68" s="162"/>
      <c r="C68" s="162"/>
      <c r="D68" s="162"/>
      <c r="E68" s="162"/>
      <c r="F68" s="162"/>
      <c r="G68" s="162"/>
      <c r="H68" s="162"/>
      <c r="I68" s="162"/>
      <c r="J68" s="162"/>
      <c r="K68" s="162"/>
      <c r="L68" s="162"/>
      <c r="M68" s="162"/>
      <c r="N68" s="162"/>
      <c r="O68" s="163"/>
    </row>
    <row r="69" spans="1:15" ht="15.75" thickBot="1" x14ac:dyDescent="0.3">
      <c r="A69" s="164"/>
      <c r="B69" s="165"/>
      <c r="C69" s="165"/>
      <c r="D69" s="165"/>
      <c r="E69" s="165"/>
      <c r="F69" s="165"/>
      <c r="G69" s="165"/>
      <c r="H69" s="165"/>
      <c r="I69" s="165"/>
      <c r="J69" s="165"/>
      <c r="K69" s="165"/>
      <c r="L69" s="165"/>
      <c r="M69" s="165"/>
      <c r="N69" s="165"/>
      <c r="O69" s="166"/>
    </row>
  </sheetData>
  <sheetProtection algorithmName="SHA-512" hashValue="DKrezy+mJTDwqU01UCtxqY9Sk9zZzLWvWBUjKhDY+zYcvifO+qTFI7Hzikl7HH8VMgVT+XQHy3PK7E1PMuAzIw==" saltValue="meObN87LGfuCKMLjW2WT0A==" spinCount="100000" sheet="1" objects="1" scenarios="1"/>
  <mergeCells count="93">
    <mergeCell ref="B34:C34"/>
    <mergeCell ref="B35:C35"/>
    <mergeCell ref="B36:C36"/>
    <mergeCell ref="B37:C37"/>
    <mergeCell ref="D29:O29"/>
    <mergeCell ref="D30:O30"/>
    <mergeCell ref="A31:O31"/>
    <mergeCell ref="D37:O37"/>
    <mergeCell ref="D36:O36"/>
    <mergeCell ref="D35:O35"/>
    <mergeCell ref="D34:O34"/>
    <mergeCell ref="D23:O23"/>
    <mergeCell ref="D22:O22"/>
    <mergeCell ref="D33:O33"/>
    <mergeCell ref="D32:O32"/>
    <mergeCell ref="B21:C21"/>
    <mergeCell ref="B22:C22"/>
    <mergeCell ref="B23:C23"/>
    <mergeCell ref="B24:C24"/>
    <mergeCell ref="B25:C25"/>
    <mergeCell ref="B26:C26"/>
    <mergeCell ref="B27:C27"/>
    <mergeCell ref="B28:C28"/>
    <mergeCell ref="B29:C29"/>
    <mergeCell ref="B30:C30"/>
    <mergeCell ref="B32:C32"/>
    <mergeCell ref="B33:C33"/>
    <mergeCell ref="A1:O4"/>
    <mergeCell ref="A6:O6"/>
    <mergeCell ref="A8:O8"/>
    <mergeCell ref="A9:C9"/>
    <mergeCell ref="D9:O9"/>
    <mergeCell ref="A10:C10"/>
    <mergeCell ref="D10:O10"/>
    <mergeCell ref="A16:C16"/>
    <mergeCell ref="D16:O16"/>
    <mergeCell ref="A17:C17"/>
    <mergeCell ref="D17:O17"/>
    <mergeCell ref="A11:C11"/>
    <mergeCell ref="D11:O11"/>
    <mergeCell ref="A12:C12"/>
    <mergeCell ref="D12:O12"/>
    <mergeCell ref="A13:C13"/>
    <mergeCell ref="D13:O13"/>
    <mergeCell ref="A18:C18"/>
    <mergeCell ref="D18:O18"/>
    <mergeCell ref="A14:C15"/>
    <mergeCell ref="D14:O14"/>
    <mergeCell ref="D15:E15"/>
    <mergeCell ref="F15:G15"/>
    <mergeCell ref="H15:I15"/>
    <mergeCell ref="J15:K15"/>
    <mergeCell ref="L15:M15"/>
    <mergeCell ref="N15:O15"/>
    <mergeCell ref="A19:O19"/>
    <mergeCell ref="B38:C38"/>
    <mergeCell ref="B39:C39"/>
    <mergeCell ref="B40:C40"/>
    <mergeCell ref="B41:C41"/>
    <mergeCell ref="D40:O40"/>
    <mergeCell ref="D39:O39"/>
    <mergeCell ref="D38:O38"/>
    <mergeCell ref="D41:O41"/>
    <mergeCell ref="A20:O20"/>
    <mergeCell ref="D21:O21"/>
    <mergeCell ref="D28:O28"/>
    <mergeCell ref="D27:O27"/>
    <mergeCell ref="D26:O26"/>
    <mergeCell ref="D25:O25"/>
    <mergeCell ref="D24:O24"/>
    <mergeCell ref="A47:C54"/>
    <mergeCell ref="D47:H54"/>
    <mergeCell ref="I47:O48"/>
    <mergeCell ref="J51:O51"/>
    <mergeCell ref="J52:O53"/>
    <mergeCell ref="J54:O54"/>
    <mergeCell ref="J49:O50"/>
    <mergeCell ref="A42:O42"/>
    <mergeCell ref="A43:C46"/>
    <mergeCell ref="D43:H46"/>
    <mergeCell ref="I43:O44"/>
    <mergeCell ref="J45:O45"/>
    <mergeCell ref="J46:O46"/>
    <mergeCell ref="A64:O64"/>
    <mergeCell ref="A66:O69"/>
    <mergeCell ref="A55:C62"/>
    <mergeCell ref="D55:H62"/>
    <mergeCell ref="I55:O56"/>
    <mergeCell ref="I57:I58"/>
    <mergeCell ref="J57:O58"/>
    <mergeCell ref="J59:O59"/>
    <mergeCell ref="J60:O61"/>
    <mergeCell ref="J62:O62"/>
  </mergeCells>
  <pageMargins left="0.3" right="0.3" top="0.5" bottom="0.5" header="0.3" footer="0.3"/>
  <pageSetup scale="97" fitToHeight="4"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B7C2-F219-4EFD-A189-58320A3A8C2F}">
  <sheetPr codeName="Sheet20">
    <pageSetUpPr fitToPage="1"/>
  </sheetPr>
  <dimension ref="A1:L449"/>
  <sheetViews>
    <sheetView showGridLines="0"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T(Assets!C22)</f>
        <v>User Defined Public 3</v>
      </c>
      <c r="D9" s="428"/>
      <c r="E9" s="428"/>
      <c r="F9" s="428"/>
      <c r="G9" s="428"/>
      <c r="H9" s="429"/>
      <c r="I9" s="427" t="str">
        <f>T(Assets!G22)</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SUM(Assets!K22)</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Public 3</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Public 3</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User Defined Public 3</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User Defined Public 3</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User Defined Public 3</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User Defined Public 3</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User Defined Public 3</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User Defined Public 3</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User Defined Public 3</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EF+kv5J9ZoVL6cjLt0Bwhtog1BFQ+u9VkkOKXG2/ebPGWvyLkECNKoeBqSwJQrTY7LPIVF+58iSW/KteHp0O7g==" saltValue="RPKW81dg07VJDfkqzOLgMA=="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600" priority="86" operator="between">
      <formula>0</formula>
      <formula>4.999</formula>
    </cfRule>
    <cfRule type="cellIs" dxfId="2599" priority="87" operator="between">
      <formula>5</formula>
      <formula>9.999</formula>
    </cfRule>
    <cfRule type="cellIs" dxfId="2598" priority="88" operator="between">
      <formula>10</formula>
      <formula>14.999</formula>
    </cfRule>
    <cfRule type="cellIs" dxfId="2597" priority="89" operator="between">
      <formula>15</formula>
      <formula>19.999</formula>
    </cfRule>
    <cfRule type="cellIs" dxfId="2596" priority="90" operator="greaterThan">
      <formula>19.999</formula>
    </cfRule>
  </conditionalFormatting>
  <conditionalFormatting sqref="K48">
    <cfRule type="cellIs" dxfId="2595" priority="85" operator="equal">
      <formula>0</formula>
    </cfRule>
  </conditionalFormatting>
  <conditionalFormatting sqref="K48">
    <cfRule type="cellIs" dxfId="2594" priority="83" operator="equal">
      <formula>0</formula>
    </cfRule>
    <cfRule type="cellIs" dxfId="2593" priority="84" operator="equal">
      <formula>0</formula>
    </cfRule>
  </conditionalFormatting>
  <conditionalFormatting sqref="K48">
    <cfRule type="cellIs" dxfId="2592" priority="82" operator="equal">
      <formula>0</formula>
    </cfRule>
  </conditionalFormatting>
  <conditionalFormatting sqref="K92">
    <cfRule type="cellIs" dxfId="2591" priority="77" operator="between">
      <formula>0</formula>
      <formula>4.999</formula>
    </cfRule>
    <cfRule type="cellIs" dxfId="2590" priority="78" operator="between">
      <formula>5</formula>
      <formula>9.999</formula>
    </cfRule>
    <cfRule type="cellIs" dxfId="2589" priority="79" operator="between">
      <formula>10</formula>
      <formula>14.999</formula>
    </cfRule>
    <cfRule type="cellIs" dxfId="2588" priority="80" operator="between">
      <formula>15</formula>
      <formula>19.999</formula>
    </cfRule>
    <cfRule type="cellIs" dxfId="2587" priority="81" operator="greaterThan">
      <formula>19.999</formula>
    </cfRule>
  </conditionalFormatting>
  <conditionalFormatting sqref="K92">
    <cfRule type="cellIs" dxfId="2586" priority="76" operator="equal">
      <formula>0</formula>
    </cfRule>
  </conditionalFormatting>
  <conditionalFormatting sqref="K92">
    <cfRule type="cellIs" dxfId="2585" priority="74" operator="equal">
      <formula>0</formula>
    </cfRule>
    <cfRule type="cellIs" dxfId="2584" priority="75" operator="equal">
      <formula>0</formula>
    </cfRule>
  </conditionalFormatting>
  <conditionalFormatting sqref="K92">
    <cfRule type="cellIs" dxfId="2583" priority="73" operator="equal">
      <formula>0</formula>
    </cfRule>
  </conditionalFormatting>
  <conditionalFormatting sqref="K136">
    <cfRule type="cellIs" dxfId="2582" priority="68" operator="between">
      <formula>0</formula>
      <formula>4.999</formula>
    </cfRule>
    <cfRule type="cellIs" dxfId="2581" priority="69" operator="between">
      <formula>5</formula>
      <formula>9.999</formula>
    </cfRule>
    <cfRule type="cellIs" dxfId="2580" priority="70" operator="between">
      <formula>10</formula>
      <formula>14.999</formula>
    </cfRule>
    <cfRule type="cellIs" dxfId="2579" priority="71" operator="between">
      <formula>15</formula>
      <formula>19.999</formula>
    </cfRule>
    <cfRule type="cellIs" dxfId="2578" priority="72" operator="greaterThan">
      <formula>19.999</formula>
    </cfRule>
  </conditionalFormatting>
  <conditionalFormatting sqref="K136">
    <cfRule type="cellIs" dxfId="2577" priority="67" operator="equal">
      <formula>0</formula>
    </cfRule>
  </conditionalFormatting>
  <conditionalFormatting sqref="K136">
    <cfRule type="cellIs" dxfId="2576" priority="65" operator="equal">
      <formula>0</formula>
    </cfRule>
    <cfRule type="cellIs" dxfId="2575" priority="66" operator="equal">
      <formula>0</formula>
    </cfRule>
  </conditionalFormatting>
  <conditionalFormatting sqref="K136">
    <cfRule type="cellIs" dxfId="2574" priority="64" operator="equal">
      <formula>0</formula>
    </cfRule>
  </conditionalFormatting>
  <conditionalFormatting sqref="K179">
    <cfRule type="cellIs" dxfId="2573" priority="59" operator="between">
      <formula>0</formula>
      <formula>4.999</formula>
    </cfRule>
    <cfRule type="cellIs" dxfId="2572" priority="60" operator="between">
      <formula>5</formula>
      <formula>9.999</formula>
    </cfRule>
    <cfRule type="cellIs" dxfId="2571" priority="61" operator="between">
      <formula>10</formula>
      <formula>14.999</formula>
    </cfRule>
    <cfRule type="cellIs" dxfId="2570" priority="62" operator="between">
      <formula>15</formula>
      <formula>19.999</formula>
    </cfRule>
    <cfRule type="cellIs" dxfId="2569" priority="63" operator="greaterThan">
      <formula>19.999</formula>
    </cfRule>
  </conditionalFormatting>
  <conditionalFormatting sqref="K179">
    <cfRule type="cellIs" dxfId="2568" priority="58" operator="equal">
      <formula>0</formula>
    </cfRule>
  </conditionalFormatting>
  <conditionalFormatting sqref="K179">
    <cfRule type="cellIs" dxfId="2567" priority="56" operator="equal">
      <formula>0</formula>
    </cfRule>
    <cfRule type="cellIs" dxfId="2566" priority="57" operator="equal">
      <formula>0</formula>
    </cfRule>
  </conditionalFormatting>
  <conditionalFormatting sqref="K179">
    <cfRule type="cellIs" dxfId="2565" priority="55" operator="equal">
      <formula>0</formula>
    </cfRule>
  </conditionalFormatting>
  <conditionalFormatting sqref="K222">
    <cfRule type="cellIs" dxfId="2564" priority="50" operator="between">
      <formula>0</formula>
      <formula>4.999</formula>
    </cfRule>
    <cfRule type="cellIs" dxfId="2563" priority="51" operator="between">
      <formula>5</formula>
      <formula>9.999</formula>
    </cfRule>
    <cfRule type="cellIs" dxfId="2562" priority="52" operator="between">
      <formula>10</formula>
      <formula>14.999</formula>
    </cfRule>
    <cfRule type="cellIs" dxfId="2561" priority="53" operator="between">
      <formula>15</formula>
      <formula>19.999</formula>
    </cfRule>
    <cfRule type="cellIs" dxfId="2560" priority="54" operator="greaterThan">
      <formula>19.999</formula>
    </cfRule>
  </conditionalFormatting>
  <conditionalFormatting sqref="K222">
    <cfRule type="cellIs" dxfId="2559" priority="49" operator="equal">
      <formula>0</formula>
    </cfRule>
  </conditionalFormatting>
  <conditionalFormatting sqref="K222">
    <cfRule type="cellIs" dxfId="2558" priority="47" operator="equal">
      <formula>0</formula>
    </cfRule>
    <cfRule type="cellIs" dxfId="2557" priority="48" operator="equal">
      <formula>0</formula>
    </cfRule>
  </conditionalFormatting>
  <conditionalFormatting sqref="K222">
    <cfRule type="cellIs" dxfId="2556" priority="46" operator="equal">
      <formula>0</formula>
    </cfRule>
  </conditionalFormatting>
  <conditionalFormatting sqref="K265">
    <cfRule type="cellIs" dxfId="2555" priority="41" operator="between">
      <formula>0</formula>
      <formula>4.999</formula>
    </cfRule>
    <cfRule type="cellIs" dxfId="2554" priority="42" operator="between">
      <formula>5</formula>
      <formula>9.999</formula>
    </cfRule>
    <cfRule type="cellIs" dxfId="2553" priority="43" operator="between">
      <formula>10</formula>
      <formula>14.999</formula>
    </cfRule>
    <cfRule type="cellIs" dxfId="2552" priority="44" operator="between">
      <formula>15</formula>
      <formula>19.999</formula>
    </cfRule>
    <cfRule type="cellIs" dxfId="2551" priority="45" operator="greaterThan">
      <formula>19.999</formula>
    </cfRule>
  </conditionalFormatting>
  <conditionalFormatting sqref="K265">
    <cfRule type="cellIs" dxfId="2550" priority="40" operator="equal">
      <formula>0</formula>
    </cfRule>
  </conditionalFormatting>
  <conditionalFormatting sqref="K265">
    <cfRule type="cellIs" dxfId="2549" priority="38" operator="equal">
      <formula>0</formula>
    </cfRule>
    <cfRule type="cellIs" dxfId="2548" priority="39" operator="equal">
      <formula>0</formula>
    </cfRule>
  </conditionalFormatting>
  <conditionalFormatting sqref="K265">
    <cfRule type="cellIs" dxfId="2547" priority="37" operator="equal">
      <formula>0</formula>
    </cfRule>
  </conditionalFormatting>
  <conditionalFormatting sqref="K310">
    <cfRule type="cellIs" dxfId="2546" priority="32" operator="between">
      <formula>0</formula>
      <formula>4.999</formula>
    </cfRule>
    <cfRule type="cellIs" dxfId="2545" priority="33" operator="between">
      <formula>5</formula>
      <formula>9.999</formula>
    </cfRule>
    <cfRule type="cellIs" dxfId="2544" priority="34" operator="between">
      <formula>10</formula>
      <formula>14.999</formula>
    </cfRule>
    <cfRule type="cellIs" dxfId="2543" priority="35" operator="between">
      <formula>15</formula>
      <formula>19.999</formula>
    </cfRule>
    <cfRule type="cellIs" dxfId="2542" priority="36" operator="greaterThan">
      <formula>19.999</formula>
    </cfRule>
  </conditionalFormatting>
  <conditionalFormatting sqref="K310">
    <cfRule type="cellIs" dxfId="2541" priority="31" operator="equal">
      <formula>0</formula>
    </cfRule>
  </conditionalFormatting>
  <conditionalFormatting sqref="K310">
    <cfRule type="cellIs" dxfId="2540" priority="29" operator="equal">
      <formula>0</formula>
    </cfRule>
    <cfRule type="cellIs" dxfId="2539" priority="30" operator="equal">
      <formula>0</formula>
    </cfRule>
  </conditionalFormatting>
  <conditionalFormatting sqref="K310">
    <cfRule type="cellIs" dxfId="2538" priority="28" operator="equal">
      <formula>0</formula>
    </cfRule>
  </conditionalFormatting>
  <conditionalFormatting sqref="K353">
    <cfRule type="cellIs" dxfId="2537" priority="23" operator="between">
      <formula>0</formula>
      <formula>4.999</formula>
    </cfRule>
    <cfRule type="cellIs" dxfId="2536" priority="24" operator="between">
      <formula>5</formula>
      <formula>9.999</formula>
    </cfRule>
    <cfRule type="cellIs" dxfId="2535" priority="25" operator="between">
      <formula>10</formula>
      <formula>14.999</formula>
    </cfRule>
    <cfRule type="cellIs" dxfId="2534" priority="26" operator="between">
      <formula>15</formula>
      <formula>19.999</formula>
    </cfRule>
    <cfRule type="cellIs" dxfId="2533" priority="27" operator="greaterThan">
      <formula>19.999</formula>
    </cfRule>
  </conditionalFormatting>
  <conditionalFormatting sqref="K353">
    <cfRule type="cellIs" dxfId="2532" priority="22" operator="equal">
      <formula>0</formula>
    </cfRule>
  </conditionalFormatting>
  <conditionalFormatting sqref="K353">
    <cfRule type="cellIs" dxfId="2531" priority="20" operator="equal">
      <formula>0</formula>
    </cfRule>
    <cfRule type="cellIs" dxfId="2530" priority="21" operator="equal">
      <formula>0</formula>
    </cfRule>
  </conditionalFormatting>
  <conditionalFormatting sqref="K353">
    <cfRule type="cellIs" dxfId="2529" priority="19" operator="equal">
      <formula>0</formula>
    </cfRule>
  </conditionalFormatting>
  <conditionalFormatting sqref="K396">
    <cfRule type="cellIs" dxfId="2528" priority="14" operator="between">
      <formula>0</formula>
      <formula>4.999</formula>
    </cfRule>
    <cfRule type="cellIs" dxfId="2527" priority="15" operator="between">
      <formula>5</formula>
      <formula>9.999</formula>
    </cfRule>
    <cfRule type="cellIs" dxfId="2526" priority="16" operator="between">
      <formula>10</formula>
      <formula>14.999</formula>
    </cfRule>
    <cfRule type="cellIs" dxfId="2525" priority="17" operator="between">
      <formula>15</formula>
      <formula>19.999</formula>
    </cfRule>
    <cfRule type="cellIs" dxfId="2524" priority="18" operator="greaterThan">
      <formula>19.999</formula>
    </cfRule>
  </conditionalFormatting>
  <conditionalFormatting sqref="K396">
    <cfRule type="cellIs" dxfId="2523" priority="13" operator="equal">
      <formula>0</formula>
    </cfRule>
  </conditionalFormatting>
  <conditionalFormatting sqref="K396">
    <cfRule type="cellIs" dxfId="2522" priority="11" operator="equal">
      <formula>0</formula>
    </cfRule>
    <cfRule type="cellIs" dxfId="2521" priority="12" operator="equal">
      <formula>0</formula>
    </cfRule>
  </conditionalFormatting>
  <conditionalFormatting sqref="K396">
    <cfRule type="cellIs" dxfId="2520" priority="10" operator="equal">
      <formula>0</formula>
    </cfRule>
  </conditionalFormatting>
  <conditionalFormatting sqref="K439">
    <cfRule type="cellIs" dxfId="2519" priority="5" operator="between">
      <formula>0</formula>
      <formula>4.999</formula>
    </cfRule>
    <cfRule type="cellIs" dxfId="2518" priority="6" operator="between">
      <formula>5</formula>
      <formula>9.999</formula>
    </cfRule>
    <cfRule type="cellIs" dxfId="2517" priority="7" operator="between">
      <formula>10</formula>
      <formula>14.999</formula>
    </cfRule>
    <cfRule type="cellIs" dxfId="2516" priority="8" operator="between">
      <formula>15</formula>
      <formula>19.999</formula>
    </cfRule>
    <cfRule type="cellIs" dxfId="2515" priority="9" operator="greaterThan">
      <formula>19.999</formula>
    </cfRule>
  </conditionalFormatting>
  <conditionalFormatting sqref="K439">
    <cfRule type="cellIs" dxfId="2514" priority="4" operator="equal">
      <formula>0</formula>
    </cfRule>
  </conditionalFormatting>
  <conditionalFormatting sqref="K439">
    <cfRule type="cellIs" dxfId="2513" priority="2" operator="equal">
      <formula>0</formula>
    </cfRule>
    <cfRule type="cellIs" dxfId="2512" priority="3" operator="equal">
      <formula>0</formula>
    </cfRule>
  </conditionalFormatting>
  <conditionalFormatting sqref="K439">
    <cfRule type="cellIs" dxfId="2511" priority="1" operator="equal">
      <formula>0</formula>
    </cfRule>
  </conditionalFormatting>
  <dataValidations count="1">
    <dataValidation type="decimal" allowBlank="1" showInputMessage="1" showErrorMessage="1" sqref="L123:L127 A405:L423 L16:L20 L60:L64 L28:L32 L35:L39 L22:L26 L104:L108 L66:L70 L72:L76 L41:L45 L85:L89 L110:L114 L116:L120 A128:L133 A145:L163 A165:L176 A188:L206 A208:L219 A231:L249 A251:L262 A425:L436 L79:L83 B278:L294 A296:L307 A319:L337 A339:L350 A362:L380 A382:L393 A274:A294" xr:uid="{5CB02910-7952-434A-A0E2-4AD876C10AED}">
      <formula1>0</formula1>
      <formula2>5</formula2>
    </dataValidation>
  </dataValidations>
  <pageMargins left="0.25" right="0.25" top="0.5" bottom="0.5" header="0.3" footer="0.3"/>
  <pageSetup scale="99" fitToHeight="15"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3FE69-DD1C-42BC-95E8-E7F25C7922C4}">
  <sheetPr codeName="Sheet21">
    <pageSetUpPr fitToPage="1"/>
  </sheetPr>
  <dimension ref="A1:L449"/>
  <sheetViews>
    <sheetView showGridLines="0"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T(Assets!C23)</f>
        <v>Administrative Offices</v>
      </c>
      <c r="D9" s="428"/>
      <c r="E9" s="428"/>
      <c r="F9" s="428"/>
      <c r="G9" s="428"/>
      <c r="H9" s="429"/>
      <c r="I9" s="427" t="str">
        <f>T(Assets!G23)</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SUM(Assets!K23)</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Administrative Offices</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Administrative Offices</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Administrative Offices</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Administrative Offices</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Administrative Offices</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Administrative Offices</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Administrative Offices</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Administrative Offices</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Administrative Offices</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XiU30LDI0yUQkT6RTNBLsxXFTDgGohHjpoqc5oVWyDy8XaXnAI9cC5Khq6ZHVVHBa+nRFLS98et2bjsyWU2gxw==" saltValue="jU7QiuWtr5F7LeAbVvGDcw=="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G92:H92"/>
    <mergeCell ref="I92:J94"/>
    <mergeCell ref="K92:L94"/>
    <mergeCell ref="A93:B94"/>
    <mergeCell ref="C93:D94"/>
    <mergeCell ref="E93:F94"/>
    <mergeCell ref="G93:H94"/>
    <mergeCell ref="A96:B97"/>
    <mergeCell ref="C96:H97"/>
    <mergeCell ref="I96:L97"/>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A105:I105"/>
    <mergeCell ref="J105:K105"/>
    <mergeCell ref="A106:I106"/>
    <mergeCell ref="J106:K106"/>
    <mergeCell ref="A108:I108"/>
    <mergeCell ref="J108:K108"/>
    <mergeCell ref="L104:L108"/>
    <mergeCell ref="A107:I107"/>
    <mergeCell ref="J107:K107"/>
    <mergeCell ref="B109:L109"/>
    <mergeCell ref="A104:I104"/>
    <mergeCell ref="J104:K104"/>
    <mergeCell ref="A98:C99"/>
    <mergeCell ref="D98:L99"/>
    <mergeCell ref="A100:L100"/>
    <mergeCell ref="A101:A103"/>
    <mergeCell ref="B101:L103"/>
    <mergeCell ref="J88:K88"/>
    <mergeCell ref="L85:L89"/>
    <mergeCell ref="A89:I89"/>
    <mergeCell ref="J89:K89"/>
    <mergeCell ref="A90:D91"/>
    <mergeCell ref="E90:L91"/>
    <mergeCell ref="A92:B92"/>
    <mergeCell ref="C92:D92"/>
    <mergeCell ref="E92:F92"/>
    <mergeCell ref="A85:I85"/>
    <mergeCell ref="J85:K85"/>
    <mergeCell ref="A86:I86"/>
    <mergeCell ref="J86:K86"/>
    <mergeCell ref="A87:I87"/>
    <mergeCell ref="J87:K87"/>
    <mergeCell ref="A88:I88"/>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A69:I69"/>
    <mergeCell ref="J69:K69"/>
    <mergeCell ref="A62:I62"/>
    <mergeCell ref="J62:K62"/>
    <mergeCell ref="A63:I63"/>
    <mergeCell ref="J63:K63"/>
    <mergeCell ref="A66:I66"/>
    <mergeCell ref="J66:K66"/>
    <mergeCell ref="A64:I64"/>
    <mergeCell ref="J64:K64"/>
    <mergeCell ref="B65:L65"/>
    <mergeCell ref="L66:L70"/>
    <mergeCell ref="A70:I70"/>
    <mergeCell ref="J70:K70"/>
    <mergeCell ref="B71:L71"/>
    <mergeCell ref="A68:I68"/>
    <mergeCell ref="J68:K68"/>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J26:K26"/>
    <mergeCell ref="A19:I19"/>
    <mergeCell ref="J19:K19"/>
    <mergeCell ref="A20:I20"/>
    <mergeCell ref="J20:K20"/>
    <mergeCell ref="B21:L21"/>
    <mergeCell ref="A22:I22"/>
    <mergeCell ref="J22:K22"/>
    <mergeCell ref="L22:L26"/>
    <mergeCell ref="A23:I23"/>
    <mergeCell ref="J23:K23"/>
    <mergeCell ref="A25:I25"/>
    <mergeCell ref="J25:K25"/>
    <mergeCell ref="A26:I26"/>
    <mergeCell ref="A1:L5"/>
    <mergeCell ref="A7:L7"/>
    <mergeCell ref="A9:B10"/>
    <mergeCell ref="A11:C12"/>
    <mergeCell ref="D11:L12"/>
    <mergeCell ref="A13:L13"/>
    <mergeCell ref="A14:A15"/>
    <mergeCell ref="B14:L15"/>
    <mergeCell ref="C9:H10"/>
    <mergeCell ref="I9:L10"/>
    <mergeCell ref="A16:I16"/>
    <mergeCell ref="J16:K16"/>
    <mergeCell ref="L16:L20"/>
    <mergeCell ref="A17:I17"/>
    <mergeCell ref="J17:K17"/>
    <mergeCell ref="A18:I18"/>
    <mergeCell ref="J18:K18"/>
    <mergeCell ref="A24:I24"/>
    <mergeCell ref="J24:K24"/>
    <mergeCell ref="A56:L56"/>
    <mergeCell ref="A57:A58"/>
    <mergeCell ref="A60:I60"/>
    <mergeCell ref="J60:K60"/>
    <mergeCell ref="A61:I61"/>
    <mergeCell ref="J61:K61"/>
    <mergeCell ref="A67:I67"/>
    <mergeCell ref="J67:K67"/>
    <mergeCell ref="B57:L59"/>
    <mergeCell ref="L60:L64"/>
  </mergeCells>
  <conditionalFormatting sqref="K48">
    <cfRule type="cellIs" dxfId="2510" priority="86" operator="between">
      <formula>0</formula>
      <formula>4.999</formula>
    </cfRule>
    <cfRule type="cellIs" dxfId="2509" priority="87" operator="between">
      <formula>5</formula>
      <formula>9.999</formula>
    </cfRule>
    <cfRule type="cellIs" dxfId="2508" priority="88" operator="between">
      <formula>10</formula>
      <formula>14.999</formula>
    </cfRule>
    <cfRule type="cellIs" dxfId="2507" priority="89" operator="between">
      <formula>15</formula>
      <formula>19.999</formula>
    </cfRule>
    <cfRule type="cellIs" dxfId="2506" priority="90" operator="greaterThan">
      <formula>19.999</formula>
    </cfRule>
  </conditionalFormatting>
  <conditionalFormatting sqref="K48">
    <cfRule type="cellIs" dxfId="2505" priority="85" operator="equal">
      <formula>0</formula>
    </cfRule>
  </conditionalFormatting>
  <conditionalFormatting sqref="K48">
    <cfRule type="cellIs" dxfId="2504" priority="83" operator="equal">
      <formula>0</formula>
    </cfRule>
    <cfRule type="cellIs" dxfId="2503" priority="84" operator="equal">
      <formula>0</formula>
    </cfRule>
  </conditionalFormatting>
  <conditionalFormatting sqref="K48">
    <cfRule type="cellIs" dxfId="2502" priority="82" operator="equal">
      <formula>0</formula>
    </cfRule>
  </conditionalFormatting>
  <conditionalFormatting sqref="K92">
    <cfRule type="cellIs" dxfId="2501" priority="77" operator="between">
      <formula>0</formula>
      <formula>4.999</formula>
    </cfRule>
    <cfRule type="cellIs" dxfId="2500" priority="78" operator="between">
      <formula>5</formula>
      <formula>9.999</formula>
    </cfRule>
    <cfRule type="cellIs" dxfId="2499" priority="79" operator="between">
      <formula>10</formula>
      <formula>14.999</formula>
    </cfRule>
    <cfRule type="cellIs" dxfId="2498" priority="80" operator="between">
      <formula>15</formula>
      <formula>19.999</formula>
    </cfRule>
    <cfRule type="cellIs" dxfId="2497" priority="81" operator="greaterThan">
      <formula>19.999</formula>
    </cfRule>
  </conditionalFormatting>
  <conditionalFormatting sqref="K92">
    <cfRule type="cellIs" dxfId="2496" priority="76" operator="equal">
      <formula>0</formula>
    </cfRule>
  </conditionalFormatting>
  <conditionalFormatting sqref="K92">
    <cfRule type="cellIs" dxfId="2495" priority="74" operator="equal">
      <formula>0</formula>
    </cfRule>
    <cfRule type="cellIs" dxfId="2494" priority="75" operator="equal">
      <formula>0</formula>
    </cfRule>
  </conditionalFormatting>
  <conditionalFormatting sqref="K92">
    <cfRule type="cellIs" dxfId="2493" priority="73" operator="equal">
      <formula>0</formula>
    </cfRule>
  </conditionalFormatting>
  <conditionalFormatting sqref="K136">
    <cfRule type="cellIs" dxfId="2492" priority="68" operator="between">
      <formula>0</formula>
      <formula>4.999</formula>
    </cfRule>
    <cfRule type="cellIs" dxfId="2491" priority="69" operator="between">
      <formula>5</formula>
      <formula>9.999</formula>
    </cfRule>
    <cfRule type="cellIs" dxfId="2490" priority="70" operator="between">
      <formula>10</formula>
      <formula>14.999</formula>
    </cfRule>
    <cfRule type="cellIs" dxfId="2489" priority="71" operator="between">
      <formula>15</formula>
      <formula>19.999</formula>
    </cfRule>
    <cfRule type="cellIs" dxfId="2488" priority="72" operator="greaterThan">
      <formula>19.999</formula>
    </cfRule>
  </conditionalFormatting>
  <conditionalFormatting sqref="K136">
    <cfRule type="cellIs" dxfId="2487" priority="67" operator="equal">
      <formula>0</formula>
    </cfRule>
  </conditionalFormatting>
  <conditionalFormatting sqref="K136">
    <cfRule type="cellIs" dxfId="2486" priority="65" operator="equal">
      <formula>0</formula>
    </cfRule>
    <cfRule type="cellIs" dxfId="2485" priority="66" operator="equal">
      <formula>0</formula>
    </cfRule>
  </conditionalFormatting>
  <conditionalFormatting sqref="K136">
    <cfRule type="cellIs" dxfId="2484" priority="64" operator="equal">
      <formula>0</formula>
    </cfRule>
  </conditionalFormatting>
  <conditionalFormatting sqref="K179">
    <cfRule type="cellIs" dxfId="2483" priority="59" operator="between">
      <formula>0</formula>
      <formula>4.999</formula>
    </cfRule>
    <cfRule type="cellIs" dxfId="2482" priority="60" operator="between">
      <formula>5</formula>
      <formula>9.999</formula>
    </cfRule>
    <cfRule type="cellIs" dxfId="2481" priority="61" operator="between">
      <formula>10</formula>
      <formula>14.999</formula>
    </cfRule>
    <cfRule type="cellIs" dxfId="2480" priority="62" operator="between">
      <formula>15</formula>
      <formula>19.999</formula>
    </cfRule>
    <cfRule type="cellIs" dxfId="2479" priority="63" operator="greaterThan">
      <formula>19.999</formula>
    </cfRule>
  </conditionalFormatting>
  <conditionalFormatting sqref="K179">
    <cfRule type="cellIs" dxfId="2478" priority="58" operator="equal">
      <formula>0</formula>
    </cfRule>
  </conditionalFormatting>
  <conditionalFormatting sqref="K179">
    <cfRule type="cellIs" dxfId="2477" priority="56" operator="equal">
      <formula>0</formula>
    </cfRule>
    <cfRule type="cellIs" dxfId="2476" priority="57" operator="equal">
      <formula>0</formula>
    </cfRule>
  </conditionalFormatting>
  <conditionalFormatting sqref="K179">
    <cfRule type="cellIs" dxfId="2475" priority="55" operator="equal">
      <formula>0</formula>
    </cfRule>
  </conditionalFormatting>
  <conditionalFormatting sqref="K222">
    <cfRule type="cellIs" dxfId="2474" priority="50" operator="between">
      <formula>0</formula>
      <formula>4.999</formula>
    </cfRule>
    <cfRule type="cellIs" dxfId="2473" priority="51" operator="between">
      <formula>5</formula>
      <formula>9.999</formula>
    </cfRule>
    <cfRule type="cellIs" dxfId="2472" priority="52" operator="between">
      <formula>10</formula>
      <formula>14.999</formula>
    </cfRule>
    <cfRule type="cellIs" dxfId="2471" priority="53" operator="between">
      <formula>15</formula>
      <formula>19.999</formula>
    </cfRule>
    <cfRule type="cellIs" dxfId="2470" priority="54" operator="greaterThan">
      <formula>19.999</formula>
    </cfRule>
  </conditionalFormatting>
  <conditionalFormatting sqref="K222">
    <cfRule type="cellIs" dxfId="2469" priority="49" operator="equal">
      <formula>0</formula>
    </cfRule>
  </conditionalFormatting>
  <conditionalFormatting sqref="K222">
    <cfRule type="cellIs" dxfId="2468" priority="47" operator="equal">
      <formula>0</formula>
    </cfRule>
    <cfRule type="cellIs" dxfId="2467" priority="48" operator="equal">
      <formula>0</formula>
    </cfRule>
  </conditionalFormatting>
  <conditionalFormatting sqref="K222">
    <cfRule type="cellIs" dxfId="2466" priority="46" operator="equal">
      <formula>0</formula>
    </cfRule>
  </conditionalFormatting>
  <conditionalFormatting sqref="K265">
    <cfRule type="cellIs" dxfId="2465" priority="41" operator="between">
      <formula>0</formula>
      <formula>4.999</formula>
    </cfRule>
    <cfRule type="cellIs" dxfId="2464" priority="42" operator="between">
      <formula>5</formula>
      <formula>9.999</formula>
    </cfRule>
    <cfRule type="cellIs" dxfId="2463" priority="43" operator="between">
      <formula>10</formula>
      <formula>14.999</formula>
    </cfRule>
    <cfRule type="cellIs" dxfId="2462" priority="44" operator="between">
      <formula>15</formula>
      <formula>19.999</formula>
    </cfRule>
    <cfRule type="cellIs" dxfId="2461" priority="45" operator="greaterThan">
      <formula>19.999</formula>
    </cfRule>
  </conditionalFormatting>
  <conditionalFormatting sqref="K265">
    <cfRule type="cellIs" dxfId="2460" priority="40" operator="equal">
      <formula>0</formula>
    </cfRule>
  </conditionalFormatting>
  <conditionalFormatting sqref="K265">
    <cfRule type="cellIs" dxfId="2459" priority="38" operator="equal">
      <formula>0</formula>
    </cfRule>
    <cfRule type="cellIs" dxfId="2458" priority="39" operator="equal">
      <formula>0</formula>
    </cfRule>
  </conditionalFormatting>
  <conditionalFormatting sqref="K265">
    <cfRule type="cellIs" dxfId="2457" priority="37" operator="equal">
      <formula>0</formula>
    </cfRule>
  </conditionalFormatting>
  <conditionalFormatting sqref="K310">
    <cfRule type="cellIs" dxfId="2456" priority="32" operator="between">
      <formula>0</formula>
      <formula>4.999</formula>
    </cfRule>
    <cfRule type="cellIs" dxfId="2455" priority="33" operator="between">
      <formula>5</formula>
      <formula>9.999</formula>
    </cfRule>
    <cfRule type="cellIs" dxfId="2454" priority="34" operator="between">
      <formula>10</formula>
      <formula>14.999</formula>
    </cfRule>
    <cfRule type="cellIs" dxfId="2453" priority="35" operator="between">
      <formula>15</formula>
      <formula>19.999</formula>
    </cfRule>
    <cfRule type="cellIs" dxfId="2452" priority="36" operator="greaterThan">
      <formula>19.999</formula>
    </cfRule>
  </conditionalFormatting>
  <conditionalFormatting sqref="K310">
    <cfRule type="cellIs" dxfId="2451" priority="31" operator="equal">
      <formula>0</formula>
    </cfRule>
  </conditionalFormatting>
  <conditionalFormatting sqref="K310">
    <cfRule type="cellIs" dxfId="2450" priority="29" operator="equal">
      <formula>0</formula>
    </cfRule>
    <cfRule type="cellIs" dxfId="2449" priority="30" operator="equal">
      <formula>0</formula>
    </cfRule>
  </conditionalFormatting>
  <conditionalFormatting sqref="K310">
    <cfRule type="cellIs" dxfId="2448" priority="28" operator="equal">
      <formula>0</formula>
    </cfRule>
  </conditionalFormatting>
  <conditionalFormatting sqref="K353">
    <cfRule type="cellIs" dxfId="2447" priority="23" operator="between">
      <formula>0</formula>
      <formula>4.999</formula>
    </cfRule>
    <cfRule type="cellIs" dxfId="2446" priority="24" operator="between">
      <formula>5</formula>
      <formula>9.999</formula>
    </cfRule>
    <cfRule type="cellIs" dxfId="2445" priority="25" operator="between">
      <formula>10</formula>
      <formula>14.999</formula>
    </cfRule>
    <cfRule type="cellIs" dxfId="2444" priority="26" operator="between">
      <formula>15</formula>
      <formula>19.999</formula>
    </cfRule>
    <cfRule type="cellIs" dxfId="2443" priority="27" operator="greaterThan">
      <formula>19.999</formula>
    </cfRule>
  </conditionalFormatting>
  <conditionalFormatting sqref="K353">
    <cfRule type="cellIs" dxfId="2442" priority="22" operator="equal">
      <formula>0</formula>
    </cfRule>
  </conditionalFormatting>
  <conditionalFormatting sqref="K353">
    <cfRule type="cellIs" dxfId="2441" priority="20" operator="equal">
      <formula>0</formula>
    </cfRule>
    <cfRule type="cellIs" dxfId="2440" priority="21" operator="equal">
      <formula>0</formula>
    </cfRule>
  </conditionalFormatting>
  <conditionalFormatting sqref="K353">
    <cfRule type="cellIs" dxfId="2439" priority="19" operator="equal">
      <formula>0</formula>
    </cfRule>
  </conditionalFormatting>
  <conditionalFormatting sqref="K396">
    <cfRule type="cellIs" dxfId="2438" priority="14" operator="between">
      <formula>0</formula>
      <formula>4.999</formula>
    </cfRule>
    <cfRule type="cellIs" dxfId="2437" priority="15" operator="between">
      <formula>5</formula>
      <formula>9.999</formula>
    </cfRule>
    <cfRule type="cellIs" dxfId="2436" priority="16" operator="between">
      <formula>10</formula>
      <formula>14.999</formula>
    </cfRule>
    <cfRule type="cellIs" dxfId="2435" priority="17" operator="between">
      <formula>15</formula>
      <formula>19.999</formula>
    </cfRule>
    <cfRule type="cellIs" dxfId="2434" priority="18" operator="greaterThan">
      <formula>19.999</formula>
    </cfRule>
  </conditionalFormatting>
  <conditionalFormatting sqref="K396">
    <cfRule type="cellIs" dxfId="2433" priority="13" operator="equal">
      <formula>0</formula>
    </cfRule>
  </conditionalFormatting>
  <conditionalFormatting sqref="K396">
    <cfRule type="cellIs" dxfId="2432" priority="11" operator="equal">
      <formula>0</formula>
    </cfRule>
    <cfRule type="cellIs" dxfId="2431" priority="12" operator="equal">
      <formula>0</formula>
    </cfRule>
  </conditionalFormatting>
  <conditionalFormatting sqref="K396">
    <cfRule type="cellIs" dxfId="2430" priority="10" operator="equal">
      <formula>0</formula>
    </cfRule>
  </conditionalFormatting>
  <conditionalFormatting sqref="K439">
    <cfRule type="cellIs" dxfId="2429" priority="5" operator="between">
      <formula>0</formula>
      <formula>4.999</formula>
    </cfRule>
    <cfRule type="cellIs" dxfId="2428" priority="6" operator="between">
      <formula>5</formula>
      <formula>9.999</formula>
    </cfRule>
    <cfRule type="cellIs" dxfId="2427" priority="7" operator="between">
      <formula>10</formula>
      <formula>14.999</formula>
    </cfRule>
    <cfRule type="cellIs" dxfId="2426" priority="8" operator="between">
      <formula>15</formula>
      <formula>19.999</formula>
    </cfRule>
    <cfRule type="cellIs" dxfId="2425" priority="9" operator="greaterThan">
      <formula>19.999</formula>
    </cfRule>
  </conditionalFormatting>
  <conditionalFormatting sqref="K439">
    <cfRule type="cellIs" dxfId="2424" priority="4" operator="equal">
      <formula>0</formula>
    </cfRule>
  </conditionalFormatting>
  <conditionalFormatting sqref="K439">
    <cfRule type="cellIs" dxfId="2423" priority="2" operator="equal">
      <formula>0</formula>
    </cfRule>
    <cfRule type="cellIs" dxfId="2422" priority="3" operator="equal">
      <formula>0</formula>
    </cfRule>
  </conditionalFormatting>
  <conditionalFormatting sqref="K439">
    <cfRule type="cellIs" dxfId="2421" priority="1" operator="equal">
      <formula>0</formula>
    </cfRule>
  </conditionalFormatting>
  <dataValidations count="1">
    <dataValidation type="decimal" allowBlank="1" showInputMessage="1" showErrorMessage="1" sqref="L123:L127 A339:L350 L79:L83 L22:L26 L28:L32 L16:L20 L35:L39 L66:L70 L72:L76 L60:L64 L116:L120 L85:L89 L104:L108 L110:L114 A128:L133 A145:L163 A165:L176 A188:L206 A208:L219 A231:L249 A251:L262 A296:L307 A319:L337 A362:L380 A382:L393 A405:L423 A425:L436 L41:L45 A274:A294 B278:L294" xr:uid="{7B7BAEF5-EE1F-4F4D-B8ED-9535AF3D2280}">
      <formula1>0</formula1>
      <formula2>5</formula2>
    </dataValidation>
  </dataValidations>
  <pageMargins left="0.25" right="0.25" top="0.5" bottom="0.5" header="0.3" footer="0.3"/>
  <pageSetup scale="99" fitToHeight="15"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2AC4-0B00-4F26-9CCA-8393776CA3B7}">
  <sheetPr codeName="Sheet22">
    <pageSetUpPr fitToPage="1"/>
  </sheetPr>
  <dimension ref="A1:L449"/>
  <sheetViews>
    <sheetView showGridLines="0" topLeftCell="A331"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T(Assets!C24)</f>
        <v>Bus Parking Areas</v>
      </c>
      <c r="D9" s="428"/>
      <c r="E9" s="428"/>
      <c r="F9" s="428"/>
      <c r="G9" s="428"/>
      <c r="H9" s="429"/>
      <c r="I9" s="427" t="str">
        <f>T(Assets!G24)</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SUM(Assets!K24)</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Bus Parking Areas</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Bus Parking Areas</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v>4</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Bus Parking Areas</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Bus Parking Areas</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Bus Parking Areas</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Bus Parking Areas</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Bus Parking Areas</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Bus Parking Areas</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Bus Parking Areas</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3M1I3ohLW8Wn6nfAA8X5gvFAxLfFAWHWatSgZtQfBNq+QC9nC7G0WN8IxoPtqXVsjFI7B7FvG9FS11pAAdm00w==" saltValue="K/cdfag1ZV1Pd2T+r0kTOQ=="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420" priority="86" operator="between">
      <formula>0</formula>
      <formula>4.999</formula>
    </cfRule>
    <cfRule type="cellIs" dxfId="2419" priority="87" operator="between">
      <formula>5</formula>
      <formula>9.999</formula>
    </cfRule>
    <cfRule type="cellIs" dxfId="2418" priority="88" operator="between">
      <formula>10</formula>
      <formula>14.999</formula>
    </cfRule>
    <cfRule type="cellIs" dxfId="2417" priority="89" operator="between">
      <formula>15</formula>
      <formula>19.999</formula>
    </cfRule>
    <cfRule type="cellIs" dxfId="2416" priority="90" operator="greaterThan">
      <formula>19.999</formula>
    </cfRule>
  </conditionalFormatting>
  <conditionalFormatting sqref="K48">
    <cfRule type="cellIs" dxfId="2415" priority="85" operator="equal">
      <formula>0</formula>
    </cfRule>
  </conditionalFormatting>
  <conditionalFormatting sqref="K48">
    <cfRule type="cellIs" dxfId="2414" priority="83" operator="equal">
      <formula>0</formula>
    </cfRule>
    <cfRule type="cellIs" dxfId="2413" priority="84" operator="equal">
      <formula>0</formula>
    </cfRule>
  </conditionalFormatting>
  <conditionalFormatting sqref="K48">
    <cfRule type="cellIs" dxfId="2412" priority="82" operator="equal">
      <formula>0</formula>
    </cfRule>
  </conditionalFormatting>
  <conditionalFormatting sqref="K92">
    <cfRule type="cellIs" dxfId="2411" priority="77" operator="between">
      <formula>0</formula>
      <formula>4.999</formula>
    </cfRule>
    <cfRule type="cellIs" dxfId="2410" priority="78" operator="between">
      <formula>5</formula>
      <formula>9.999</formula>
    </cfRule>
    <cfRule type="cellIs" dxfId="2409" priority="79" operator="between">
      <formula>10</formula>
      <formula>14.999</formula>
    </cfRule>
    <cfRule type="cellIs" dxfId="2408" priority="80" operator="between">
      <formula>15</formula>
      <formula>19.999</formula>
    </cfRule>
    <cfRule type="cellIs" dxfId="2407" priority="81" operator="greaterThan">
      <formula>19.999</formula>
    </cfRule>
  </conditionalFormatting>
  <conditionalFormatting sqref="K92">
    <cfRule type="cellIs" dxfId="2406" priority="76" operator="equal">
      <formula>0</formula>
    </cfRule>
  </conditionalFormatting>
  <conditionalFormatting sqref="K92">
    <cfRule type="cellIs" dxfId="2405" priority="74" operator="equal">
      <formula>0</formula>
    </cfRule>
    <cfRule type="cellIs" dxfId="2404" priority="75" operator="equal">
      <formula>0</formula>
    </cfRule>
  </conditionalFormatting>
  <conditionalFormatting sqref="K92">
    <cfRule type="cellIs" dxfId="2403" priority="73" operator="equal">
      <formula>0</formula>
    </cfRule>
  </conditionalFormatting>
  <conditionalFormatting sqref="K136">
    <cfRule type="cellIs" dxfId="2402" priority="68" operator="between">
      <formula>0</formula>
      <formula>4.999</formula>
    </cfRule>
    <cfRule type="cellIs" dxfId="2401" priority="69" operator="between">
      <formula>5</formula>
      <formula>9.999</formula>
    </cfRule>
    <cfRule type="cellIs" dxfId="2400" priority="70" operator="between">
      <formula>10</formula>
      <formula>14.999</formula>
    </cfRule>
    <cfRule type="cellIs" dxfId="2399" priority="71" operator="between">
      <formula>15</formula>
      <formula>19.999</formula>
    </cfRule>
    <cfRule type="cellIs" dxfId="2398" priority="72" operator="greaterThan">
      <formula>19.999</formula>
    </cfRule>
  </conditionalFormatting>
  <conditionalFormatting sqref="K136">
    <cfRule type="cellIs" dxfId="2397" priority="67" operator="equal">
      <formula>0</formula>
    </cfRule>
  </conditionalFormatting>
  <conditionalFormatting sqref="K136">
    <cfRule type="cellIs" dxfId="2396" priority="65" operator="equal">
      <formula>0</formula>
    </cfRule>
    <cfRule type="cellIs" dxfId="2395" priority="66" operator="equal">
      <formula>0</formula>
    </cfRule>
  </conditionalFormatting>
  <conditionalFormatting sqref="K136">
    <cfRule type="cellIs" dxfId="2394" priority="64" operator="equal">
      <formula>0</formula>
    </cfRule>
  </conditionalFormatting>
  <conditionalFormatting sqref="K179">
    <cfRule type="cellIs" dxfId="2393" priority="59" operator="between">
      <formula>0</formula>
      <formula>4.999</formula>
    </cfRule>
    <cfRule type="cellIs" dxfId="2392" priority="60" operator="between">
      <formula>5</formula>
      <formula>9.999</formula>
    </cfRule>
    <cfRule type="cellIs" dxfId="2391" priority="61" operator="between">
      <formula>10</formula>
      <formula>14.999</formula>
    </cfRule>
    <cfRule type="cellIs" dxfId="2390" priority="62" operator="between">
      <formula>15</formula>
      <formula>19.999</formula>
    </cfRule>
    <cfRule type="cellIs" dxfId="2389" priority="63" operator="greaterThan">
      <formula>19.999</formula>
    </cfRule>
  </conditionalFormatting>
  <conditionalFormatting sqref="K179">
    <cfRule type="cellIs" dxfId="2388" priority="58" operator="equal">
      <formula>0</formula>
    </cfRule>
  </conditionalFormatting>
  <conditionalFormatting sqref="K179">
    <cfRule type="cellIs" dxfId="2387" priority="56" operator="equal">
      <formula>0</formula>
    </cfRule>
    <cfRule type="cellIs" dxfId="2386" priority="57" operator="equal">
      <formula>0</formula>
    </cfRule>
  </conditionalFormatting>
  <conditionalFormatting sqref="K179">
    <cfRule type="cellIs" dxfId="2385" priority="55" operator="equal">
      <formula>0</formula>
    </cfRule>
  </conditionalFormatting>
  <conditionalFormatting sqref="K222">
    <cfRule type="cellIs" dxfId="2384" priority="50" operator="between">
      <formula>0</formula>
      <formula>4.999</formula>
    </cfRule>
    <cfRule type="cellIs" dxfId="2383" priority="51" operator="between">
      <formula>5</formula>
      <formula>9.999</formula>
    </cfRule>
    <cfRule type="cellIs" dxfId="2382" priority="52" operator="between">
      <formula>10</formula>
      <formula>14.999</formula>
    </cfRule>
    <cfRule type="cellIs" dxfId="2381" priority="53" operator="between">
      <formula>15</formula>
      <formula>19.999</formula>
    </cfRule>
    <cfRule type="cellIs" dxfId="2380" priority="54" operator="greaterThan">
      <formula>19.999</formula>
    </cfRule>
  </conditionalFormatting>
  <conditionalFormatting sqref="K222">
    <cfRule type="cellIs" dxfId="2379" priority="49" operator="equal">
      <formula>0</formula>
    </cfRule>
  </conditionalFormatting>
  <conditionalFormatting sqref="K222">
    <cfRule type="cellIs" dxfId="2378" priority="47" operator="equal">
      <formula>0</formula>
    </cfRule>
    <cfRule type="cellIs" dxfId="2377" priority="48" operator="equal">
      <formula>0</formula>
    </cfRule>
  </conditionalFormatting>
  <conditionalFormatting sqref="K222">
    <cfRule type="cellIs" dxfId="2376" priority="46" operator="equal">
      <formula>0</formula>
    </cfRule>
  </conditionalFormatting>
  <conditionalFormatting sqref="K265">
    <cfRule type="cellIs" dxfId="2375" priority="41" operator="between">
      <formula>0</formula>
      <formula>4.999</formula>
    </cfRule>
    <cfRule type="cellIs" dxfId="2374" priority="42" operator="between">
      <formula>5</formula>
      <formula>9.999</formula>
    </cfRule>
    <cfRule type="cellIs" dxfId="2373" priority="43" operator="between">
      <formula>10</formula>
      <formula>14.999</formula>
    </cfRule>
    <cfRule type="cellIs" dxfId="2372" priority="44" operator="between">
      <formula>15</formula>
      <formula>19.999</formula>
    </cfRule>
    <cfRule type="cellIs" dxfId="2371" priority="45" operator="greaterThan">
      <formula>19.999</formula>
    </cfRule>
  </conditionalFormatting>
  <conditionalFormatting sqref="K265">
    <cfRule type="cellIs" dxfId="2370" priority="40" operator="equal">
      <formula>0</formula>
    </cfRule>
  </conditionalFormatting>
  <conditionalFormatting sqref="K265">
    <cfRule type="cellIs" dxfId="2369" priority="38" operator="equal">
      <formula>0</formula>
    </cfRule>
    <cfRule type="cellIs" dxfId="2368" priority="39" operator="equal">
      <formula>0</formula>
    </cfRule>
  </conditionalFormatting>
  <conditionalFormatting sqref="K265">
    <cfRule type="cellIs" dxfId="2367" priority="37" operator="equal">
      <formula>0</formula>
    </cfRule>
  </conditionalFormatting>
  <conditionalFormatting sqref="K310">
    <cfRule type="cellIs" dxfId="2366" priority="32" operator="between">
      <formula>0</formula>
      <formula>4.999</formula>
    </cfRule>
    <cfRule type="cellIs" dxfId="2365" priority="33" operator="between">
      <formula>5</formula>
      <formula>9.999</formula>
    </cfRule>
    <cfRule type="cellIs" dxfId="2364" priority="34" operator="between">
      <formula>10</formula>
      <formula>14.999</formula>
    </cfRule>
    <cfRule type="cellIs" dxfId="2363" priority="35" operator="between">
      <formula>15</formula>
      <formula>19.999</formula>
    </cfRule>
    <cfRule type="cellIs" dxfId="2362" priority="36" operator="greaterThan">
      <formula>19.999</formula>
    </cfRule>
  </conditionalFormatting>
  <conditionalFormatting sqref="K310">
    <cfRule type="cellIs" dxfId="2361" priority="31" operator="equal">
      <formula>0</formula>
    </cfRule>
  </conditionalFormatting>
  <conditionalFormatting sqref="K310">
    <cfRule type="cellIs" dxfId="2360" priority="29" operator="equal">
      <formula>0</formula>
    </cfRule>
    <cfRule type="cellIs" dxfId="2359" priority="30" operator="equal">
      <formula>0</formula>
    </cfRule>
  </conditionalFormatting>
  <conditionalFormatting sqref="K310">
    <cfRule type="cellIs" dxfId="2358" priority="28" operator="equal">
      <formula>0</formula>
    </cfRule>
  </conditionalFormatting>
  <conditionalFormatting sqref="K353">
    <cfRule type="cellIs" dxfId="2357" priority="23" operator="between">
      <formula>0</formula>
      <formula>4.999</formula>
    </cfRule>
    <cfRule type="cellIs" dxfId="2356" priority="24" operator="between">
      <formula>5</formula>
      <formula>9.999</formula>
    </cfRule>
    <cfRule type="cellIs" dxfId="2355" priority="25" operator="between">
      <formula>10</formula>
      <formula>14.999</formula>
    </cfRule>
    <cfRule type="cellIs" dxfId="2354" priority="26" operator="between">
      <formula>15</formula>
      <formula>19.999</formula>
    </cfRule>
    <cfRule type="cellIs" dxfId="2353" priority="27" operator="greaterThan">
      <formula>19.999</formula>
    </cfRule>
  </conditionalFormatting>
  <conditionalFormatting sqref="K353">
    <cfRule type="cellIs" dxfId="2352" priority="22" operator="equal">
      <formula>0</formula>
    </cfRule>
  </conditionalFormatting>
  <conditionalFormatting sqref="K353">
    <cfRule type="cellIs" dxfId="2351" priority="20" operator="equal">
      <formula>0</formula>
    </cfRule>
    <cfRule type="cellIs" dxfId="2350" priority="21" operator="equal">
      <formula>0</formula>
    </cfRule>
  </conditionalFormatting>
  <conditionalFormatting sqref="K353">
    <cfRule type="cellIs" dxfId="2349" priority="19" operator="equal">
      <formula>0</formula>
    </cfRule>
  </conditionalFormatting>
  <conditionalFormatting sqref="K396">
    <cfRule type="cellIs" dxfId="2348" priority="14" operator="between">
      <formula>0</formula>
      <formula>4.999</formula>
    </cfRule>
    <cfRule type="cellIs" dxfId="2347" priority="15" operator="between">
      <formula>5</formula>
      <formula>9.999</formula>
    </cfRule>
    <cfRule type="cellIs" dxfId="2346" priority="16" operator="between">
      <formula>10</formula>
      <formula>14.999</formula>
    </cfRule>
    <cfRule type="cellIs" dxfId="2345" priority="17" operator="between">
      <formula>15</formula>
      <formula>19.999</formula>
    </cfRule>
    <cfRule type="cellIs" dxfId="2344" priority="18" operator="greaterThan">
      <formula>19.999</formula>
    </cfRule>
  </conditionalFormatting>
  <conditionalFormatting sqref="K396">
    <cfRule type="cellIs" dxfId="2343" priority="13" operator="equal">
      <formula>0</formula>
    </cfRule>
  </conditionalFormatting>
  <conditionalFormatting sqref="K396">
    <cfRule type="cellIs" dxfId="2342" priority="11" operator="equal">
      <formula>0</formula>
    </cfRule>
    <cfRule type="cellIs" dxfId="2341" priority="12" operator="equal">
      <formula>0</formula>
    </cfRule>
  </conditionalFormatting>
  <conditionalFormatting sqref="K396">
    <cfRule type="cellIs" dxfId="2340" priority="10" operator="equal">
      <formula>0</formula>
    </cfRule>
  </conditionalFormatting>
  <conditionalFormatting sqref="K439">
    <cfRule type="cellIs" dxfId="2339" priority="5" operator="between">
      <formula>0</formula>
      <formula>4.999</formula>
    </cfRule>
    <cfRule type="cellIs" dxfId="2338" priority="6" operator="between">
      <formula>5</formula>
      <formula>9.999</formula>
    </cfRule>
    <cfRule type="cellIs" dxfId="2337" priority="7" operator="between">
      <formula>10</formula>
      <formula>14.999</formula>
    </cfRule>
    <cfRule type="cellIs" dxfId="2336" priority="8" operator="between">
      <formula>15</formula>
      <formula>19.999</formula>
    </cfRule>
    <cfRule type="cellIs" dxfId="2335" priority="9" operator="greaterThan">
      <formula>19.999</formula>
    </cfRule>
  </conditionalFormatting>
  <conditionalFormatting sqref="K439">
    <cfRule type="cellIs" dxfId="2334" priority="4" operator="equal">
      <formula>0</formula>
    </cfRule>
  </conditionalFormatting>
  <conditionalFormatting sqref="K439">
    <cfRule type="cellIs" dxfId="2333" priority="2" operator="equal">
      <formula>0</formula>
    </cfRule>
    <cfRule type="cellIs" dxfId="2332" priority="3" operator="equal">
      <formula>0</formula>
    </cfRule>
  </conditionalFormatting>
  <conditionalFormatting sqref="K439">
    <cfRule type="cellIs" dxfId="2331" priority="1" operator="equal">
      <formula>0</formula>
    </cfRule>
  </conditionalFormatting>
  <dataValidations count="1">
    <dataValidation type="decimal" allowBlank="1" showInputMessage="1" showErrorMessage="1" sqref="L123:L127 A296:L307 A339:L350 A362:L380 A382:L393 A405:L423 A425:L436 L22:L26 L28:L32 L16:L20 L41:L45 L35:L39 L60:L64 L66:L70 L72:L76 A165:L176 A208:L219 L85:L89 L79:L83 L104:L108 L110:L114 L116:L120 A128:L133 A145:L163 A188:L206 A231:L249 A251:L262 B278:L294 A319:L337 A274:A294" xr:uid="{8B351373-9C72-4DB3-A38D-0D94471AB4D3}">
      <formula1>0</formula1>
      <formula2>5</formula2>
    </dataValidation>
  </dataValidations>
  <pageMargins left="0.25" right="0.25" top="0.5" bottom="0.5" header="0.3" footer="0.3"/>
  <pageSetup scale="99" fitToHeight="15"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40EB-AEE6-451D-8ABF-90FD61E21B97}">
  <sheetPr codeName="Sheet23">
    <pageSetUpPr fitToPage="1"/>
  </sheetPr>
  <dimension ref="A1:L449"/>
  <sheetViews>
    <sheetView showGridLines="0" topLeftCell="A387"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T(Assets!C25)</f>
        <v>Maintenance Garages</v>
      </c>
      <c r="D9" s="428"/>
      <c r="E9" s="428"/>
      <c r="F9" s="428"/>
      <c r="G9" s="428"/>
      <c r="H9" s="429"/>
      <c r="I9" s="427" t="str">
        <f>T(Assets!G25)</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SUM(Assets!K25)</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Maintenance Garages</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Maintenance Garages</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Maintenance Garages</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Maintenance Garages</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Maintenance Garages</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Maintenance Garages</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Maintenance Garages</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Maintenance Garages</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Maintenance Garages</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o3aehD7PcfbrTExkvsJJqiU6oP3TjMGHJ9qcPkG/1XMS3aOTBJPNC+QVcqaRx0IMNQuEBCy77WYcab3O5HJEGw==" saltValue="RyUxKD+U+aAGAJ7975c41Q=="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8:I68"/>
    <mergeCell ref="J68:K68"/>
    <mergeCell ref="A69:I69"/>
    <mergeCell ref="J69:K69"/>
    <mergeCell ref="A62:I62"/>
    <mergeCell ref="J62:K62"/>
    <mergeCell ref="A63:I63"/>
    <mergeCell ref="J63:K63"/>
    <mergeCell ref="A66:I66"/>
    <mergeCell ref="J66:K66"/>
    <mergeCell ref="A67:I67"/>
    <mergeCell ref="J67:K67"/>
    <mergeCell ref="L60:L64"/>
    <mergeCell ref="A64:I64"/>
    <mergeCell ref="J64:K64"/>
    <mergeCell ref="B65:L65"/>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4:I24"/>
    <mergeCell ref="J24:K24"/>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56:L56"/>
    <mergeCell ref="A57:A58"/>
    <mergeCell ref="A60:I60"/>
    <mergeCell ref="J60:K60"/>
    <mergeCell ref="A61:I61"/>
    <mergeCell ref="J61:K61"/>
    <mergeCell ref="B57:L59"/>
    <mergeCell ref="A1:L5"/>
    <mergeCell ref="A7:L7"/>
    <mergeCell ref="A9:B10"/>
    <mergeCell ref="A11:C12"/>
    <mergeCell ref="D11:L12"/>
    <mergeCell ref="A13:L13"/>
    <mergeCell ref="A14:A15"/>
    <mergeCell ref="B14:L15"/>
    <mergeCell ref="C9:H10"/>
    <mergeCell ref="I9:L10"/>
    <mergeCell ref="A16:I16"/>
    <mergeCell ref="J16:K16"/>
    <mergeCell ref="L16:L20"/>
    <mergeCell ref="A17:I17"/>
    <mergeCell ref="J17:K17"/>
    <mergeCell ref="A18:I18"/>
    <mergeCell ref="J18:K18"/>
  </mergeCells>
  <conditionalFormatting sqref="K48">
    <cfRule type="cellIs" dxfId="2330" priority="86" operator="between">
      <formula>0</formula>
      <formula>4.999</formula>
    </cfRule>
    <cfRule type="cellIs" dxfId="2329" priority="87" operator="between">
      <formula>5</formula>
      <formula>9.999</formula>
    </cfRule>
    <cfRule type="cellIs" dxfId="2328" priority="88" operator="between">
      <formula>10</formula>
      <formula>14.999</formula>
    </cfRule>
    <cfRule type="cellIs" dxfId="2327" priority="89" operator="between">
      <formula>15</formula>
      <formula>19.999</formula>
    </cfRule>
    <cfRule type="cellIs" dxfId="2326" priority="90" operator="greaterThan">
      <formula>19.999</formula>
    </cfRule>
  </conditionalFormatting>
  <conditionalFormatting sqref="K48">
    <cfRule type="cellIs" dxfId="2325" priority="85" operator="equal">
      <formula>0</formula>
    </cfRule>
  </conditionalFormatting>
  <conditionalFormatting sqref="K48">
    <cfRule type="cellIs" dxfId="2324" priority="83" operator="equal">
      <formula>0</formula>
    </cfRule>
    <cfRule type="cellIs" dxfId="2323" priority="84" operator="equal">
      <formula>0</formula>
    </cfRule>
  </conditionalFormatting>
  <conditionalFormatting sqref="K48">
    <cfRule type="cellIs" dxfId="2322" priority="82" operator="equal">
      <formula>0</formula>
    </cfRule>
  </conditionalFormatting>
  <conditionalFormatting sqref="K92">
    <cfRule type="cellIs" dxfId="2321" priority="77" operator="between">
      <formula>0</formula>
      <formula>4.999</formula>
    </cfRule>
    <cfRule type="cellIs" dxfId="2320" priority="78" operator="between">
      <formula>5</formula>
      <formula>9.999</formula>
    </cfRule>
    <cfRule type="cellIs" dxfId="2319" priority="79" operator="between">
      <formula>10</formula>
      <formula>14.999</formula>
    </cfRule>
    <cfRule type="cellIs" dxfId="2318" priority="80" operator="between">
      <formula>15</formula>
      <formula>19.999</formula>
    </cfRule>
    <cfRule type="cellIs" dxfId="2317" priority="81" operator="greaterThan">
      <formula>19.999</formula>
    </cfRule>
  </conditionalFormatting>
  <conditionalFormatting sqref="K92">
    <cfRule type="cellIs" dxfId="2316" priority="76" operator="equal">
      <formula>0</formula>
    </cfRule>
  </conditionalFormatting>
  <conditionalFormatting sqref="K92">
    <cfRule type="cellIs" dxfId="2315" priority="74" operator="equal">
      <formula>0</formula>
    </cfRule>
    <cfRule type="cellIs" dxfId="2314" priority="75" operator="equal">
      <formula>0</formula>
    </cfRule>
  </conditionalFormatting>
  <conditionalFormatting sqref="K92">
    <cfRule type="cellIs" dxfId="2313" priority="73" operator="equal">
      <formula>0</formula>
    </cfRule>
  </conditionalFormatting>
  <conditionalFormatting sqref="K136">
    <cfRule type="cellIs" dxfId="2312" priority="68" operator="between">
      <formula>0</formula>
      <formula>4.999</formula>
    </cfRule>
    <cfRule type="cellIs" dxfId="2311" priority="69" operator="between">
      <formula>5</formula>
      <formula>9.999</formula>
    </cfRule>
    <cfRule type="cellIs" dxfId="2310" priority="70" operator="between">
      <formula>10</formula>
      <formula>14.999</formula>
    </cfRule>
    <cfRule type="cellIs" dxfId="2309" priority="71" operator="between">
      <formula>15</formula>
      <formula>19.999</formula>
    </cfRule>
    <cfRule type="cellIs" dxfId="2308" priority="72" operator="greaterThan">
      <formula>19.999</formula>
    </cfRule>
  </conditionalFormatting>
  <conditionalFormatting sqref="K136">
    <cfRule type="cellIs" dxfId="2307" priority="67" operator="equal">
      <formula>0</formula>
    </cfRule>
  </conditionalFormatting>
  <conditionalFormatting sqref="K136">
    <cfRule type="cellIs" dxfId="2306" priority="65" operator="equal">
      <formula>0</formula>
    </cfRule>
    <cfRule type="cellIs" dxfId="2305" priority="66" operator="equal">
      <formula>0</formula>
    </cfRule>
  </conditionalFormatting>
  <conditionalFormatting sqref="K136">
    <cfRule type="cellIs" dxfId="2304" priority="64" operator="equal">
      <formula>0</formula>
    </cfRule>
  </conditionalFormatting>
  <conditionalFormatting sqref="K179">
    <cfRule type="cellIs" dxfId="2303" priority="59" operator="between">
      <formula>0</formula>
      <formula>4.999</formula>
    </cfRule>
    <cfRule type="cellIs" dxfId="2302" priority="60" operator="between">
      <formula>5</formula>
      <formula>9.999</formula>
    </cfRule>
    <cfRule type="cellIs" dxfId="2301" priority="61" operator="between">
      <formula>10</formula>
      <formula>14.999</formula>
    </cfRule>
    <cfRule type="cellIs" dxfId="2300" priority="62" operator="between">
      <formula>15</formula>
      <formula>19.999</formula>
    </cfRule>
    <cfRule type="cellIs" dxfId="2299" priority="63" operator="greaterThan">
      <formula>19.999</formula>
    </cfRule>
  </conditionalFormatting>
  <conditionalFormatting sqref="K179">
    <cfRule type="cellIs" dxfId="2298" priority="58" operator="equal">
      <formula>0</formula>
    </cfRule>
  </conditionalFormatting>
  <conditionalFormatting sqref="K179">
    <cfRule type="cellIs" dxfId="2297" priority="56" operator="equal">
      <formula>0</formula>
    </cfRule>
    <cfRule type="cellIs" dxfId="2296" priority="57" operator="equal">
      <formula>0</formula>
    </cfRule>
  </conditionalFormatting>
  <conditionalFormatting sqref="K179">
    <cfRule type="cellIs" dxfId="2295" priority="55" operator="equal">
      <formula>0</formula>
    </cfRule>
  </conditionalFormatting>
  <conditionalFormatting sqref="K222">
    <cfRule type="cellIs" dxfId="2294" priority="50" operator="between">
      <formula>0</formula>
      <formula>4.999</formula>
    </cfRule>
    <cfRule type="cellIs" dxfId="2293" priority="51" operator="between">
      <formula>5</formula>
      <formula>9.999</formula>
    </cfRule>
    <cfRule type="cellIs" dxfId="2292" priority="52" operator="between">
      <formula>10</formula>
      <formula>14.999</formula>
    </cfRule>
    <cfRule type="cellIs" dxfId="2291" priority="53" operator="between">
      <formula>15</formula>
      <formula>19.999</formula>
    </cfRule>
    <cfRule type="cellIs" dxfId="2290" priority="54" operator="greaterThan">
      <formula>19.999</formula>
    </cfRule>
  </conditionalFormatting>
  <conditionalFormatting sqref="K222">
    <cfRule type="cellIs" dxfId="2289" priority="49" operator="equal">
      <formula>0</formula>
    </cfRule>
  </conditionalFormatting>
  <conditionalFormatting sqref="K222">
    <cfRule type="cellIs" dxfId="2288" priority="47" operator="equal">
      <formula>0</formula>
    </cfRule>
    <cfRule type="cellIs" dxfId="2287" priority="48" operator="equal">
      <formula>0</formula>
    </cfRule>
  </conditionalFormatting>
  <conditionalFormatting sqref="K222">
    <cfRule type="cellIs" dxfId="2286" priority="46" operator="equal">
      <formula>0</formula>
    </cfRule>
  </conditionalFormatting>
  <conditionalFormatting sqref="K265">
    <cfRule type="cellIs" dxfId="2285" priority="41" operator="between">
      <formula>0</formula>
      <formula>4.999</formula>
    </cfRule>
    <cfRule type="cellIs" dxfId="2284" priority="42" operator="between">
      <formula>5</formula>
      <formula>9.999</formula>
    </cfRule>
    <cfRule type="cellIs" dxfId="2283" priority="43" operator="between">
      <formula>10</formula>
      <formula>14.999</formula>
    </cfRule>
    <cfRule type="cellIs" dxfId="2282" priority="44" operator="between">
      <formula>15</formula>
      <formula>19.999</formula>
    </cfRule>
    <cfRule type="cellIs" dxfId="2281" priority="45" operator="greaterThan">
      <formula>19.999</formula>
    </cfRule>
  </conditionalFormatting>
  <conditionalFormatting sqref="K265">
    <cfRule type="cellIs" dxfId="2280" priority="40" operator="equal">
      <formula>0</formula>
    </cfRule>
  </conditionalFormatting>
  <conditionalFormatting sqref="K265">
    <cfRule type="cellIs" dxfId="2279" priority="38" operator="equal">
      <formula>0</formula>
    </cfRule>
    <cfRule type="cellIs" dxfId="2278" priority="39" operator="equal">
      <formula>0</formula>
    </cfRule>
  </conditionalFormatting>
  <conditionalFormatting sqref="K265">
    <cfRule type="cellIs" dxfId="2277" priority="37" operator="equal">
      <formula>0</formula>
    </cfRule>
  </conditionalFormatting>
  <conditionalFormatting sqref="K310">
    <cfRule type="cellIs" dxfId="2276" priority="32" operator="between">
      <formula>0</formula>
      <formula>4.999</formula>
    </cfRule>
    <cfRule type="cellIs" dxfId="2275" priority="33" operator="between">
      <formula>5</formula>
      <formula>9.999</formula>
    </cfRule>
    <cfRule type="cellIs" dxfId="2274" priority="34" operator="between">
      <formula>10</formula>
      <formula>14.999</formula>
    </cfRule>
    <cfRule type="cellIs" dxfId="2273" priority="35" operator="between">
      <formula>15</formula>
      <formula>19.999</formula>
    </cfRule>
    <cfRule type="cellIs" dxfId="2272" priority="36" operator="greaterThan">
      <formula>19.999</formula>
    </cfRule>
  </conditionalFormatting>
  <conditionalFormatting sqref="K310">
    <cfRule type="cellIs" dxfId="2271" priority="31" operator="equal">
      <formula>0</formula>
    </cfRule>
  </conditionalFormatting>
  <conditionalFormatting sqref="K310">
    <cfRule type="cellIs" dxfId="2270" priority="29" operator="equal">
      <formula>0</formula>
    </cfRule>
    <cfRule type="cellIs" dxfId="2269" priority="30" operator="equal">
      <formula>0</formula>
    </cfRule>
  </conditionalFormatting>
  <conditionalFormatting sqref="K310">
    <cfRule type="cellIs" dxfId="2268" priority="28" operator="equal">
      <formula>0</formula>
    </cfRule>
  </conditionalFormatting>
  <conditionalFormatting sqref="K353">
    <cfRule type="cellIs" dxfId="2267" priority="23" operator="between">
      <formula>0</formula>
      <formula>4.999</formula>
    </cfRule>
    <cfRule type="cellIs" dxfId="2266" priority="24" operator="between">
      <formula>5</formula>
      <formula>9.999</formula>
    </cfRule>
    <cfRule type="cellIs" dxfId="2265" priority="25" operator="between">
      <formula>10</formula>
      <formula>14.999</formula>
    </cfRule>
    <cfRule type="cellIs" dxfId="2264" priority="26" operator="between">
      <formula>15</formula>
      <formula>19.999</formula>
    </cfRule>
    <cfRule type="cellIs" dxfId="2263" priority="27" operator="greaterThan">
      <formula>19.999</formula>
    </cfRule>
  </conditionalFormatting>
  <conditionalFormatting sqref="K353">
    <cfRule type="cellIs" dxfId="2262" priority="22" operator="equal">
      <formula>0</formula>
    </cfRule>
  </conditionalFormatting>
  <conditionalFormatting sqref="K353">
    <cfRule type="cellIs" dxfId="2261" priority="20" operator="equal">
      <formula>0</formula>
    </cfRule>
    <cfRule type="cellIs" dxfId="2260" priority="21" operator="equal">
      <formula>0</formula>
    </cfRule>
  </conditionalFormatting>
  <conditionalFormatting sqref="K353">
    <cfRule type="cellIs" dxfId="2259" priority="19" operator="equal">
      <formula>0</formula>
    </cfRule>
  </conditionalFormatting>
  <conditionalFormatting sqref="K396">
    <cfRule type="cellIs" dxfId="2258" priority="14" operator="between">
      <formula>0</formula>
      <formula>4.999</formula>
    </cfRule>
    <cfRule type="cellIs" dxfId="2257" priority="15" operator="between">
      <formula>5</formula>
      <formula>9.999</formula>
    </cfRule>
    <cfRule type="cellIs" dxfId="2256" priority="16" operator="between">
      <formula>10</formula>
      <formula>14.999</formula>
    </cfRule>
    <cfRule type="cellIs" dxfId="2255" priority="17" operator="between">
      <formula>15</formula>
      <formula>19.999</formula>
    </cfRule>
    <cfRule type="cellIs" dxfId="2254" priority="18" operator="greaterThan">
      <formula>19.999</formula>
    </cfRule>
  </conditionalFormatting>
  <conditionalFormatting sqref="K396">
    <cfRule type="cellIs" dxfId="2253" priority="13" operator="equal">
      <formula>0</formula>
    </cfRule>
  </conditionalFormatting>
  <conditionalFormatting sqref="K396">
    <cfRule type="cellIs" dxfId="2252" priority="11" operator="equal">
      <formula>0</formula>
    </cfRule>
    <cfRule type="cellIs" dxfId="2251" priority="12" operator="equal">
      <formula>0</formula>
    </cfRule>
  </conditionalFormatting>
  <conditionalFormatting sqref="K396">
    <cfRule type="cellIs" dxfId="2250" priority="10" operator="equal">
      <formula>0</formula>
    </cfRule>
  </conditionalFormatting>
  <conditionalFormatting sqref="K439">
    <cfRule type="cellIs" dxfId="2249" priority="5" operator="between">
      <formula>0</formula>
      <formula>4.999</formula>
    </cfRule>
    <cfRule type="cellIs" dxfId="2248" priority="6" operator="between">
      <formula>5</formula>
      <formula>9.999</formula>
    </cfRule>
    <cfRule type="cellIs" dxfId="2247" priority="7" operator="between">
      <formula>10</formula>
      <formula>14.999</formula>
    </cfRule>
    <cfRule type="cellIs" dxfId="2246" priority="8" operator="between">
      <formula>15</formula>
      <formula>19.999</formula>
    </cfRule>
    <cfRule type="cellIs" dxfId="2245" priority="9" operator="greaterThan">
      <formula>19.999</formula>
    </cfRule>
  </conditionalFormatting>
  <conditionalFormatting sqref="K439">
    <cfRule type="cellIs" dxfId="2244" priority="4" operator="equal">
      <formula>0</formula>
    </cfRule>
  </conditionalFormatting>
  <conditionalFormatting sqref="K439">
    <cfRule type="cellIs" dxfId="2243" priority="2" operator="equal">
      <formula>0</formula>
    </cfRule>
    <cfRule type="cellIs" dxfId="2242" priority="3" operator="equal">
      <formula>0</formula>
    </cfRule>
  </conditionalFormatting>
  <conditionalFormatting sqref="K439">
    <cfRule type="cellIs" dxfId="2241" priority="1" operator="equal">
      <formula>0</formula>
    </cfRule>
  </conditionalFormatting>
  <dataValidations count="1">
    <dataValidation type="decimal" allowBlank="1" showInputMessage="1" showErrorMessage="1" sqref="L123:L127 A339:L350 L16:L20 L22:L26 L28:L32 L35:L39 L41:L45 L60:L64 L66:L70 L72:L76 L79:L83 L85:L89 L104:L108 L110:L114 L116:L120 A128:L133 A145:L163 A165:L176 A188:L206 A208:L219 A231:L249 A251:L262 A405:L423 B278:L294 A296:L307 A319:L337 A362:L380 A382:L393 A425:L436 A274:A294" xr:uid="{55BC195F-B7C6-4356-BA50-12733BCB01D3}">
      <formula1>0</formula1>
      <formula2>5</formula2>
    </dataValidation>
  </dataValidations>
  <pageMargins left="0.25" right="0.25" top="0.5" bottom="0.5" header="0.3" footer="0.3"/>
  <pageSetup scale="99" fitToHeight="15"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AF0B-2DC0-4F17-8AAB-97B6AA85E178}">
  <sheetPr codeName="Sheet24">
    <pageSetUpPr fitToPage="1"/>
  </sheetPr>
  <dimension ref="A1:L449"/>
  <sheetViews>
    <sheetView showGridLines="0"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T(Assets!C26)</f>
        <v>Shared Facilities</v>
      </c>
      <c r="D9" s="428"/>
      <c r="E9" s="428"/>
      <c r="F9" s="428"/>
      <c r="G9" s="428"/>
      <c r="H9" s="429"/>
      <c r="I9" s="427" t="str">
        <f>T(Assets!G26)</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SUM(Assets!K26)</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Shared Facilities</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Shared Facilities</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Shared Facilities</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Shared Facilities</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Shared Facilities</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Shared Facilities</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Shared Facilities</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Shared Facilities</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Shared Facilities</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iw6h3ay03bnHZmBJeR5DisgAOwkXYSnIHTZbAL2dxbbyAwww1+ElU62hAhoSNwanQJ8PZfebfwgZ6OG2Twzt5w==" saltValue="3h/a2oWfIpAbl+z4bVDlNA=="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240" priority="86" operator="between">
      <formula>0</formula>
      <formula>4.999</formula>
    </cfRule>
    <cfRule type="cellIs" dxfId="2239" priority="87" operator="between">
      <formula>5</formula>
      <formula>9.999</formula>
    </cfRule>
    <cfRule type="cellIs" dxfId="2238" priority="88" operator="between">
      <formula>10</formula>
      <formula>14.999</formula>
    </cfRule>
    <cfRule type="cellIs" dxfId="2237" priority="89" operator="between">
      <formula>15</formula>
      <formula>19.999</formula>
    </cfRule>
    <cfRule type="cellIs" dxfId="2236" priority="90" operator="greaterThan">
      <formula>19.999</formula>
    </cfRule>
  </conditionalFormatting>
  <conditionalFormatting sqref="K48">
    <cfRule type="cellIs" dxfId="2235" priority="85" operator="equal">
      <formula>0</formula>
    </cfRule>
  </conditionalFormatting>
  <conditionalFormatting sqref="K48">
    <cfRule type="cellIs" dxfId="2234" priority="83" operator="equal">
      <formula>0</formula>
    </cfRule>
    <cfRule type="cellIs" dxfId="2233" priority="84" operator="equal">
      <formula>0</formula>
    </cfRule>
  </conditionalFormatting>
  <conditionalFormatting sqref="K48">
    <cfRule type="cellIs" dxfId="2232" priority="82" operator="equal">
      <formula>0</formula>
    </cfRule>
  </conditionalFormatting>
  <conditionalFormatting sqref="K92">
    <cfRule type="cellIs" dxfId="2231" priority="77" operator="between">
      <formula>0</formula>
      <formula>4.999</formula>
    </cfRule>
    <cfRule type="cellIs" dxfId="2230" priority="78" operator="between">
      <formula>5</formula>
      <formula>9.999</formula>
    </cfRule>
    <cfRule type="cellIs" dxfId="2229" priority="79" operator="between">
      <formula>10</formula>
      <formula>14.999</formula>
    </cfRule>
    <cfRule type="cellIs" dxfId="2228" priority="80" operator="between">
      <formula>15</formula>
      <formula>19.999</formula>
    </cfRule>
    <cfRule type="cellIs" dxfId="2227" priority="81" operator="greaterThan">
      <formula>19.999</formula>
    </cfRule>
  </conditionalFormatting>
  <conditionalFormatting sqref="K92">
    <cfRule type="cellIs" dxfId="2226" priority="76" operator="equal">
      <formula>0</formula>
    </cfRule>
  </conditionalFormatting>
  <conditionalFormatting sqref="K92">
    <cfRule type="cellIs" dxfId="2225" priority="74" operator="equal">
      <formula>0</formula>
    </cfRule>
    <cfRule type="cellIs" dxfId="2224" priority="75" operator="equal">
      <formula>0</formula>
    </cfRule>
  </conditionalFormatting>
  <conditionalFormatting sqref="K92">
    <cfRule type="cellIs" dxfId="2223" priority="73" operator="equal">
      <formula>0</formula>
    </cfRule>
  </conditionalFormatting>
  <conditionalFormatting sqref="K136">
    <cfRule type="cellIs" dxfId="2222" priority="68" operator="between">
      <formula>0</formula>
      <formula>4.999</formula>
    </cfRule>
    <cfRule type="cellIs" dxfId="2221" priority="69" operator="between">
      <formula>5</formula>
      <formula>9.999</formula>
    </cfRule>
    <cfRule type="cellIs" dxfId="2220" priority="70" operator="between">
      <formula>10</formula>
      <formula>14.999</formula>
    </cfRule>
    <cfRule type="cellIs" dxfId="2219" priority="71" operator="between">
      <formula>15</formula>
      <formula>19.999</formula>
    </cfRule>
    <cfRule type="cellIs" dxfId="2218" priority="72" operator="greaterThan">
      <formula>19.999</formula>
    </cfRule>
  </conditionalFormatting>
  <conditionalFormatting sqref="K136">
    <cfRule type="cellIs" dxfId="2217" priority="67" operator="equal">
      <formula>0</formula>
    </cfRule>
  </conditionalFormatting>
  <conditionalFormatting sqref="K136">
    <cfRule type="cellIs" dxfId="2216" priority="65" operator="equal">
      <formula>0</formula>
    </cfRule>
    <cfRule type="cellIs" dxfId="2215" priority="66" operator="equal">
      <formula>0</formula>
    </cfRule>
  </conditionalFormatting>
  <conditionalFormatting sqref="K136">
    <cfRule type="cellIs" dxfId="2214" priority="64" operator="equal">
      <formula>0</formula>
    </cfRule>
  </conditionalFormatting>
  <conditionalFormatting sqref="K179">
    <cfRule type="cellIs" dxfId="2213" priority="59" operator="between">
      <formula>0</formula>
      <formula>4.999</formula>
    </cfRule>
    <cfRule type="cellIs" dxfId="2212" priority="60" operator="between">
      <formula>5</formula>
      <formula>9.999</formula>
    </cfRule>
    <cfRule type="cellIs" dxfId="2211" priority="61" operator="between">
      <formula>10</formula>
      <formula>14.999</formula>
    </cfRule>
    <cfRule type="cellIs" dxfId="2210" priority="62" operator="between">
      <formula>15</formula>
      <formula>19.999</formula>
    </cfRule>
    <cfRule type="cellIs" dxfId="2209" priority="63" operator="greaterThan">
      <formula>19.999</formula>
    </cfRule>
  </conditionalFormatting>
  <conditionalFormatting sqref="K179">
    <cfRule type="cellIs" dxfId="2208" priority="58" operator="equal">
      <formula>0</formula>
    </cfRule>
  </conditionalFormatting>
  <conditionalFormatting sqref="K179">
    <cfRule type="cellIs" dxfId="2207" priority="56" operator="equal">
      <formula>0</formula>
    </cfRule>
    <cfRule type="cellIs" dxfId="2206" priority="57" operator="equal">
      <formula>0</formula>
    </cfRule>
  </conditionalFormatting>
  <conditionalFormatting sqref="K179">
    <cfRule type="cellIs" dxfId="2205" priority="55" operator="equal">
      <formula>0</formula>
    </cfRule>
  </conditionalFormatting>
  <conditionalFormatting sqref="K222">
    <cfRule type="cellIs" dxfId="2204" priority="50" operator="between">
      <formula>0</formula>
      <formula>4.999</formula>
    </cfRule>
    <cfRule type="cellIs" dxfId="2203" priority="51" operator="between">
      <formula>5</formula>
      <formula>9.999</formula>
    </cfRule>
    <cfRule type="cellIs" dxfId="2202" priority="52" operator="between">
      <formula>10</formula>
      <formula>14.999</formula>
    </cfRule>
    <cfRule type="cellIs" dxfId="2201" priority="53" operator="between">
      <formula>15</formula>
      <formula>19.999</formula>
    </cfRule>
    <cfRule type="cellIs" dxfId="2200" priority="54" operator="greaterThan">
      <formula>19.999</formula>
    </cfRule>
  </conditionalFormatting>
  <conditionalFormatting sqref="K222">
    <cfRule type="cellIs" dxfId="2199" priority="49" operator="equal">
      <formula>0</formula>
    </cfRule>
  </conditionalFormatting>
  <conditionalFormatting sqref="K222">
    <cfRule type="cellIs" dxfId="2198" priority="47" operator="equal">
      <formula>0</formula>
    </cfRule>
    <cfRule type="cellIs" dxfId="2197" priority="48" operator="equal">
      <formula>0</formula>
    </cfRule>
  </conditionalFormatting>
  <conditionalFormatting sqref="K222">
    <cfRule type="cellIs" dxfId="2196" priority="46" operator="equal">
      <formula>0</formula>
    </cfRule>
  </conditionalFormatting>
  <conditionalFormatting sqref="K265">
    <cfRule type="cellIs" dxfId="2195" priority="41" operator="between">
      <formula>0</formula>
      <formula>4.999</formula>
    </cfRule>
    <cfRule type="cellIs" dxfId="2194" priority="42" operator="between">
      <formula>5</formula>
      <formula>9.999</formula>
    </cfRule>
    <cfRule type="cellIs" dxfId="2193" priority="43" operator="between">
      <formula>10</formula>
      <formula>14.999</formula>
    </cfRule>
    <cfRule type="cellIs" dxfId="2192" priority="44" operator="between">
      <formula>15</formula>
      <formula>19.999</formula>
    </cfRule>
    <cfRule type="cellIs" dxfId="2191" priority="45" operator="greaterThan">
      <formula>19.999</formula>
    </cfRule>
  </conditionalFormatting>
  <conditionalFormatting sqref="K265">
    <cfRule type="cellIs" dxfId="2190" priority="40" operator="equal">
      <formula>0</formula>
    </cfRule>
  </conditionalFormatting>
  <conditionalFormatting sqref="K265">
    <cfRule type="cellIs" dxfId="2189" priority="38" operator="equal">
      <formula>0</formula>
    </cfRule>
    <cfRule type="cellIs" dxfId="2188" priority="39" operator="equal">
      <formula>0</formula>
    </cfRule>
  </conditionalFormatting>
  <conditionalFormatting sqref="K265">
    <cfRule type="cellIs" dxfId="2187" priority="37" operator="equal">
      <formula>0</formula>
    </cfRule>
  </conditionalFormatting>
  <conditionalFormatting sqref="K310">
    <cfRule type="cellIs" dxfId="2186" priority="32" operator="between">
      <formula>0</formula>
      <formula>4.999</formula>
    </cfRule>
    <cfRule type="cellIs" dxfId="2185" priority="33" operator="between">
      <formula>5</formula>
      <formula>9.999</formula>
    </cfRule>
    <cfRule type="cellIs" dxfId="2184" priority="34" operator="between">
      <formula>10</formula>
      <formula>14.999</formula>
    </cfRule>
    <cfRule type="cellIs" dxfId="2183" priority="35" operator="between">
      <formula>15</formula>
      <formula>19.999</formula>
    </cfRule>
    <cfRule type="cellIs" dxfId="2182" priority="36" operator="greaterThan">
      <formula>19.999</formula>
    </cfRule>
  </conditionalFormatting>
  <conditionalFormatting sqref="K310">
    <cfRule type="cellIs" dxfId="2181" priority="31" operator="equal">
      <formula>0</formula>
    </cfRule>
  </conditionalFormatting>
  <conditionalFormatting sqref="K310">
    <cfRule type="cellIs" dxfId="2180" priority="29" operator="equal">
      <formula>0</formula>
    </cfRule>
    <cfRule type="cellIs" dxfId="2179" priority="30" operator="equal">
      <formula>0</formula>
    </cfRule>
  </conditionalFormatting>
  <conditionalFormatting sqref="K310">
    <cfRule type="cellIs" dxfId="2178" priority="28" operator="equal">
      <formula>0</formula>
    </cfRule>
  </conditionalFormatting>
  <conditionalFormatting sqref="K353">
    <cfRule type="cellIs" dxfId="2177" priority="23" operator="between">
      <formula>0</formula>
      <formula>4.999</formula>
    </cfRule>
    <cfRule type="cellIs" dxfId="2176" priority="24" operator="between">
      <formula>5</formula>
      <formula>9.999</formula>
    </cfRule>
    <cfRule type="cellIs" dxfId="2175" priority="25" operator="between">
      <formula>10</formula>
      <formula>14.999</formula>
    </cfRule>
    <cfRule type="cellIs" dxfId="2174" priority="26" operator="between">
      <formula>15</formula>
      <formula>19.999</formula>
    </cfRule>
    <cfRule type="cellIs" dxfId="2173" priority="27" operator="greaterThan">
      <formula>19.999</formula>
    </cfRule>
  </conditionalFormatting>
  <conditionalFormatting sqref="K353">
    <cfRule type="cellIs" dxfId="2172" priority="22" operator="equal">
      <formula>0</formula>
    </cfRule>
  </conditionalFormatting>
  <conditionalFormatting sqref="K353">
    <cfRule type="cellIs" dxfId="2171" priority="20" operator="equal">
      <formula>0</formula>
    </cfRule>
    <cfRule type="cellIs" dxfId="2170" priority="21" operator="equal">
      <formula>0</formula>
    </cfRule>
  </conditionalFormatting>
  <conditionalFormatting sqref="K353">
    <cfRule type="cellIs" dxfId="2169" priority="19" operator="equal">
      <formula>0</formula>
    </cfRule>
  </conditionalFormatting>
  <conditionalFormatting sqref="K396">
    <cfRule type="cellIs" dxfId="2168" priority="14" operator="between">
      <formula>0</formula>
      <formula>4.999</formula>
    </cfRule>
    <cfRule type="cellIs" dxfId="2167" priority="15" operator="between">
      <formula>5</formula>
      <formula>9.999</formula>
    </cfRule>
    <cfRule type="cellIs" dxfId="2166" priority="16" operator="between">
      <formula>10</formula>
      <formula>14.999</formula>
    </cfRule>
    <cfRule type="cellIs" dxfId="2165" priority="17" operator="between">
      <formula>15</formula>
      <formula>19.999</formula>
    </cfRule>
    <cfRule type="cellIs" dxfId="2164" priority="18" operator="greaterThan">
      <formula>19.999</formula>
    </cfRule>
  </conditionalFormatting>
  <conditionalFormatting sqref="K396">
    <cfRule type="cellIs" dxfId="2163" priority="13" operator="equal">
      <formula>0</formula>
    </cfRule>
  </conditionalFormatting>
  <conditionalFormatting sqref="K396">
    <cfRule type="cellIs" dxfId="2162" priority="11" operator="equal">
      <formula>0</formula>
    </cfRule>
    <cfRule type="cellIs" dxfId="2161" priority="12" operator="equal">
      <formula>0</formula>
    </cfRule>
  </conditionalFormatting>
  <conditionalFormatting sqref="K396">
    <cfRule type="cellIs" dxfId="2160" priority="10" operator="equal">
      <formula>0</formula>
    </cfRule>
  </conditionalFormatting>
  <conditionalFormatting sqref="K439">
    <cfRule type="cellIs" dxfId="2159" priority="5" operator="between">
      <formula>0</formula>
      <formula>4.999</formula>
    </cfRule>
    <cfRule type="cellIs" dxfId="2158" priority="6" operator="between">
      <formula>5</formula>
      <formula>9.999</formula>
    </cfRule>
    <cfRule type="cellIs" dxfId="2157" priority="7" operator="between">
      <formula>10</formula>
      <formula>14.999</formula>
    </cfRule>
    <cfRule type="cellIs" dxfId="2156" priority="8" operator="between">
      <formula>15</formula>
      <formula>19.999</formula>
    </cfRule>
    <cfRule type="cellIs" dxfId="2155" priority="9" operator="greaterThan">
      <formula>19.999</formula>
    </cfRule>
  </conditionalFormatting>
  <conditionalFormatting sqref="K439">
    <cfRule type="cellIs" dxfId="2154" priority="4" operator="equal">
      <formula>0</formula>
    </cfRule>
  </conditionalFormatting>
  <conditionalFormatting sqref="K439">
    <cfRule type="cellIs" dxfId="2153" priority="2" operator="equal">
      <formula>0</formula>
    </cfRule>
    <cfRule type="cellIs" dxfId="2152" priority="3" operator="equal">
      <formula>0</formula>
    </cfRule>
  </conditionalFormatting>
  <conditionalFormatting sqref="K439">
    <cfRule type="cellIs" dxfId="2151" priority="1" operator="equal">
      <formula>0</formula>
    </cfRule>
  </conditionalFormatting>
  <dataValidations count="1">
    <dataValidation type="decimal" allowBlank="1" showInputMessage="1" showErrorMessage="1" sqref="L123:L127 A296:L307 A319:L337 A339:L350 A362:L380 A382:L393 A425:L436 L16:L20 L22:L26 L28:L32 L35:L39 L41:L45 L60:L64 L66:L70 L72:L76 A231:L249 A251:L262 L79:L83 L85:L89 L104:L108 L110:L114 L116:L120 A128:L133 A145:L163 A165:L176 A188:L206 A208:L219 B278:L294 A405:L423 A274:A294" xr:uid="{FF63F463-B830-4408-9E76-72668711CA6E}">
      <formula1>0</formula1>
      <formula2>5</formula2>
    </dataValidation>
  </dataValidations>
  <pageMargins left="0.25" right="0.25" top="0.5" bottom="0.5" header="0.3" footer="0.3"/>
  <pageSetup scale="99" fitToHeight="15" orientation="portrait" r:id="rId1"/>
  <rowBreaks count="11" manualBreakCount="11">
    <brk id="7"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257E8-236E-4049-8648-58EC4E0AF068}">
  <sheetPr codeName="Sheet25">
    <pageSetUpPr fitToPage="1"/>
  </sheetPr>
  <dimension ref="A1:L449"/>
  <sheetViews>
    <sheetView showGridLines="0" zoomScaleNormal="100" workbookViewId="0">
      <selection activeCell="B274" sqref="B274:L27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T(Assets!C27)</f>
        <v>User Defined Restricted 1</v>
      </c>
      <c r="D9" s="428"/>
      <c r="E9" s="428"/>
      <c r="F9" s="428"/>
      <c r="G9" s="428"/>
      <c r="H9" s="429"/>
      <c r="I9" s="427" t="str">
        <f>T(Assets!G27)</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SUM(Assets!K27)</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Restricted 1</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Restricted 1</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User Defined Restricted 1</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User Defined Restricted 1</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User Defined Restricted 1</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User Defined Restricted 1</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User Defined Restricted 1</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User Defined Restricted 1</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User Defined Restricted 1</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GeBu1hDHHB5Vuqzm+TZI7kXSKcKc2xaW1gvWTMa5mbK0apP9KYyQ1z4mKiwkWNx/ulSTyBTTJkORSRfUJ3nn3g==" saltValue="sqfRyLy3L81YhClW1YUELg=="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2150" priority="86" operator="between">
      <formula>0</formula>
      <formula>4.999</formula>
    </cfRule>
    <cfRule type="cellIs" dxfId="2149" priority="87" operator="between">
      <formula>5</formula>
      <formula>9.999</formula>
    </cfRule>
    <cfRule type="cellIs" dxfId="2148" priority="88" operator="between">
      <formula>10</formula>
      <formula>14.999</formula>
    </cfRule>
    <cfRule type="cellIs" dxfId="2147" priority="89" operator="between">
      <formula>15</formula>
      <formula>19.999</formula>
    </cfRule>
    <cfRule type="cellIs" dxfId="2146" priority="90" operator="greaterThan">
      <formula>19.999</formula>
    </cfRule>
  </conditionalFormatting>
  <conditionalFormatting sqref="K48">
    <cfRule type="cellIs" dxfId="2145" priority="85" operator="equal">
      <formula>0</formula>
    </cfRule>
  </conditionalFormatting>
  <conditionalFormatting sqref="K48">
    <cfRule type="cellIs" dxfId="2144" priority="83" operator="equal">
      <formula>0</formula>
    </cfRule>
    <cfRule type="cellIs" dxfId="2143" priority="84" operator="equal">
      <formula>0</formula>
    </cfRule>
  </conditionalFormatting>
  <conditionalFormatting sqref="K48">
    <cfRule type="cellIs" dxfId="2142" priority="82" operator="equal">
      <formula>0</formula>
    </cfRule>
  </conditionalFormatting>
  <conditionalFormatting sqref="K92">
    <cfRule type="cellIs" dxfId="2141" priority="77" operator="between">
      <formula>0</formula>
      <formula>4.999</formula>
    </cfRule>
    <cfRule type="cellIs" dxfId="2140" priority="78" operator="between">
      <formula>5</formula>
      <formula>9.999</formula>
    </cfRule>
    <cfRule type="cellIs" dxfId="2139" priority="79" operator="between">
      <formula>10</formula>
      <formula>14.999</formula>
    </cfRule>
    <cfRule type="cellIs" dxfId="2138" priority="80" operator="between">
      <formula>15</formula>
      <formula>19.999</formula>
    </cfRule>
    <cfRule type="cellIs" dxfId="2137" priority="81" operator="greaterThan">
      <formula>19.999</formula>
    </cfRule>
  </conditionalFormatting>
  <conditionalFormatting sqref="K92">
    <cfRule type="cellIs" dxfId="2136" priority="76" operator="equal">
      <formula>0</formula>
    </cfRule>
  </conditionalFormatting>
  <conditionalFormatting sqref="K92">
    <cfRule type="cellIs" dxfId="2135" priority="74" operator="equal">
      <formula>0</formula>
    </cfRule>
    <cfRule type="cellIs" dxfId="2134" priority="75" operator="equal">
      <formula>0</formula>
    </cfRule>
  </conditionalFormatting>
  <conditionalFormatting sqref="K92">
    <cfRule type="cellIs" dxfId="2133" priority="73" operator="equal">
      <formula>0</formula>
    </cfRule>
  </conditionalFormatting>
  <conditionalFormatting sqref="K136">
    <cfRule type="cellIs" dxfId="2132" priority="68" operator="between">
      <formula>0</formula>
      <formula>4.999</formula>
    </cfRule>
    <cfRule type="cellIs" dxfId="2131" priority="69" operator="between">
      <formula>5</formula>
      <formula>9.999</formula>
    </cfRule>
    <cfRule type="cellIs" dxfId="2130" priority="70" operator="between">
      <formula>10</formula>
      <formula>14.999</formula>
    </cfRule>
    <cfRule type="cellIs" dxfId="2129" priority="71" operator="between">
      <formula>15</formula>
      <formula>19.999</formula>
    </cfRule>
    <cfRule type="cellIs" dxfId="2128" priority="72" operator="greaterThan">
      <formula>19.999</formula>
    </cfRule>
  </conditionalFormatting>
  <conditionalFormatting sqref="K136">
    <cfRule type="cellIs" dxfId="2127" priority="67" operator="equal">
      <formula>0</formula>
    </cfRule>
  </conditionalFormatting>
  <conditionalFormatting sqref="K136">
    <cfRule type="cellIs" dxfId="2126" priority="65" operator="equal">
      <formula>0</formula>
    </cfRule>
    <cfRule type="cellIs" dxfId="2125" priority="66" operator="equal">
      <formula>0</formula>
    </cfRule>
  </conditionalFormatting>
  <conditionalFormatting sqref="K136">
    <cfRule type="cellIs" dxfId="2124" priority="64" operator="equal">
      <formula>0</formula>
    </cfRule>
  </conditionalFormatting>
  <conditionalFormatting sqref="K179">
    <cfRule type="cellIs" dxfId="2123" priority="59" operator="between">
      <formula>0</formula>
      <formula>4.999</formula>
    </cfRule>
    <cfRule type="cellIs" dxfId="2122" priority="60" operator="between">
      <formula>5</formula>
      <formula>9.999</formula>
    </cfRule>
    <cfRule type="cellIs" dxfId="2121" priority="61" operator="between">
      <formula>10</formula>
      <formula>14.999</formula>
    </cfRule>
    <cfRule type="cellIs" dxfId="2120" priority="62" operator="between">
      <formula>15</formula>
      <formula>19.999</formula>
    </cfRule>
    <cfRule type="cellIs" dxfId="2119" priority="63" operator="greaterThan">
      <formula>19.999</formula>
    </cfRule>
  </conditionalFormatting>
  <conditionalFormatting sqref="K179">
    <cfRule type="cellIs" dxfId="2118" priority="58" operator="equal">
      <formula>0</formula>
    </cfRule>
  </conditionalFormatting>
  <conditionalFormatting sqref="K179">
    <cfRule type="cellIs" dxfId="2117" priority="56" operator="equal">
      <formula>0</formula>
    </cfRule>
    <cfRule type="cellIs" dxfId="2116" priority="57" operator="equal">
      <formula>0</formula>
    </cfRule>
  </conditionalFormatting>
  <conditionalFormatting sqref="K179">
    <cfRule type="cellIs" dxfId="2115" priority="55" operator="equal">
      <formula>0</formula>
    </cfRule>
  </conditionalFormatting>
  <conditionalFormatting sqref="K222">
    <cfRule type="cellIs" dxfId="2114" priority="50" operator="between">
      <formula>0</formula>
      <formula>4.999</formula>
    </cfRule>
    <cfRule type="cellIs" dxfId="2113" priority="51" operator="between">
      <formula>5</formula>
      <formula>9.999</formula>
    </cfRule>
    <cfRule type="cellIs" dxfId="2112" priority="52" operator="between">
      <formula>10</formula>
      <formula>14.999</formula>
    </cfRule>
    <cfRule type="cellIs" dxfId="2111" priority="53" operator="between">
      <formula>15</formula>
      <formula>19.999</formula>
    </cfRule>
    <cfRule type="cellIs" dxfId="2110" priority="54" operator="greaterThan">
      <formula>19.999</formula>
    </cfRule>
  </conditionalFormatting>
  <conditionalFormatting sqref="K222">
    <cfRule type="cellIs" dxfId="2109" priority="49" operator="equal">
      <formula>0</formula>
    </cfRule>
  </conditionalFormatting>
  <conditionalFormatting sqref="K222">
    <cfRule type="cellIs" dxfId="2108" priority="47" operator="equal">
      <formula>0</formula>
    </cfRule>
    <cfRule type="cellIs" dxfId="2107" priority="48" operator="equal">
      <formula>0</formula>
    </cfRule>
  </conditionalFormatting>
  <conditionalFormatting sqref="K222">
    <cfRule type="cellIs" dxfId="2106" priority="46" operator="equal">
      <formula>0</formula>
    </cfRule>
  </conditionalFormatting>
  <conditionalFormatting sqref="K265">
    <cfRule type="cellIs" dxfId="2105" priority="41" operator="between">
      <formula>0</formula>
      <formula>4.999</formula>
    </cfRule>
    <cfRule type="cellIs" dxfId="2104" priority="42" operator="between">
      <formula>5</formula>
      <formula>9.999</formula>
    </cfRule>
    <cfRule type="cellIs" dxfId="2103" priority="43" operator="between">
      <formula>10</formula>
      <formula>14.999</formula>
    </cfRule>
    <cfRule type="cellIs" dxfId="2102" priority="44" operator="between">
      <formula>15</formula>
      <formula>19.999</formula>
    </cfRule>
    <cfRule type="cellIs" dxfId="2101" priority="45" operator="greaterThan">
      <formula>19.999</formula>
    </cfRule>
  </conditionalFormatting>
  <conditionalFormatting sqref="K265">
    <cfRule type="cellIs" dxfId="2100" priority="40" operator="equal">
      <formula>0</formula>
    </cfRule>
  </conditionalFormatting>
  <conditionalFormatting sqref="K265">
    <cfRule type="cellIs" dxfId="2099" priority="38" operator="equal">
      <formula>0</formula>
    </cfRule>
    <cfRule type="cellIs" dxfId="2098" priority="39" operator="equal">
      <formula>0</formula>
    </cfRule>
  </conditionalFormatting>
  <conditionalFormatting sqref="K265">
    <cfRule type="cellIs" dxfId="2097" priority="37" operator="equal">
      <formula>0</formula>
    </cfRule>
  </conditionalFormatting>
  <conditionalFormatting sqref="K310">
    <cfRule type="cellIs" dxfId="2096" priority="32" operator="between">
      <formula>0</formula>
      <formula>4.999</formula>
    </cfRule>
    <cfRule type="cellIs" dxfId="2095" priority="33" operator="between">
      <formula>5</formula>
      <formula>9.999</formula>
    </cfRule>
    <cfRule type="cellIs" dxfId="2094" priority="34" operator="between">
      <formula>10</formula>
      <formula>14.999</formula>
    </cfRule>
    <cfRule type="cellIs" dxfId="2093" priority="35" operator="between">
      <formula>15</formula>
      <formula>19.999</formula>
    </cfRule>
    <cfRule type="cellIs" dxfId="2092" priority="36" operator="greaterThan">
      <formula>19.999</formula>
    </cfRule>
  </conditionalFormatting>
  <conditionalFormatting sqref="K310">
    <cfRule type="cellIs" dxfId="2091" priority="31" operator="equal">
      <formula>0</formula>
    </cfRule>
  </conditionalFormatting>
  <conditionalFormatting sqref="K310">
    <cfRule type="cellIs" dxfId="2090" priority="29" operator="equal">
      <formula>0</formula>
    </cfRule>
    <cfRule type="cellIs" dxfId="2089" priority="30" operator="equal">
      <formula>0</formula>
    </cfRule>
  </conditionalFormatting>
  <conditionalFormatting sqref="K310">
    <cfRule type="cellIs" dxfId="2088" priority="28" operator="equal">
      <formula>0</formula>
    </cfRule>
  </conditionalFormatting>
  <conditionalFormatting sqref="K353">
    <cfRule type="cellIs" dxfId="2087" priority="23" operator="between">
      <formula>0</formula>
      <formula>4.999</formula>
    </cfRule>
    <cfRule type="cellIs" dxfId="2086" priority="24" operator="between">
      <formula>5</formula>
      <formula>9.999</formula>
    </cfRule>
    <cfRule type="cellIs" dxfId="2085" priority="25" operator="between">
      <formula>10</formula>
      <formula>14.999</formula>
    </cfRule>
    <cfRule type="cellIs" dxfId="2084" priority="26" operator="between">
      <formula>15</formula>
      <formula>19.999</formula>
    </cfRule>
    <cfRule type="cellIs" dxfId="2083" priority="27" operator="greaterThan">
      <formula>19.999</formula>
    </cfRule>
  </conditionalFormatting>
  <conditionalFormatting sqref="K353">
    <cfRule type="cellIs" dxfId="2082" priority="22" operator="equal">
      <formula>0</formula>
    </cfRule>
  </conditionalFormatting>
  <conditionalFormatting sqref="K353">
    <cfRule type="cellIs" dxfId="2081" priority="20" operator="equal">
      <formula>0</formula>
    </cfRule>
    <cfRule type="cellIs" dxfId="2080" priority="21" operator="equal">
      <formula>0</formula>
    </cfRule>
  </conditionalFormatting>
  <conditionalFormatting sqref="K353">
    <cfRule type="cellIs" dxfId="2079" priority="19" operator="equal">
      <formula>0</formula>
    </cfRule>
  </conditionalFormatting>
  <conditionalFormatting sqref="K396">
    <cfRule type="cellIs" dxfId="2078" priority="14" operator="between">
      <formula>0</formula>
      <formula>4.999</formula>
    </cfRule>
    <cfRule type="cellIs" dxfId="2077" priority="15" operator="between">
      <formula>5</formula>
      <formula>9.999</formula>
    </cfRule>
    <cfRule type="cellIs" dxfId="2076" priority="16" operator="between">
      <formula>10</formula>
      <formula>14.999</formula>
    </cfRule>
    <cfRule type="cellIs" dxfId="2075" priority="17" operator="between">
      <formula>15</formula>
      <formula>19.999</formula>
    </cfRule>
    <cfRule type="cellIs" dxfId="2074" priority="18" operator="greaterThan">
      <formula>19.999</formula>
    </cfRule>
  </conditionalFormatting>
  <conditionalFormatting sqref="K396">
    <cfRule type="cellIs" dxfId="2073" priority="13" operator="equal">
      <formula>0</formula>
    </cfRule>
  </conditionalFormatting>
  <conditionalFormatting sqref="K396">
    <cfRule type="cellIs" dxfId="2072" priority="11" operator="equal">
      <formula>0</formula>
    </cfRule>
    <cfRule type="cellIs" dxfId="2071" priority="12" operator="equal">
      <formula>0</formula>
    </cfRule>
  </conditionalFormatting>
  <conditionalFormatting sqref="K396">
    <cfRule type="cellIs" dxfId="2070" priority="10" operator="equal">
      <formula>0</formula>
    </cfRule>
  </conditionalFormatting>
  <conditionalFormatting sqref="K439">
    <cfRule type="cellIs" dxfId="2069" priority="5" operator="between">
      <formula>0</formula>
      <formula>4.999</formula>
    </cfRule>
    <cfRule type="cellIs" dxfId="2068" priority="6" operator="between">
      <formula>5</formula>
      <formula>9.999</formula>
    </cfRule>
    <cfRule type="cellIs" dxfId="2067" priority="7" operator="between">
      <formula>10</formula>
      <formula>14.999</formula>
    </cfRule>
    <cfRule type="cellIs" dxfId="2066" priority="8" operator="between">
      <formula>15</formula>
      <formula>19.999</formula>
    </cfRule>
    <cfRule type="cellIs" dxfId="2065" priority="9" operator="greaterThan">
      <formula>19.999</formula>
    </cfRule>
  </conditionalFormatting>
  <conditionalFormatting sqref="K439">
    <cfRule type="cellIs" dxfId="2064" priority="4" operator="equal">
      <formula>0</formula>
    </cfRule>
  </conditionalFormatting>
  <conditionalFormatting sqref="K439">
    <cfRule type="cellIs" dxfId="2063" priority="2" operator="equal">
      <formula>0</formula>
    </cfRule>
    <cfRule type="cellIs" dxfId="2062" priority="3" operator="equal">
      <formula>0</formula>
    </cfRule>
  </conditionalFormatting>
  <conditionalFormatting sqref="K439">
    <cfRule type="cellIs" dxfId="2061" priority="1" operator="equal">
      <formula>0</formula>
    </cfRule>
  </conditionalFormatting>
  <dataValidations count="1">
    <dataValidation type="decimal" allowBlank="1" showInputMessage="1" showErrorMessage="1" sqref="L123:L127 A296:L307 A319:L337 A339:L350 A362:L380 A382:L393 A405:L423 A425:L436 L16:L20 L22:L26 L28:L32 L35:L39 L41:L45 L60:L64 L66:L70 L72:L76 L79:L83 A145:L163 A165:L176 A208:L219 A231:L249 A251:L262 L85:L89 L104:L108 L110:L114 L116:L120 A128:L133 A188:L206 A274:A294 B278:L294" xr:uid="{C94A5106-3EC8-4679-A03D-23FC9632FCF5}">
      <formula1>0</formula1>
      <formula2>5</formula2>
    </dataValidation>
  </dataValidations>
  <pageMargins left="0.25" right="0.25" top="0.5" bottom="0.5" header="0.3" footer="0.3"/>
  <pageSetup scale="99" fitToHeight="15"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5D08-63BC-41E5-A481-8E071F75545A}">
  <sheetPr codeName="Sheet26">
    <pageSetUpPr fitToPage="1"/>
  </sheetPr>
  <dimension ref="A1:L449"/>
  <sheetViews>
    <sheetView showGridLines="0" topLeftCell="A211" zoomScaleNormal="100" workbookViewId="0">
      <selection activeCell="D316" sqref="D316:L317"/>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T(Assets!C28)</f>
        <v>User Defined Restricted 2</v>
      </c>
      <c r="D9" s="428"/>
      <c r="E9" s="428"/>
      <c r="F9" s="428"/>
      <c r="G9" s="428"/>
      <c r="H9" s="429"/>
      <c r="I9" s="427" t="str">
        <f>T(Assets!G28)</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SUM(Assets!K28)</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Restricted 2</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Restricted 2</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User Defined Restricted 2</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User Defined Restricted 2</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User Defined Restricted 2</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User Defined Restricted 2</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User Defined Restricted 2</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User Defined Restricted 2</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User Defined Restricted 2</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2RSj4piPOcBzaCwF0/t6Mgo4AJdg5x3RmwOYMKV8KO+V4KSQzi/2hAiw7nPo/gTNz2rSH3uKYIDy1CvKSUpfjw==" saltValue="ndh7Nw0dHnx7qrImNit66Q=="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G92:H92"/>
    <mergeCell ref="I92:J94"/>
    <mergeCell ref="K92:L94"/>
    <mergeCell ref="A93:B94"/>
    <mergeCell ref="C93:D94"/>
    <mergeCell ref="E93:F94"/>
    <mergeCell ref="G93:H94"/>
    <mergeCell ref="A96:B97"/>
    <mergeCell ref="C96:H97"/>
    <mergeCell ref="I96:L97"/>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A105:I105"/>
    <mergeCell ref="J105:K105"/>
    <mergeCell ref="A106:I106"/>
    <mergeCell ref="J106:K106"/>
    <mergeCell ref="A108:I108"/>
    <mergeCell ref="J108:K108"/>
    <mergeCell ref="L104:L108"/>
    <mergeCell ref="A107:I107"/>
    <mergeCell ref="J107:K107"/>
    <mergeCell ref="B109:L109"/>
    <mergeCell ref="A104:I104"/>
    <mergeCell ref="J104:K104"/>
    <mergeCell ref="A98:C99"/>
    <mergeCell ref="D98:L99"/>
    <mergeCell ref="A100:L100"/>
    <mergeCell ref="A101:A103"/>
    <mergeCell ref="B101:L103"/>
    <mergeCell ref="J88:K88"/>
    <mergeCell ref="L85:L89"/>
    <mergeCell ref="A89:I89"/>
    <mergeCell ref="J89:K89"/>
    <mergeCell ref="A90:D91"/>
    <mergeCell ref="E90:L91"/>
    <mergeCell ref="A92:B92"/>
    <mergeCell ref="C92:D92"/>
    <mergeCell ref="E92:F92"/>
    <mergeCell ref="A85:I85"/>
    <mergeCell ref="J85:K85"/>
    <mergeCell ref="A86:I86"/>
    <mergeCell ref="J86:K86"/>
    <mergeCell ref="A87:I87"/>
    <mergeCell ref="J87:K87"/>
    <mergeCell ref="A88:I88"/>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A69:I69"/>
    <mergeCell ref="J69:K69"/>
    <mergeCell ref="A62:I62"/>
    <mergeCell ref="J62:K62"/>
    <mergeCell ref="A63:I63"/>
    <mergeCell ref="J63:K63"/>
    <mergeCell ref="A66:I66"/>
    <mergeCell ref="J66:K66"/>
    <mergeCell ref="A64:I64"/>
    <mergeCell ref="J64:K64"/>
    <mergeCell ref="B65:L65"/>
    <mergeCell ref="L66:L70"/>
    <mergeCell ref="A70:I70"/>
    <mergeCell ref="J70:K70"/>
    <mergeCell ref="B71:L71"/>
    <mergeCell ref="A68:I68"/>
    <mergeCell ref="J68:K68"/>
    <mergeCell ref="C49:D50"/>
    <mergeCell ref="E49:F50"/>
    <mergeCell ref="G49:H50"/>
    <mergeCell ref="A52:B53"/>
    <mergeCell ref="A54:C55"/>
    <mergeCell ref="D54:L55"/>
    <mergeCell ref="J45:K45"/>
    <mergeCell ref="A46:D47"/>
    <mergeCell ref="E46:L47"/>
    <mergeCell ref="A48:B48"/>
    <mergeCell ref="C48:D48"/>
    <mergeCell ref="E48:F48"/>
    <mergeCell ref="G48:H48"/>
    <mergeCell ref="I48:J50"/>
    <mergeCell ref="K48:L50"/>
    <mergeCell ref="A49:B50"/>
    <mergeCell ref="C52:H53"/>
    <mergeCell ref="I52:L53"/>
    <mergeCell ref="A41:I41"/>
    <mergeCell ref="J41:K41"/>
    <mergeCell ref="L41:L45"/>
    <mergeCell ref="A42:I42"/>
    <mergeCell ref="J42:K42"/>
    <mergeCell ref="A43:I43"/>
    <mergeCell ref="J43:K43"/>
    <mergeCell ref="A44:I44"/>
    <mergeCell ref="J44:K44"/>
    <mergeCell ref="A45:I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J26:K26"/>
    <mergeCell ref="A19:I19"/>
    <mergeCell ref="J19:K19"/>
    <mergeCell ref="A20:I20"/>
    <mergeCell ref="J20:K20"/>
    <mergeCell ref="B21:L21"/>
    <mergeCell ref="A22:I22"/>
    <mergeCell ref="J22:K22"/>
    <mergeCell ref="L22:L26"/>
    <mergeCell ref="A23:I23"/>
    <mergeCell ref="J23:K23"/>
    <mergeCell ref="A25:I25"/>
    <mergeCell ref="J25:K25"/>
    <mergeCell ref="A26:I26"/>
    <mergeCell ref="A1:L5"/>
    <mergeCell ref="A7:L7"/>
    <mergeCell ref="A9:B10"/>
    <mergeCell ref="A11:C12"/>
    <mergeCell ref="D11:L12"/>
    <mergeCell ref="A13:L13"/>
    <mergeCell ref="A14:A15"/>
    <mergeCell ref="B14:L15"/>
    <mergeCell ref="C9:H10"/>
    <mergeCell ref="I9:L10"/>
    <mergeCell ref="A16:I16"/>
    <mergeCell ref="J16:K16"/>
    <mergeCell ref="L16:L20"/>
    <mergeCell ref="A17:I17"/>
    <mergeCell ref="J17:K17"/>
    <mergeCell ref="A18:I18"/>
    <mergeCell ref="J18:K18"/>
    <mergeCell ref="A24:I24"/>
    <mergeCell ref="J24:K24"/>
    <mergeCell ref="A56:L56"/>
    <mergeCell ref="A57:A58"/>
    <mergeCell ref="A60:I60"/>
    <mergeCell ref="J60:K60"/>
    <mergeCell ref="A61:I61"/>
    <mergeCell ref="J61:K61"/>
    <mergeCell ref="A67:I67"/>
    <mergeCell ref="J67:K67"/>
    <mergeCell ref="B57:L59"/>
    <mergeCell ref="L60:L64"/>
  </mergeCells>
  <conditionalFormatting sqref="K48">
    <cfRule type="cellIs" dxfId="2060" priority="86" operator="between">
      <formula>0</formula>
      <formula>4.999</formula>
    </cfRule>
    <cfRule type="cellIs" dxfId="2059" priority="87" operator="between">
      <formula>5</formula>
      <formula>9.999</formula>
    </cfRule>
    <cfRule type="cellIs" dxfId="2058" priority="88" operator="between">
      <formula>10</formula>
      <formula>14.999</formula>
    </cfRule>
    <cfRule type="cellIs" dxfId="2057" priority="89" operator="between">
      <formula>15</formula>
      <formula>19.999</formula>
    </cfRule>
    <cfRule type="cellIs" dxfId="2056" priority="90" operator="greaterThan">
      <formula>19.999</formula>
    </cfRule>
  </conditionalFormatting>
  <conditionalFormatting sqref="K48">
    <cfRule type="cellIs" dxfId="2055" priority="85" operator="equal">
      <formula>0</formula>
    </cfRule>
  </conditionalFormatting>
  <conditionalFormatting sqref="K48">
    <cfRule type="cellIs" dxfId="2054" priority="83" operator="equal">
      <formula>0</formula>
    </cfRule>
    <cfRule type="cellIs" dxfId="2053" priority="84" operator="equal">
      <formula>0</formula>
    </cfRule>
  </conditionalFormatting>
  <conditionalFormatting sqref="K48">
    <cfRule type="cellIs" dxfId="2052" priority="82" operator="equal">
      <formula>0</formula>
    </cfRule>
  </conditionalFormatting>
  <conditionalFormatting sqref="K92">
    <cfRule type="cellIs" dxfId="2051" priority="77" operator="between">
      <formula>0</formula>
      <formula>4.999</formula>
    </cfRule>
    <cfRule type="cellIs" dxfId="2050" priority="78" operator="between">
      <formula>5</formula>
      <formula>9.999</formula>
    </cfRule>
    <cfRule type="cellIs" dxfId="2049" priority="79" operator="between">
      <formula>10</formula>
      <formula>14.999</formula>
    </cfRule>
    <cfRule type="cellIs" dxfId="2048" priority="80" operator="between">
      <formula>15</formula>
      <formula>19.999</formula>
    </cfRule>
    <cfRule type="cellIs" dxfId="2047" priority="81" operator="greaterThan">
      <formula>19.999</formula>
    </cfRule>
  </conditionalFormatting>
  <conditionalFormatting sqref="K92">
    <cfRule type="cellIs" dxfId="2046" priority="76" operator="equal">
      <formula>0</formula>
    </cfRule>
  </conditionalFormatting>
  <conditionalFormatting sqref="K92">
    <cfRule type="cellIs" dxfId="2045" priority="74" operator="equal">
      <formula>0</formula>
    </cfRule>
    <cfRule type="cellIs" dxfId="2044" priority="75" operator="equal">
      <formula>0</formula>
    </cfRule>
  </conditionalFormatting>
  <conditionalFormatting sqref="K92">
    <cfRule type="cellIs" dxfId="2043" priority="73" operator="equal">
      <formula>0</formula>
    </cfRule>
  </conditionalFormatting>
  <conditionalFormatting sqref="K136">
    <cfRule type="cellIs" dxfId="2042" priority="68" operator="between">
      <formula>0</formula>
      <formula>4.999</formula>
    </cfRule>
    <cfRule type="cellIs" dxfId="2041" priority="69" operator="between">
      <formula>5</formula>
      <formula>9.999</formula>
    </cfRule>
    <cfRule type="cellIs" dxfId="2040" priority="70" operator="between">
      <formula>10</formula>
      <formula>14.999</formula>
    </cfRule>
    <cfRule type="cellIs" dxfId="2039" priority="71" operator="between">
      <formula>15</formula>
      <formula>19.999</formula>
    </cfRule>
    <cfRule type="cellIs" dxfId="2038" priority="72" operator="greaterThan">
      <formula>19.999</formula>
    </cfRule>
  </conditionalFormatting>
  <conditionalFormatting sqref="K136">
    <cfRule type="cellIs" dxfId="2037" priority="67" operator="equal">
      <formula>0</formula>
    </cfRule>
  </conditionalFormatting>
  <conditionalFormatting sqref="K136">
    <cfRule type="cellIs" dxfId="2036" priority="65" operator="equal">
      <formula>0</formula>
    </cfRule>
    <cfRule type="cellIs" dxfId="2035" priority="66" operator="equal">
      <formula>0</formula>
    </cfRule>
  </conditionalFormatting>
  <conditionalFormatting sqref="K136">
    <cfRule type="cellIs" dxfId="2034" priority="64" operator="equal">
      <formula>0</formula>
    </cfRule>
  </conditionalFormatting>
  <conditionalFormatting sqref="K179">
    <cfRule type="cellIs" dxfId="2033" priority="59" operator="between">
      <formula>0</formula>
      <formula>4.999</formula>
    </cfRule>
    <cfRule type="cellIs" dxfId="2032" priority="60" operator="between">
      <formula>5</formula>
      <formula>9.999</formula>
    </cfRule>
    <cfRule type="cellIs" dxfId="2031" priority="61" operator="between">
      <formula>10</formula>
      <formula>14.999</formula>
    </cfRule>
    <cfRule type="cellIs" dxfId="2030" priority="62" operator="between">
      <formula>15</formula>
      <formula>19.999</formula>
    </cfRule>
    <cfRule type="cellIs" dxfId="2029" priority="63" operator="greaterThan">
      <formula>19.999</formula>
    </cfRule>
  </conditionalFormatting>
  <conditionalFormatting sqref="K179">
    <cfRule type="cellIs" dxfId="2028" priority="58" operator="equal">
      <formula>0</formula>
    </cfRule>
  </conditionalFormatting>
  <conditionalFormatting sqref="K179">
    <cfRule type="cellIs" dxfId="2027" priority="56" operator="equal">
      <formula>0</formula>
    </cfRule>
    <cfRule type="cellIs" dxfId="2026" priority="57" operator="equal">
      <formula>0</formula>
    </cfRule>
  </conditionalFormatting>
  <conditionalFormatting sqref="K179">
    <cfRule type="cellIs" dxfId="2025" priority="55" operator="equal">
      <formula>0</formula>
    </cfRule>
  </conditionalFormatting>
  <conditionalFormatting sqref="K222">
    <cfRule type="cellIs" dxfId="2024" priority="50" operator="between">
      <formula>0</formula>
      <formula>4.999</formula>
    </cfRule>
    <cfRule type="cellIs" dxfId="2023" priority="51" operator="between">
      <formula>5</formula>
      <formula>9.999</formula>
    </cfRule>
    <cfRule type="cellIs" dxfId="2022" priority="52" operator="between">
      <formula>10</formula>
      <formula>14.999</formula>
    </cfRule>
    <cfRule type="cellIs" dxfId="2021" priority="53" operator="between">
      <formula>15</formula>
      <formula>19.999</formula>
    </cfRule>
    <cfRule type="cellIs" dxfId="2020" priority="54" operator="greaterThan">
      <formula>19.999</formula>
    </cfRule>
  </conditionalFormatting>
  <conditionalFormatting sqref="K222">
    <cfRule type="cellIs" dxfId="2019" priority="49" operator="equal">
      <formula>0</formula>
    </cfRule>
  </conditionalFormatting>
  <conditionalFormatting sqref="K222">
    <cfRule type="cellIs" dxfId="2018" priority="47" operator="equal">
      <formula>0</formula>
    </cfRule>
    <cfRule type="cellIs" dxfId="2017" priority="48" operator="equal">
      <formula>0</formula>
    </cfRule>
  </conditionalFormatting>
  <conditionalFormatting sqref="K222">
    <cfRule type="cellIs" dxfId="2016" priority="46" operator="equal">
      <formula>0</formula>
    </cfRule>
  </conditionalFormatting>
  <conditionalFormatting sqref="K265">
    <cfRule type="cellIs" dxfId="2015" priority="41" operator="between">
      <formula>0</formula>
      <formula>4.999</formula>
    </cfRule>
    <cfRule type="cellIs" dxfId="2014" priority="42" operator="between">
      <formula>5</formula>
      <formula>9.999</formula>
    </cfRule>
    <cfRule type="cellIs" dxfId="2013" priority="43" operator="between">
      <formula>10</formula>
      <formula>14.999</formula>
    </cfRule>
    <cfRule type="cellIs" dxfId="2012" priority="44" operator="between">
      <formula>15</formula>
      <formula>19.999</formula>
    </cfRule>
    <cfRule type="cellIs" dxfId="2011" priority="45" operator="greaterThan">
      <formula>19.999</formula>
    </cfRule>
  </conditionalFormatting>
  <conditionalFormatting sqref="K265">
    <cfRule type="cellIs" dxfId="2010" priority="40" operator="equal">
      <formula>0</formula>
    </cfRule>
  </conditionalFormatting>
  <conditionalFormatting sqref="K265">
    <cfRule type="cellIs" dxfId="2009" priority="38" operator="equal">
      <formula>0</formula>
    </cfRule>
    <cfRule type="cellIs" dxfId="2008" priority="39" operator="equal">
      <formula>0</formula>
    </cfRule>
  </conditionalFormatting>
  <conditionalFormatting sqref="K265">
    <cfRule type="cellIs" dxfId="2007" priority="37" operator="equal">
      <formula>0</formula>
    </cfRule>
  </conditionalFormatting>
  <conditionalFormatting sqref="K310">
    <cfRule type="cellIs" dxfId="2006" priority="32" operator="between">
      <formula>0</formula>
      <formula>4.999</formula>
    </cfRule>
    <cfRule type="cellIs" dxfId="2005" priority="33" operator="between">
      <formula>5</formula>
      <formula>9.999</formula>
    </cfRule>
    <cfRule type="cellIs" dxfId="2004" priority="34" operator="between">
      <formula>10</formula>
      <formula>14.999</formula>
    </cfRule>
    <cfRule type="cellIs" dxfId="2003" priority="35" operator="between">
      <formula>15</formula>
      <formula>19.999</formula>
    </cfRule>
    <cfRule type="cellIs" dxfId="2002" priority="36" operator="greaterThan">
      <formula>19.999</formula>
    </cfRule>
  </conditionalFormatting>
  <conditionalFormatting sqref="K310">
    <cfRule type="cellIs" dxfId="2001" priority="31" operator="equal">
      <formula>0</formula>
    </cfRule>
  </conditionalFormatting>
  <conditionalFormatting sqref="K310">
    <cfRule type="cellIs" dxfId="2000" priority="29" operator="equal">
      <formula>0</formula>
    </cfRule>
    <cfRule type="cellIs" dxfId="1999" priority="30" operator="equal">
      <formula>0</formula>
    </cfRule>
  </conditionalFormatting>
  <conditionalFormatting sqref="K310">
    <cfRule type="cellIs" dxfId="1998" priority="28" operator="equal">
      <formula>0</formula>
    </cfRule>
  </conditionalFormatting>
  <conditionalFormatting sqref="K353">
    <cfRule type="cellIs" dxfId="1997" priority="23" operator="between">
      <formula>0</formula>
      <formula>4.999</formula>
    </cfRule>
    <cfRule type="cellIs" dxfId="1996" priority="24" operator="between">
      <formula>5</formula>
      <formula>9.999</formula>
    </cfRule>
    <cfRule type="cellIs" dxfId="1995" priority="25" operator="between">
      <formula>10</formula>
      <formula>14.999</formula>
    </cfRule>
    <cfRule type="cellIs" dxfId="1994" priority="26" operator="between">
      <formula>15</formula>
      <formula>19.999</formula>
    </cfRule>
    <cfRule type="cellIs" dxfId="1993" priority="27" operator="greaterThan">
      <formula>19.999</formula>
    </cfRule>
  </conditionalFormatting>
  <conditionalFormatting sqref="K353">
    <cfRule type="cellIs" dxfId="1992" priority="22" operator="equal">
      <formula>0</formula>
    </cfRule>
  </conditionalFormatting>
  <conditionalFormatting sqref="K353">
    <cfRule type="cellIs" dxfId="1991" priority="20" operator="equal">
      <formula>0</formula>
    </cfRule>
    <cfRule type="cellIs" dxfId="1990" priority="21" operator="equal">
      <formula>0</formula>
    </cfRule>
  </conditionalFormatting>
  <conditionalFormatting sqref="K353">
    <cfRule type="cellIs" dxfId="1989" priority="19" operator="equal">
      <formula>0</formula>
    </cfRule>
  </conditionalFormatting>
  <conditionalFormatting sqref="K396">
    <cfRule type="cellIs" dxfId="1988" priority="14" operator="between">
      <formula>0</formula>
      <formula>4.999</formula>
    </cfRule>
    <cfRule type="cellIs" dxfId="1987" priority="15" operator="between">
      <formula>5</formula>
      <formula>9.999</formula>
    </cfRule>
    <cfRule type="cellIs" dxfId="1986" priority="16" operator="between">
      <formula>10</formula>
      <formula>14.999</formula>
    </cfRule>
    <cfRule type="cellIs" dxfId="1985" priority="17" operator="between">
      <formula>15</formula>
      <formula>19.999</formula>
    </cfRule>
    <cfRule type="cellIs" dxfId="1984" priority="18" operator="greaterThan">
      <formula>19.999</formula>
    </cfRule>
  </conditionalFormatting>
  <conditionalFormatting sqref="K396">
    <cfRule type="cellIs" dxfId="1983" priority="13" operator="equal">
      <formula>0</formula>
    </cfRule>
  </conditionalFormatting>
  <conditionalFormatting sqref="K396">
    <cfRule type="cellIs" dxfId="1982" priority="11" operator="equal">
      <formula>0</formula>
    </cfRule>
    <cfRule type="cellIs" dxfId="1981" priority="12" operator="equal">
      <formula>0</formula>
    </cfRule>
  </conditionalFormatting>
  <conditionalFormatting sqref="K396">
    <cfRule type="cellIs" dxfId="1980" priority="10" operator="equal">
      <formula>0</formula>
    </cfRule>
  </conditionalFormatting>
  <conditionalFormatting sqref="K439">
    <cfRule type="cellIs" dxfId="1979" priority="5" operator="between">
      <formula>0</formula>
      <formula>4.999</formula>
    </cfRule>
    <cfRule type="cellIs" dxfId="1978" priority="6" operator="between">
      <formula>5</formula>
      <formula>9.999</formula>
    </cfRule>
    <cfRule type="cellIs" dxfId="1977" priority="7" operator="between">
      <formula>10</formula>
      <formula>14.999</formula>
    </cfRule>
    <cfRule type="cellIs" dxfId="1976" priority="8" operator="between">
      <formula>15</formula>
      <formula>19.999</formula>
    </cfRule>
    <cfRule type="cellIs" dxfId="1975" priority="9" operator="greaterThan">
      <formula>19.999</formula>
    </cfRule>
  </conditionalFormatting>
  <conditionalFormatting sqref="K439">
    <cfRule type="cellIs" dxfId="1974" priority="4" operator="equal">
      <formula>0</formula>
    </cfRule>
  </conditionalFormatting>
  <conditionalFormatting sqref="K439">
    <cfRule type="cellIs" dxfId="1973" priority="2" operator="equal">
      <formula>0</formula>
    </cfRule>
    <cfRule type="cellIs" dxfId="1972" priority="3" operator="equal">
      <formula>0</formula>
    </cfRule>
  </conditionalFormatting>
  <conditionalFormatting sqref="K439">
    <cfRule type="cellIs" dxfId="1971" priority="1" operator="equal">
      <formula>0</formula>
    </cfRule>
  </conditionalFormatting>
  <dataValidations count="1">
    <dataValidation type="decimal" allowBlank="1" showInputMessage="1" showErrorMessage="1" sqref="L123:L127 A296:L307 A319:L337 A339:L350 A362:L380 A382:L393 A405:L423 A425:L436 L22:L26 L28:L32 L35:L39 L16:L20 L60:L64 L66:L70 L72:L76 L85:L89 A188:L206 A251:L262 L41:L45 L79:L83 L104:L108 L110:L114 L116:L120 A128:L133 A145:L163 A165:L176 A208:L219 A231:L249 B278:L294 A274:A294" xr:uid="{99A9FA3D-8FB3-4BEE-9D50-2771FBC5421A}">
      <formula1>0</formula1>
      <formula2>5</formula2>
    </dataValidation>
  </dataValidations>
  <pageMargins left="0.25" right="0.25" top="0.5" bottom="0.5" header="0.3" footer="0.3"/>
  <pageSetup scale="99" fitToHeight="15"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0940D-E876-4FD6-8978-EC28D707D5F5}">
  <sheetPr codeName="Sheet27">
    <pageSetUpPr fitToPage="1"/>
  </sheetPr>
  <dimension ref="A1:L449"/>
  <sheetViews>
    <sheetView showGridLines="0" topLeftCell="A262" zoomScaleNormal="100" workbookViewId="0">
      <selection activeCell="A282" sqref="A282:I282"/>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T(Assets!C29)</f>
        <v>User Defined Restricted 3</v>
      </c>
      <c r="D9" s="428"/>
      <c r="E9" s="428"/>
      <c r="F9" s="428"/>
      <c r="G9" s="428"/>
      <c r="H9" s="429"/>
      <c r="I9" s="427" t="str">
        <f>T(Assets!G29)</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(Incidents!D10)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83" t="s">
        <v>2</v>
      </c>
      <c r="B13" s="484"/>
      <c r="C13" s="484"/>
      <c r="D13" s="484"/>
      <c r="E13" s="484"/>
      <c r="F13" s="484"/>
      <c r="G13" s="484"/>
      <c r="H13" s="484"/>
      <c r="I13" s="484"/>
      <c r="J13" s="484"/>
      <c r="K13" s="484"/>
      <c r="L13" s="485"/>
    </row>
    <row r="14" spans="1:12" ht="15" customHeight="1" x14ac:dyDescent="0.25">
      <c r="A14" s="424">
        <v>1</v>
      </c>
      <c r="B14" s="488" t="s">
        <v>100</v>
      </c>
      <c r="C14" s="488"/>
      <c r="D14" s="488"/>
      <c r="E14" s="488"/>
      <c r="F14" s="488"/>
      <c r="G14" s="488"/>
      <c r="H14" s="488"/>
      <c r="I14" s="488"/>
      <c r="J14" s="488"/>
      <c r="K14" s="488"/>
      <c r="L14" s="489"/>
    </row>
    <row r="15" spans="1:12" ht="15" customHeight="1" thickBot="1" x14ac:dyDescent="0.3">
      <c r="A15" s="424"/>
      <c r="B15" s="488"/>
      <c r="C15" s="488"/>
      <c r="D15" s="488"/>
      <c r="E15" s="488"/>
      <c r="F15" s="488"/>
      <c r="G15" s="488"/>
      <c r="H15" s="488"/>
      <c r="I15" s="488"/>
      <c r="J15" s="488"/>
      <c r="K15" s="488"/>
      <c r="L15" s="489"/>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90" t="s">
        <v>111</v>
      </c>
      <c r="B20" s="491"/>
      <c r="C20" s="491"/>
      <c r="D20" s="491"/>
      <c r="E20" s="491"/>
      <c r="F20" s="491"/>
      <c r="G20" s="491"/>
      <c r="H20" s="491"/>
      <c r="I20" s="491"/>
      <c r="J20" s="446" t="s">
        <v>81</v>
      </c>
      <c r="K20" s="447"/>
      <c r="L20" s="439"/>
    </row>
    <row r="21" spans="1:12" ht="15" customHeight="1" thickBot="1" x14ac:dyDescent="0.3">
      <c r="A21" s="42">
        <v>2</v>
      </c>
      <c r="B21" s="492" t="s">
        <v>104</v>
      </c>
      <c r="C21" s="492"/>
      <c r="D21" s="492"/>
      <c r="E21" s="492"/>
      <c r="F21" s="492"/>
      <c r="G21" s="492"/>
      <c r="H21" s="492"/>
      <c r="I21" s="492"/>
      <c r="J21" s="492"/>
      <c r="K21" s="492"/>
      <c r="L21" s="493"/>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90" t="s">
        <v>110</v>
      </c>
      <c r="B26" s="491"/>
      <c r="C26" s="491"/>
      <c r="D26" s="491"/>
      <c r="E26" s="491"/>
      <c r="F26" s="491"/>
      <c r="G26" s="491"/>
      <c r="H26" s="491"/>
      <c r="I26" s="491"/>
      <c r="J26" s="446" t="s">
        <v>81</v>
      </c>
      <c r="K26" s="446"/>
      <c r="L26" s="439"/>
    </row>
    <row r="27" spans="1:12" ht="15" customHeight="1" thickBot="1" x14ac:dyDescent="0.3">
      <c r="A27" s="42">
        <v>3</v>
      </c>
      <c r="B27" s="488" t="s">
        <v>120</v>
      </c>
      <c r="C27" s="488"/>
      <c r="D27" s="488"/>
      <c r="E27" s="488"/>
      <c r="F27" s="488"/>
      <c r="G27" s="488"/>
      <c r="H27" s="488"/>
      <c r="I27" s="488"/>
      <c r="J27" s="488"/>
      <c r="K27" s="488"/>
      <c r="L27" s="489"/>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90" t="s">
        <v>110</v>
      </c>
      <c r="B32" s="491"/>
      <c r="C32" s="491"/>
      <c r="D32" s="491"/>
      <c r="E32" s="491"/>
      <c r="F32" s="491"/>
      <c r="G32" s="491"/>
      <c r="H32" s="491"/>
      <c r="I32" s="491"/>
      <c r="J32" s="446" t="s">
        <v>81</v>
      </c>
      <c r="K32" s="446"/>
      <c r="L32" s="439"/>
    </row>
    <row r="33" spans="1:12" ht="15" customHeight="1" thickBot="1" x14ac:dyDescent="0.3">
      <c r="A33" s="483" t="s">
        <v>3</v>
      </c>
      <c r="B33" s="484"/>
      <c r="C33" s="484"/>
      <c r="D33" s="484"/>
      <c r="E33" s="484"/>
      <c r="F33" s="484"/>
      <c r="G33" s="484"/>
      <c r="H33" s="484"/>
      <c r="I33" s="484"/>
      <c r="J33" s="484"/>
      <c r="K33" s="484"/>
      <c r="L33" s="485"/>
    </row>
    <row r="34" spans="1:12" ht="15" customHeight="1" thickBot="1" x14ac:dyDescent="0.3">
      <c r="A34" s="42">
        <v>4</v>
      </c>
      <c r="B34" s="488" t="s">
        <v>90</v>
      </c>
      <c r="C34" s="488"/>
      <c r="D34" s="488"/>
      <c r="E34" s="488"/>
      <c r="F34" s="488"/>
      <c r="G34" s="488"/>
      <c r="H34" s="488"/>
      <c r="I34" s="488"/>
      <c r="J34" s="488"/>
      <c r="K34" s="488"/>
      <c r="L34" s="489"/>
    </row>
    <row r="35" spans="1:12" ht="15" customHeight="1" x14ac:dyDescent="0.25">
      <c r="A35" s="448" t="s">
        <v>105</v>
      </c>
      <c r="B35" s="449"/>
      <c r="C35" s="449"/>
      <c r="D35" s="449"/>
      <c r="E35" s="449"/>
      <c r="F35" s="449"/>
      <c r="G35" s="449"/>
      <c r="H35" s="449"/>
      <c r="I35" s="449"/>
      <c r="J35" s="450" t="s">
        <v>75</v>
      </c>
      <c r="K35" s="450"/>
      <c r="L35" s="437"/>
    </row>
    <row r="36" spans="1:12" ht="15" customHeight="1" x14ac:dyDescent="0.25">
      <c r="A36" s="440" t="s">
        <v>106</v>
      </c>
      <c r="B36" s="441"/>
      <c r="C36" s="441"/>
      <c r="D36" s="441"/>
      <c r="E36" s="441"/>
      <c r="F36" s="441"/>
      <c r="G36" s="441"/>
      <c r="H36" s="441"/>
      <c r="I36" s="441"/>
      <c r="J36" s="442" t="s">
        <v>79</v>
      </c>
      <c r="K36" s="442"/>
      <c r="L36" s="438"/>
    </row>
    <row r="37" spans="1:12" ht="15" customHeight="1" x14ac:dyDescent="0.25">
      <c r="A37" s="440" t="s">
        <v>107</v>
      </c>
      <c r="B37" s="441"/>
      <c r="C37" s="441"/>
      <c r="D37" s="441"/>
      <c r="E37" s="441"/>
      <c r="F37" s="441"/>
      <c r="G37" s="441"/>
      <c r="H37" s="441"/>
      <c r="I37" s="441"/>
      <c r="J37" s="442" t="s">
        <v>82</v>
      </c>
      <c r="K37" s="442"/>
      <c r="L37" s="438"/>
    </row>
    <row r="38" spans="1:12" ht="15" customHeight="1" x14ac:dyDescent="0.25">
      <c r="A38" s="440" t="s">
        <v>108</v>
      </c>
      <c r="B38" s="441"/>
      <c r="C38" s="441"/>
      <c r="D38" s="441"/>
      <c r="E38" s="441"/>
      <c r="F38" s="441"/>
      <c r="G38" s="441"/>
      <c r="H38" s="441"/>
      <c r="I38" s="441"/>
      <c r="J38" s="442" t="s">
        <v>80</v>
      </c>
      <c r="K38" s="442"/>
      <c r="L38" s="438"/>
    </row>
    <row r="39" spans="1:12" ht="15" customHeight="1" thickBot="1" x14ac:dyDescent="0.3">
      <c r="A39" s="490" t="s">
        <v>89</v>
      </c>
      <c r="B39" s="491"/>
      <c r="C39" s="491"/>
      <c r="D39" s="491"/>
      <c r="E39" s="491"/>
      <c r="F39" s="491"/>
      <c r="G39" s="491"/>
      <c r="H39" s="491"/>
      <c r="I39" s="491"/>
      <c r="J39" s="446" t="s">
        <v>81</v>
      </c>
      <c r="K39" s="446"/>
      <c r="L39" s="439"/>
    </row>
    <row r="40" spans="1:12" ht="15" customHeight="1" thickBot="1" x14ac:dyDescent="0.3">
      <c r="A40" s="43">
        <v>5</v>
      </c>
      <c r="B40" s="488" t="s">
        <v>91</v>
      </c>
      <c r="C40" s="494"/>
      <c r="D40" s="494"/>
      <c r="E40" s="494"/>
      <c r="F40" s="494"/>
      <c r="G40" s="494"/>
      <c r="H40" s="494"/>
      <c r="I40" s="494"/>
      <c r="J40" s="494"/>
      <c r="K40" s="494"/>
      <c r="L40" s="495"/>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x14ac:dyDescent="0.25">
      <c r="A44" s="440" t="s">
        <v>95</v>
      </c>
      <c r="B44" s="441"/>
      <c r="C44" s="441"/>
      <c r="D44" s="441"/>
      <c r="E44" s="441"/>
      <c r="F44" s="441"/>
      <c r="G44" s="441"/>
      <c r="H44" s="441"/>
      <c r="I44" s="441"/>
      <c r="J44" s="442" t="s">
        <v>80</v>
      </c>
      <c r="K44" s="442"/>
      <c r="L44" s="438"/>
    </row>
    <row r="45" spans="1:12" ht="15" customHeight="1" thickBot="1" x14ac:dyDescent="0.3">
      <c r="A45" s="490" t="s">
        <v>96</v>
      </c>
      <c r="B45" s="491"/>
      <c r="C45" s="491"/>
      <c r="D45" s="491"/>
      <c r="E45" s="491"/>
      <c r="F45" s="491"/>
      <c r="G45" s="491"/>
      <c r="H45" s="491"/>
      <c r="I45" s="491"/>
      <c r="J45" s="446" t="s">
        <v>81</v>
      </c>
      <c r="K45" s="446"/>
      <c r="L45" s="439"/>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SUM(Assets!K29)</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User Defined Restricted 3</v>
      </c>
      <c r="D52" s="428"/>
      <c r="E52" s="428"/>
      <c r="F52" s="428"/>
      <c r="G52" s="428"/>
      <c r="H52" s="429"/>
      <c r="I52" s="427" t="str">
        <f>T(I9)</f>
        <v/>
      </c>
      <c r="J52" s="428"/>
      <c r="K52" s="428"/>
      <c r="L52" s="429"/>
    </row>
    <row r="53" spans="1:12" ht="15" customHeight="1" thickBot="1" x14ac:dyDescent="0.3">
      <c r="A53" s="411"/>
      <c r="B53" s="412"/>
      <c r="C53" s="430"/>
      <c r="D53" s="431"/>
      <c r="E53" s="431"/>
      <c r="F53" s="431"/>
      <c r="G53" s="431"/>
      <c r="H53" s="432"/>
      <c r="I53" s="430"/>
      <c r="J53" s="431"/>
      <c r="K53" s="431"/>
      <c r="L53" s="432"/>
    </row>
    <row r="54" spans="1:12" ht="15" customHeight="1" x14ac:dyDescent="0.25">
      <c r="A54" s="413" t="s">
        <v>0</v>
      </c>
      <c r="B54" s="414"/>
      <c r="C54" s="414"/>
      <c r="D54" s="417" t="str">
        <f>(Incidents!D11)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24">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90" t="s">
        <v>111</v>
      </c>
      <c r="B64" s="491"/>
      <c r="C64" s="491"/>
      <c r="D64" s="491"/>
      <c r="E64" s="491"/>
      <c r="F64" s="491"/>
      <c r="G64" s="491"/>
      <c r="H64" s="491"/>
      <c r="I64" s="491"/>
      <c r="J64" s="446" t="s">
        <v>81</v>
      </c>
      <c r="K64" s="447"/>
      <c r="L64" s="439"/>
    </row>
    <row r="65" spans="1:12" ht="15" customHeight="1" thickBot="1" x14ac:dyDescent="0.3">
      <c r="A65" s="42">
        <v>2</v>
      </c>
      <c r="B65" s="492" t="s">
        <v>104</v>
      </c>
      <c r="C65" s="492"/>
      <c r="D65" s="492"/>
      <c r="E65" s="492"/>
      <c r="F65" s="492"/>
      <c r="G65" s="492"/>
      <c r="H65" s="492"/>
      <c r="I65" s="492"/>
      <c r="J65" s="492"/>
      <c r="K65" s="492"/>
      <c r="L65" s="493"/>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90" t="s">
        <v>110</v>
      </c>
      <c r="B70" s="491"/>
      <c r="C70" s="491"/>
      <c r="D70" s="491"/>
      <c r="E70" s="491"/>
      <c r="F70" s="491"/>
      <c r="G70" s="491"/>
      <c r="H70" s="491"/>
      <c r="I70" s="491"/>
      <c r="J70" s="446" t="s">
        <v>81</v>
      </c>
      <c r="K70" s="446"/>
      <c r="L70" s="439"/>
    </row>
    <row r="71" spans="1:12" ht="15" customHeight="1" thickBot="1" x14ac:dyDescent="0.3">
      <c r="A71" s="42">
        <v>3</v>
      </c>
      <c r="B71" s="488" t="s">
        <v>120</v>
      </c>
      <c r="C71" s="488"/>
      <c r="D71" s="488"/>
      <c r="E71" s="488"/>
      <c r="F71" s="488"/>
      <c r="G71" s="488"/>
      <c r="H71" s="488"/>
      <c r="I71" s="488"/>
      <c r="J71" s="488"/>
      <c r="K71" s="488"/>
      <c r="L71" s="489"/>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90" t="s">
        <v>110</v>
      </c>
      <c r="B76" s="491"/>
      <c r="C76" s="491"/>
      <c r="D76" s="491"/>
      <c r="E76" s="491"/>
      <c r="F76" s="491"/>
      <c r="G76" s="491"/>
      <c r="H76" s="491"/>
      <c r="I76" s="491"/>
      <c r="J76" s="446" t="s">
        <v>81</v>
      </c>
      <c r="K76" s="446"/>
      <c r="L76" s="439"/>
    </row>
    <row r="77" spans="1:12" ht="15" customHeight="1" thickBot="1" x14ac:dyDescent="0.3">
      <c r="A77" s="483" t="s">
        <v>3</v>
      </c>
      <c r="B77" s="484"/>
      <c r="C77" s="484"/>
      <c r="D77" s="484"/>
      <c r="E77" s="484"/>
      <c r="F77" s="484"/>
      <c r="G77" s="484"/>
      <c r="H77" s="484"/>
      <c r="I77" s="484"/>
      <c r="J77" s="484"/>
      <c r="K77" s="484"/>
      <c r="L77" s="485"/>
    </row>
    <row r="78" spans="1:12" ht="15" customHeight="1" thickBot="1" x14ac:dyDescent="0.3">
      <c r="A78" s="42">
        <v>4</v>
      </c>
      <c r="B78" s="488" t="s">
        <v>90</v>
      </c>
      <c r="C78" s="488"/>
      <c r="D78" s="488"/>
      <c r="E78" s="488"/>
      <c r="F78" s="488"/>
      <c r="G78" s="488"/>
      <c r="H78" s="488"/>
      <c r="I78" s="488"/>
      <c r="J78" s="488"/>
      <c r="K78" s="488"/>
      <c r="L78" s="489"/>
    </row>
    <row r="79" spans="1:12" ht="15" customHeight="1" x14ac:dyDescent="0.25">
      <c r="A79" s="448" t="s">
        <v>105</v>
      </c>
      <c r="B79" s="449"/>
      <c r="C79" s="449"/>
      <c r="D79" s="449"/>
      <c r="E79" s="449"/>
      <c r="F79" s="449"/>
      <c r="G79" s="449"/>
      <c r="H79" s="449"/>
      <c r="I79" s="449"/>
      <c r="J79" s="450" t="s">
        <v>75</v>
      </c>
      <c r="K79" s="450"/>
      <c r="L79" s="437"/>
    </row>
    <row r="80" spans="1:12" ht="15" customHeight="1" x14ac:dyDescent="0.25">
      <c r="A80" s="440" t="s">
        <v>106</v>
      </c>
      <c r="B80" s="441"/>
      <c r="C80" s="441"/>
      <c r="D80" s="441"/>
      <c r="E80" s="441"/>
      <c r="F80" s="441"/>
      <c r="G80" s="441"/>
      <c r="H80" s="441"/>
      <c r="I80" s="441"/>
      <c r="J80" s="442" t="s">
        <v>79</v>
      </c>
      <c r="K80" s="442"/>
      <c r="L80" s="438"/>
    </row>
    <row r="81" spans="1:12" ht="15" customHeight="1" x14ac:dyDescent="0.25">
      <c r="A81" s="440" t="s">
        <v>107</v>
      </c>
      <c r="B81" s="441"/>
      <c r="C81" s="441"/>
      <c r="D81" s="441"/>
      <c r="E81" s="441"/>
      <c r="F81" s="441"/>
      <c r="G81" s="441"/>
      <c r="H81" s="441"/>
      <c r="I81" s="441"/>
      <c r="J81" s="442" t="s">
        <v>82</v>
      </c>
      <c r="K81" s="442"/>
      <c r="L81" s="438"/>
    </row>
    <row r="82" spans="1:12" ht="15" customHeight="1" x14ac:dyDescent="0.25">
      <c r="A82" s="440" t="s">
        <v>108</v>
      </c>
      <c r="B82" s="441"/>
      <c r="C82" s="441"/>
      <c r="D82" s="441"/>
      <c r="E82" s="441"/>
      <c r="F82" s="441"/>
      <c r="G82" s="441"/>
      <c r="H82" s="441"/>
      <c r="I82" s="441"/>
      <c r="J82" s="442" t="s">
        <v>80</v>
      </c>
      <c r="K82" s="442"/>
      <c r="L82" s="438"/>
    </row>
    <row r="83" spans="1:12" ht="15" customHeight="1" thickBot="1" x14ac:dyDescent="0.3">
      <c r="A83" s="490" t="s">
        <v>89</v>
      </c>
      <c r="B83" s="491"/>
      <c r="C83" s="491"/>
      <c r="D83" s="491"/>
      <c r="E83" s="491"/>
      <c r="F83" s="491"/>
      <c r="G83" s="491"/>
      <c r="H83" s="491"/>
      <c r="I83" s="491"/>
      <c r="J83" s="446" t="s">
        <v>81</v>
      </c>
      <c r="K83" s="446"/>
      <c r="L83" s="439"/>
    </row>
    <row r="84" spans="1:12" ht="15" customHeight="1" thickBot="1" x14ac:dyDescent="0.3">
      <c r="A84" s="43">
        <v>5</v>
      </c>
      <c r="B84" s="488" t="s">
        <v>91</v>
      </c>
      <c r="C84" s="494"/>
      <c r="D84" s="494"/>
      <c r="E84" s="494"/>
      <c r="F84" s="494"/>
      <c r="G84" s="494"/>
      <c r="H84" s="494"/>
      <c r="I84" s="494"/>
      <c r="J84" s="494"/>
      <c r="K84" s="494"/>
      <c r="L84" s="495"/>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x14ac:dyDescent="0.25">
      <c r="A88" s="440" t="s">
        <v>95</v>
      </c>
      <c r="B88" s="441"/>
      <c r="C88" s="441"/>
      <c r="D88" s="441"/>
      <c r="E88" s="441"/>
      <c r="F88" s="441"/>
      <c r="G88" s="441"/>
      <c r="H88" s="441"/>
      <c r="I88" s="441"/>
      <c r="J88" s="442" t="s">
        <v>80</v>
      </c>
      <c r="K88" s="442"/>
      <c r="L88" s="438"/>
    </row>
    <row r="89" spans="1:12" ht="15" customHeight="1" thickBot="1" x14ac:dyDescent="0.3">
      <c r="A89" s="490" t="s">
        <v>96</v>
      </c>
      <c r="B89" s="491"/>
      <c r="C89" s="491"/>
      <c r="D89" s="491"/>
      <c r="E89" s="491"/>
      <c r="F89" s="491"/>
      <c r="G89" s="491"/>
      <c r="H89" s="491"/>
      <c r="I89" s="491"/>
      <c r="J89" s="446" t="s">
        <v>81</v>
      </c>
      <c r="K89" s="446"/>
      <c r="L89" s="439"/>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User Defined Restricted 3</v>
      </c>
      <c r="D96" s="428"/>
      <c r="E96" s="428"/>
      <c r="F96" s="428"/>
      <c r="G96" s="428"/>
      <c r="H96" s="429"/>
      <c r="I96" s="427" t="str">
        <f>T(I52)</f>
        <v/>
      </c>
      <c r="J96" s="428"/>
      <c r="K96" s="428"/>
      <c r="L96" s="429"/>
    </row>
    <row r="97" spans="1:12" ht="15" customHeight="1" thickBot="1" x14ac:dyDescent="0.3">
      <c r="A97" s="411"/>
      <c r="B97" s="412"/>
      <c r="C97" s="430"/>
      <c r="D97" s="431"/>
      <c r="E97" s="431"/>
      <c r="F97" s="431"/>
      <c r="G97" s="431"/>
      <c r="H97" s="432"/>
      <c r="I97" s="430"/>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83" t="s">
        <v>2</v>
      </c>
      <c r="B100" s="484"/>
      <c r="C100" s="484"/>
      <c r="D100" s="484"/>
      <c r="E100" s="484"/>
      <c r="F100" s="484"/>
      <c r="G100" s="484"/>
      <c r="H100" s="484"/>
      <c r="I100" s="484"/>
      <c r="J100" s="484"/>
      <c r="K100" s="484"/>
      <c r="L100" s="485"/>
    </row>
    <row r="101" spans="1:12" ht="15" customHeight="1" x14ac:dyDescent="0.25">
      <c r="A101" s="413">
        <v>1</v>
      </c>
      <c r="B101" s="451" t="s">
        <v>307</v>
      </c>
      <c r="C101" s="451"/>
      <c r="D101" s="451"/>
      <c r="E101" s="451"/>
      <c r="F101" s="451"/>
      <c r="G101" s="451"/>
      <c r="H101" s="451"/>
      <c r="I101" s="451"/>
      <c r="J101" s="451"/>
      <c r="K101" s="451"/>
      <c r="L101" s="452"/>
    </row>
    <row r="102" spans="1:12" ht="15" customHeight="1" x14ac:dyDescent="0.25">
      <c r="A102" s="424"/>
      <c r="B102" s="425"/>
      <c r="C102" s="425"/>
      <c r="D102" s="425"/>
      <c r="E102" s="425"/>
      <c r="F102" s="425"/>
      <c r="G102" s="425"/>
      <c r="H102" s="425"/>
      <c r="I102" s="425"/>
      <c r="J102" s="425"/>
      <c r="K102" s="425"/>
      <c r="L102" s="426"/>
    </row>
    <row r="103" spans="1:12" ht="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42">
        <v>2</v>
      </c>
      <c r="B109" s="425" t="s">
        <v>104</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42">
        <v>3</v>
      </c>
      <c r="B115" s="425" t="s">
        <v>120</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5" customHeight="1" thickBot="1" x14ac:dyDescent="0.3">
      <c r="A121" s="421" t="s">
        <v>3</v>
      </c>
      <c r="B121" s="422"/>
      <c r="C121" s="422"/>
      <c r="D121" s="422"/>
      <c r="E121" s="422"/>
      <c r="F121" s="422"/>
      <c r="G121" s="422"/>
      <c r="H121" s="422"/>
      <c r="I121" s="422"/>
      <c r="J121" s="422"/>
      <c r="K121" s="422"/>
      <c r="L121" s="423"/>
    </row>
    <row r="122" spans="1:12" ht="15" customHeight="1" thickBot="1" x14ac:dyDescent="0.3">
      <c r="A122" s="42">
        <v>4</v>
      </c>
      <c r="B122" s="425" t="s">
        <v>90</v>
      </c>
      <c r="C122" s="425"/>
      <c r="D122" s="425"/>
      <c r="E122" s="425"/>
      <c r="F122" s="425"/>
      <c r="G122" s="425"/>
      <c r="H122" s="425"/>
      <c r="I122" s="425"/>
      <c r="J122" s="425"/>
      <c r="K122" s="425"/>
      <c r="L122" s="426"/>
    </row>
    <row r="123" spans="1:12" ht="15" customHeight="1" x14ac:dyDescent="0.25">
      <c r="A123" s="448" t="s">
        <v>105</v>
      </c>
      <c r="B123" s="449"/>
      <c r="C123" s="449"/>
      <c r="D123" s="449"/>
      <c r="E123" s="449"/>
      <c r="F123" s="449"/>
      <c r="G123" s="449"/>
      <c r="H123" s="449"/>
      <c r="I123" s="449"/>
      <c r="J123" s="450" t="s">
        <v>75</v>
      </c>
      <c r="K123" s="450"/>
      <c r="L123" s="437"/>
    </row>
    <row r="124" spans="1:12" ht="15" customHeight="1" x14ac:dyDescent="0.25">
      <c r="A124" s="440" t="s">
        <v>106</v>
      </c>
      <c r="B124" s="441"/>
      <c r="C124" s="441"/>
      <c r="D124" s="441"/>
      <c r="E124" s="441"/>
      <c r="F124" s="441"/>
      <c r="G124" s="441"/>
      <c r="H124" s="441"/>
      <c r="I124" s="441"/>
      <c r="J124" s="442" t="s">
        <v>79</v>
      </c>
      <c r="K124" s="442"/>
      <c r="L124" s="438"/>
    </row>
    <row r="125" spans="1:12" ht="15" customHeight="1" x14ac:dyDescent="0.25">
      <c r="A125" s="440" t="s">
        <v>107</v>
      </c>
      <c r="B125" s="441"/>
      <c r="C125" s="441"/>
      <c r="D125" s="441"/>
      <c r="E125" s="441"/>
      <c r="F125" s="441"/>
      <c r="G125" s="441"/>
      <c r="H125" s="441"/>
      <c r="I125" s="441"/>
      <c r="J125" s="442" t="s">
        <v>82</v>
      </c>
      <c r="K125" s="442"/>
      <c r="L125" s="438"/>
    </row>
    <row r="126" spans="1:12" ht="15" customHeight="1" x14ac:dyDescent="0.25">
      <c r="A126" s="440" t="s">
        <v>108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39"/>
    </row>
    <row r="128" spans="1:12" ht="15" customHeight="1" thickBot="1" x14ac:dyDescent="0.3">
      <c r="A128" s="43">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x14ac:dyDescent="0.25">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39"/>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SUM(C93)</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SUM(A96+1)</f>
        <v>4</v>
      </c>
      <c r="B140" s="410"/>
      <c r="C140" s="427" t="str">
        <f>T(C96)</f>
        <v>User Defined Restricted 3</v>
      </c>
      <c r="D140" s="428"/>
      <c r="E140" s="428"/>
      <c r="F140" s="428"/>
      <c r="G140" s="428"/>
      <c r="H140" s="429"/>
      <c r="I140" s="427" t="str">
        <f>T(I96)</f>
        <v/>
      </c>
      <c r="J140" s="428"/>
      <c r="K140" s="428"/>
      <c r="L140" s="429"/>
    </row>
    <row r="141" spans="1:12" ht="15" customHeight="1" thickBot="1" x14ac:dyDescent="0.3">
      <c r="A141" s="411"/>
      <c r="B141" s="412"/>
      <c r="C141" s="430"/>
      <c r="D141" s="431"/>
      <c r="E141" s="431"/>
      <c r="F141" s="431"/>
      <c r="G141" s="431"/>
      <c r="H141" s="432"/>
      <c r="I141" s="430"/>
      <c r="J141" s="431"/>
      <c r="K141" s="431"/>
      <c r="L141" s="432"/>
    </row>
    <row r="142" spans="1:12" ht="15" customHeight="1" x14ac:dyDescent="0.25">
      <c r="A142" s="413" t="s">
        <v>0</v>
      </c>
      <c r="B142" s="414"/>
      <c r="C142" s="414"/>
      <c r="D142" s="417" t="str">
        <f>(Incidents!D13)</f>
        <v>Widespread Power Outage</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344</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42">
        <v>2</v>
      </c>
      <c r="B152" s="425" t="s">
        <v>104</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42">
        <v>3</v>
      </c>
      <c r="B158" s="425" t="s">
        <v>120</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thickBot="1" x14ac:dyDescent="0.3">
      <c r="A164" s="421" t="s">
        <v>3</v>
      </c>
      <c r="B164" s="422"/>
      <c r="C164" s="422"/>
      <c r="D164" s="422"/>
      <c r="E164" s="422"/>
      <c r="F164" s="422"/>
      <c r="G164" s="422"/>
      <c r="H164" s="422"/>
      <c r="I164" s="422"/>
      <c r="J164" s="422"/>
      <c r="K164" s="422"/>
      <c r="L164" s="423"/>
    </row>
    <row r="165" spans="1:12" ht="15" customHeight="1" thickBot="1" x14ac:dyDescent="0.3">
      <c r="A165" s="42">
        <v>4</v>
      </c>
      <c r="B165" s="425" t="s">
        <v>90</v>
      </c>
      <c r="C165" s="425"/>
      <c r="D165" s="425"/>
      <c r="E165" s="425"/>
      <c r="F165" s="425"/>
      <c r="G165" s="425"/>
      <c r="H165" s="425"/>
      <c r="I165" s="425"/>
      <c r="J165" s="425"/>
      <c r="K165" s="425"/>
      <c r="L165" s="426"/>
    </row>
    <row r="166" spans="1:12" ht="15" customHeight="1" x14ac:dyDescent="0.25">
      <c r="A166" s="448" t="s">
        <v>105</v>
      </c>
      <c r="B166" s="449"/>
      <c r="C166" s="449"/>
      <c r="D166" s="449"/>
      <c r="E166" s="449"/>
      <c r="F166" s="449"/>
      <c r="G166" s="449"/>
      <c r="H166" s="449"/>
      <c r="I166" s="449"/>
      <c r="J166" s="450" t="s">
        <v>75</v>
      </c>
      <c r="K166" s="450"/>
      <c r="L166" s="437"/>
    </row>
    <row r="167" spans="1:12" ht="15" customHeight="1" x14ac:dyDescent="0.25">
      <c r="A167" s="440" t="s">
        <v>106</v>
      </c>
      <c r="B167" s="441"/>
      <c r="C167" s="441"/>
      <c r="D167" s="441"/>
      <c r="E167" s="441"/>
      <c r="F167" s="441"/>
      <c r="G167" s="441"/>
      <c r="H167" s="441"/>
      <c r="I167" s="441"/>
      <c r="J167" s="442" t="s">
        <v>79</v>
      </c>
      <c r="K167" s="442"/>
      <c r="L167" s="438"/>
    </row>
    <row r="168" spans="1:12" ht="15" customHeight="1" x14ac:dyDescent="0.25">
      <c r="A168" s="440" t="s">
        <v>107</v>
      </c>
      <c r="B168" s="441"/>
      <c r="C168" s="441"/>
      <c r="D168" s="441"/>
      <c r="E168" s="441"/>
      <c r="F168" s="441"/>
      <c r="G168" s="441"/>
      <c r="H168" s="441"/>
      <c r="I168" s="441"/>
      <c r="J168" s="442" t="s">
        <v>82</v>
      </c>
      <c r="K168" s="442"/>
      <c r="L168" s="438"/>
    </row>
    <row r="169" spans="1:12" ht="15" customHeight="1" x14ac:dyDescent="0.25">
      <c r="A169" s="440" t="s">
        <v>108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39"/>
    </row>
    <row r="171" spans="1:12" ht="15" customHeight="1" thickBot="1" x14ac:dyDescent="0.3">
      <c r="A171" s="43">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x14ac:dyDescent="0.25">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39"/>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User Defined Restricted 3</v>
      </c>
      <c r="D183" s="428"/>
      <c r="E183" s="428"/>
      <c r="F183" s="428"/>
      <c r="G183" s="428"/>
      <c r="H183" s="429"/>
      <c r="I183" s="427" t="str">
        <f>T(I140)</f>
        <v/>
      </c>
      <c r="J183" s="428"/>
      <c r="K183" s="428"/>
      <c r="L183" s="429"/>
    </row>
    <row r="184" spans="1:12" ht="15" customHeight="1" thickBot="1" x14ac:dyDescent="0.3">
      <c r="A184" s="411"/>
      <c r="B184" s="412"/>
      <c r="C184" s="430"/>
      <c r="D184" s="431"/>
      <c r="E184" s="431"/>
      <c r="F184" s="431"/>
      <c r="G184" s="431"/>
      <c r="H184" s="432"/>
      <c r="I184" s="430"/>
      <c r="J184" s="431"/>
      <c r="K184" s="431"/>
      <c r="L184" s="432"/>
    </row>
    <row r="185" spans="1:12" ht="15" customHeight="1" x14ac:dyDescent="0.25">
      <c r="A185" s="413" t="s">
        <v>0</v>
      </c>
      <c r="B185" s="414"/>
      <c r="C185" s="414"/>
      <c r="D185" s="417" t="str">
        <f>(Incidents!D14)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121</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42">
        <v>2</v>
      </c>
      <c r="B195" s="425" t="s">
        <v>104</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42">
        <v>3</v>
      </c>
      <c r="B201" s="425" t="s">
        <v>120</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5" customHeight="1" thickBot="1" x14ac:dyDescent="0.3">
      <c r="A207" s="421" t="s">
        <v>3</v>
      </c>
      <c r="B207" s="422"/>
      <c r="C207" s="422"/>
      <c r="D207" s="422"/>
      <c r="E207" s="422"/>
      <c r="F207" s="422"/>
      <c r="G207" s="422"/>
      <c r="H207" s="422"/>
      <c r="I207" s="422"/>
      <c r="J207" s="422"/>
      <c r="K207" s="422"/>
      <c r="L207" s="423"/>
    </row>
    <row r="208" spans="1:12" ht="15" customHeight="1" thickBot="1" x14ac:dyDescent="0.3">
      <c r="A208" s="42">
        <v>4</v>
      </c>
      <c r="B208" s="425" t="s">
        <v>90</v>
      </c>
      <c r="C208" s="425"/>
      <c r="D208" s="425"/>
      <c r="E208" s="425"/>
      <c r="F208" s="425"/>
      <c r="G208" s="425"/>
      <c r="H208" s="425"/>
      <c r="I208" s="425"/>
      <c r="J208" s="425"/>
      <c r="K208" s="425"/>
      <c r="L208" s="426"/>
    </row>
    <row r="209" spans="1:12" ht="15" customHeight="1" x14ac:dyDescent="0.25">
      <c r="A209" s="448" t="s">
        <v>105</v>
      </c>
      <c r="B209" s="449"/>
      <c r="C209" s="449"/>
      <c r="D209" s="449"/>
      <c r="E209" s="449"/>
      <c r="F209" s="449"/>
      <c r="G209" s="449"/>
      <c r="H209" s="449"/>
      <c r="I209" s="449"/>
      <c r="J209" s="450" t="s">
        <v>75</v>
      </c>
      <c r="K209" s="450"/>
      <c r="L209" s="437"/>
    </row>
    <row r="210" spans="1:12" ht="15" customHeight="1" x14ac:dyDescent="0.25">
      <c r="A210" s="440" t="s">
        <v>106</v>
      </c>
      <c r="B210" s="441"/>
      <c r="C210" s="441"/>
      <c r="D210" s="441"/>
      <c r="E210" s="441"/>
      <c r="F210" s="441"/>
      <c r="G210" s="441"/>
      <c r="H210" s="441"/>
      <c r="I210" s="441"/>
      <c r="J210" s="442" t="s">
        <v>79</v>
      </c>
      <c r="K210" s="442"/>
      <c r="L210" s="438"/>
    </row>
    <row r="211" spans="1:12" ht="15" customHeight="1" x14ac:dyDescent="0.25">
      <c r="A211" s="440" t="s">
        <v>107</v>
      </c>
      <c r="B211" s="441"/>
      <c r="C211" s="441"/>
      <c r="D211" s="441"/>
      <c r="E211" s="441"/>
      <c r="F211" s="441"/>
      <c r="G211" s="441"/>
      <c r="H211" s="441"/>
      <c r="I211" s="441"/>
      <c r="J211" s="442" t="s">
        <v>82</v>
      </c>
      <c r="K211" s="442"/>
      <c r="L211" s="438"/>
    </row>
    <row r="212" spans="1:12" ht="15" customHeight="1" x14ac:dyDescent="0.25">
      <c r="A212" s="440" t="s">
        <v>108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39"/>
    </row>
    <row r="214" spans="1:12" ht="15" customHeight="1" thickBot="1" x14ac:dyDescent="0.3">
      <c r="A214" s="43">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x14ac:dyDescent="0.25">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39"/>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User Defined Restricted 3</v>
      </c>
      <c r="D226" s="428"/>
      <c r="E226" s="428"/>
      <c r="F226" s="428"/>
      <c r="G226" s="428"/>
      <c r="H226" s="429"/>
      <c r="I226" s="427" t="str">
        <f>T(I183)</f>
        <v/>
      </c>
      <c r="J226" s="428"/>
      <c r="K226" s="428"/>
      <c r="L226" s="429"/>
    </row>
    <row r="227" spans="1:12" ht="15" customHeight="1" thickBot="1" x14ac:dyDescent="0.3">
      <c r="A227" s="411"/>
      <c r="B227" s="412"/>
      <c r="C227" s="430"/>
      <c r="D227" s="431"/>
      <c r="E227" s="431"/>
      <c r="F227" s="431"/>
      <c r="G227" s="431"/>
      <c r="H227" s="432"/>
      <c r="I227" s="430"/>
      <c r="J227" s="431"/>
      <c r="K227" s="431"/>
      <c r="L227" s="432"/>
    </row>
    <row r="228" spans="1:12" ht="15" customHeight="1" x14ac:dyDescent="0.25">
      <c r="A228" s="413" t="s">
        <v>0</v>
      </c>
      <c r="B228" s="414"/>
      <c r="C228" s="414"/>
      <c r="D228" s="417" t="str">
        <f>(Incidents!D15)</f>
        <v xml:space="preserve">Natural Disaster </v>
      </c>
      <c r="E228" s="417"/>
      <c r="F228" s="417"/>
      <c r="G228" s="417"/>
      <c r="H228" s="41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25" t="s">
        <v>122</v>
      </c>
      <c r="C231" s="425"/>
      <c r="D231" s="425"/>
      <c r="E231" s="425"/>
      <c r="F231" s="425"/>
      <c r="G231" s="425"/>
      <c r="H231" s="425"/>
      <c r="I231" s="425"/>
      <c r="J231" s="425"/>
      <c r="K231" s="425"/>
      <c r="L231" s="426"/>
    </row>
    <row r="232" spans="1:12" ht="15" customHeight="1" thickBot="1" x14ac:dyDescent="0.3">
      <c r="A232" s="424"/>
      <c r="B232" s="425"/>
      <c r="C232" s="425"/>
      <c r="D232" s="425"/>
      <c r="E232" s="425"/>
      <c r="F232" s="425"/>
      <c r="G232" s="425"/>
      <c r="H232" s="425"/>
      <c r="I232" s="425"/>
      <c r="J232" s="425"/>
      <c r="K232" s="425"/>
      <c r="L232" s="426"/>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44" t="s">
        <v>111</v>
      </c>
      <c r="B237" s="445"/>
      <c r="C237" s="445"/>
      <c r="D237" s="445"/>
      <c r="E237" s="445"/>
      <c r="F237" s="445"/>
      <c r="G237" s="445"/>
      <c r="H237" s="445"/>
      <c r="I237" s="445"/>
      <c r="J237" s="446" t="s">
        <v>81</v>
      </c>
      <c r="K237" s="447"/>
      <c r="L237" s="439"/>
    </row>
    <row r="238" spans="1:12" ht="15" customHeight="1" thickBot="1" x14ac:dyDescent="0.3">
      <c r="A238" s="42">
        <v>2</v>
      </c>
      <c r="B238" s="425" t="s">
        <v>104</v>
      </c>
      <c r="C238" s="425"/>
      <c r="D238" s="425"/>
      <c r="E238" s="425"/>
      <c r="F238" s="425"/>
      <c r="G238" s="425"/>
      <c r="H238" s="425"/>
      <c r="I238" s="425"/>
      <c r="J238" s="425"/>
      <c r="K238" s="425"/>
      <c r="L238" s="426"/>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44" t="s">
        <v>110</v>
      </c>
      <c r="B243" s="445"/>
      <c r="C243" s="445"/>
      <c r="D243" s="445"/>
      <c r="E243" s="445"/>
      <c r="F243" s="445"/>
      <c r="G243" s="445"/>
      <c r="H243" s="445"/>
      <c r="I243" s="445"/>
      <c r="J243" s="446" t="s">
        <v>81</v>
      </c>
      <c r="K243" s="446"/>
      <c r="L243" s="439"/>
    </row>
    <row r="244" spans="1:12" ht="15" customHeight="1" thickBot="1" x14ac:dyDescent="0.3">
      <c r="A244" s="42">
        <v>3</v>
      </c>
      <c r="B244" s="425" t="s">
        <v>120</v>
      </c>
      <c r="C244" s="425"/>
      <c r="D244" s="425"/>
      <c r="E244" s="425"/>
      <c r="F244" s="425"/>
      <c r="G244" s="425"/>
      <c r="H244" s="425"/>
      <c r="I244" s="425"/>
      <c r="J244" s="425"/>
      <c r="K244" s="425"/>
      <c r="L244" s="426"/>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44" t="s">
        <v>110</v>
      </c>
      <c r="B249" s="445"/>
      <c r="C249" s="445"/>
      <c r="D249" s="445"/>
      <c r="E249" s="445"/>
      <c r="F249" s="445"/>
      <c r="G249" s="445"/>
      <c r="H249" s="445"/>
      <c r="I249" s="445"/>
      <c r="J249" s="446" t="s">
        <v>81</v>
      </c>
      <c r="K249" s="446"/>
      <c r="L249" s="439"/>
    </row>
    <row r="250" spans="1:12" ht="15" customHeight="1" thickBot="1" x14ac:dyDescent="0.3">
      <c r="A250" s="421" t="s">
        <v>3</v>
      </c>
      <c r="B250" s="422"/>
      <c r="C250" s="422"/>
      <c r="D250" s="422"/>
      <c r="E250" s="422"/>
      <c r="F250" s="422"/>
      <c r="G250" s="422"/>
      <c r="H250" s="422"/>
      <c r="I250" s="422"/>
      <c r="J250" s="422"/>
      <c r="K250" s="422"/>
      <c r="L250" s="423"/>
    </row>
    <row r="251" spans="1:12" ht="15" customHeight="1" thickBot="1" x14ac:dyDescent="0.3">
      <c r="A251" s="42">
        <v>4</v>
      </c>
      <c r="B251" s="425" t="s">
        <v>90</v>
      </c>
      <c r="C251" s="425"/>
      <c r="D251" s="425"/>
      <c r="E251" s="425"/>
      <c r="F251" s="425"/>
      <c r="G251" s="425"/>
      <c r="H251" s="425"/>
      <c r="I251" s="425"/>
      <c r="J251" s="425"/>
      <c r="K251" s="425"/>
      <c r="L251" s="426"/>
    </row>
    <row r="252" spans="1:12" ht="15" customHeight="1" x14ac:dyDescent="0.25">
      <c r="A252" s="448" t="s">
        <v>105</v>
      </c>
      <c r="B252" s="449"/>
      <c r="C252" s="449"/>
      <c r="D252" s="449"/>
      <c r="E252" s="449"/>
      <c r="F252" s="449"/>
      <c r="G252" s="449"/>
      <c r="H252" s="449"/>
      <c r="I252" s="449"/>
      <c r="J252" s="450" t="s">
        <v>75</v>
      </c>
      <c r="K252" s="450"/>
      <c r="L252" s="437"/>
    </row>
    <row r="253" spans="1:12" ht="15" customHeight="1" x14ac:dyDescent="0.25">
      <c r="A253" s="440" t="s">
        <v>106</v>
      </c>
      <c r="B253" s="441"/>
      <c r="C253" s="441"/>
      <c r="D253" s="441"/>
      <c r="E253" s="441"/>
      <c r="F253" s="441"/>
      <c r="G253" s="441"/>
      <c r="H253" s="441"/>
      <c r="I253" s="441"/>
      <c r="J253" s="442" t="s">
        <v>79</v>
      </c>
      <c r="K253" s="442"/>
      <c r="L253" s="438"/>
    </row>
    <row r="254" spans="1:12" ht="15" customHeight="1" x14ac:dyDescent="0.25">
      <c r="A254" s="440" t="s">
        <v>107</v>
      </c>
      <c r="B254" s="441"/>
      <c r="C254" s="441"/>
      <c r="D254" s="441"/>
      <c r="E254" s="441"/>
      <c r="F254" s="441"/>
      <c r="G254" s="441"/>
      <c r="H254" s="441"/>
      <c r="I254" s="441"/>
      <c r="J254" s="442" t="s">
        <v>82</v>
      </c>
      <c r="K254" s="442"/>
      <c r="L254" s="438"/>
    </row>
    <row r="255" spans="1:12" ht="15" customHeight="1" x14ac:dyDescent="0.25">
      <c r="A255" s="440" t="s">
        <v>108</v>
      </c>
      <c r="B255" s="441"/>
      <c r="C255" s="441"/>
      <c r="D255" s="441"/>
      <c r="E255" s="441"/>
      <c r="F255" s="441"/>
      <c r="G255" s="441"/>
      <c r="H255" s="441"/>
      <c r="I255" s="441"/>
      <c r="J255" s="442" t="s">
        <v>80</v>
      </c>
      <c r="K255" s="442"/>
      <c r="L255" s="438"/>
    </row>
    <row r="256" spans="1:12" ht="15" customHeight="1" thickBot="1" x14ac:dyDescent="0.3">
      <c r="A256" s="444" t="s">
        <v>89</v>
      </c>
      <c r="B256" s="445"/>
      <c r="C256" s="445"/>
      <c r="D256" s="445"/>
      <c r="E256" s="445"/>
      <c r="F256" s="445"/>
      <c r="G256" s="445"/>
      <c r="H256" s="445"/>
      <c r="I256" s="445"/>
      <c r="J256" s="446" t="s">
        <v>81</v>
      </c>
      <c r="K256" s="446"/>
      <c r="L256" s="439"/>
    </row>
    <row r="257" spans="1:12" ht="15" customHeight="1" thickBot="1" x14ac:dyDescent="0.3">
      <c r="A257" s="43">
        <v>5</v>
      </c>
      <c r="B257" s="425" t="s">
        <v>91</v>
      </c>
      <c r="C257" s="451"/>
      <c r="D257" s="451"/>
      <c r="E257" s="451"/>
      <c r="F257" s="451"/>
      <c r="G257" s="451"/>
      <c r="H257" s="451"/>
      <c r="I257" s="451"/>
      <c r="J257" s="451"/>
      <c r="K257" s="451"/>
      <c r="L257" s="452"/>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x14ac:dyDescent="0.25">
      <c r="A261" s="440" t="s">
        <v>95</v>
      </c>
      <c r="B261" s="441"/>
      <c r="C261" s="441"/>
      <c r="D261" s="441"/>
      <c r="E261" s="441"/>
      <c r="F261" s="441"/>
      <c r="G261" s="441"/>
      <c r="H261" s="441"/>
      <c r="I261" s="441"/>
      <c r="J261" s="442" t="s">
        <v>80</v>
      </c>
      <c r="K261" s="442"/>
      <c r="L261" s="438"/>
    </row>
    <row r="262" spans="1:12" ht="15" customHeight="1" thickBot="1" x14ac:dyDescent="0.3">
      <c r="A262" s="444" t="s">
        <v>96</v>
      </c>
      <c r="B262" s="445"/>
      <c r="C262" s="445"/>
      <c r="D262" s="445"/>
      <c r="E262" s="445"/>
      <c r="F262" s="445"/>
      <c r="G262" s="445"/>
      <c r="H262" s="445"/>
      <c r="I262" s="445"/>
      <c r="J262" s="446" t="s">
        <v>81</v>
      </c>
      <c r="K262" s="446"/>
      <c r="L262" s="439"/>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User Defined Restricted 3</v>
      </c>
      <c r="D269" s="428"/>
      <c r="E269" s="428"/>
      <c r="F269" s="428"/>
      <c r="G269" s="428"/>
      <c r="H269" s="429"/>
      <c r="I269" s="427" t="str">
        <f>T(I226)</f>
        <v/>
      </c>
      <c r="J269" s="428"/>
      <c r="K269" s="428"/>
      <c r="L269" s="429"/>
    </row>
    <row r="270" spans="1:12" ht="15" customHeight="1" thickBot="1" x14ac:dyDescent="0.3">
      <c r="A270" s="411"/>
      <c r="B270" s="412"/>
      <c r="C270" s="430"/>
      <c r="D270" s="431"/>
      <c r="E270" s="431"/>
      <c r="F270" s="431"/>
      <c r="G270" s="431"/>
      <c r="H270" s="432"/>
      <c r="I270" s="430"/>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42">
        <v>2</v>
      </c>
      <c r="B283" s="425" t="s">
        <v>104</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42">
        <v>3</v>
      </c>
      <c r="B289" s="425" t="s">
        <v>120</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5" customHeight="1" thickBot="1" x14ac:dyDescent="0.3">
      <c r="A295" s="421" t="s">
        <v>3</v>
      </c>
      <c r="B295" s="422"/>
      <c r="C295" s="422"/>
      <c r="D295" s="422"/>
      <c r="E295" s="422"/>
      <c r="F295" s="422"/>
      <c r="G295" s="422"/>
      <c r="H295" s="422"/>
      <c r="I295" s="422"/>
      <c r="J295" s="422"/>
      <c r="K295" s="422"/>
      <c r="L295" s="423"/>
    </row>
    <row r="296" spans="1:12" ht="15" customHeight="1" thickBot="1" x14ac:dyDescent="0.3">
      <c r="A296" s="42">
        <v>4</v>
      </c>
      <c r="B296" s="425" t="s">
        <v>90</v>
      </c>
      <c r="C296" s="425"/>
      <c r="D296" s="425"/>
      <c r="E296" s="425"/>
      <c r="F296" s="425"/>
      <c r="G296" s="425"/>
      <c r="H296" s="425"/>
      <c r="I296" s="425"/>
      <c r="J296" s="425"/>
      <c r="K296" s="425"/>
      <c r="L296" s="426"/>
    </row>
    <row r="297" spans="1:12" ht="15" customHeight="1" x14ac:dyDescent="0.25">
      <c r="A297" s="448" t="s">
        <v>105</v>
      </c>
      <c r="B297" s="449"/>
      <c r="C297" s="449"/>
      <c r="D297" s="449"/>
      <c r="E297" s="449"/>
      <c r="F297" s="449"/>
      <c r="G297" s="449"/>
      <c r="H297" s="449"/>
      <c r="I297" s="449"/>
      <c r="J297" s="450" t="s">
        <v>75</v>
      </c>
      <c r="K297" s="450"/>
      <c r="L297" s="437"/>
    </row>
    <row r="298" spans="1:12" ht="15" customHeight="1" x14ac:dyDescent="0.25">
      <c r="A298" s="440" t="s">
        <v>106</v>
      </c>
      <c r="B298" s="441"/>
      <c r="C298" s="441"/>
      <c r="D298" s="441"/>
      <c r="E298" s="441"/>
      <c r="F298" s="441"/>
      <c r="G298" s="441"/>
      <c r="H298" s="441"/>
      <c r="I298" s="441"/>
      <c r="J298" s="442" t="s">
        <v>79</v>
      </c>
      <c r="K298" s="442"/>
      <c r="L298" s="438"/>
    </row>
    <row r="299" spans="1:12" ht="15" customHeight="1" x14ac:dyDescent="0.25">
      <c r="A299" s="440" t="s">
        <v>107</v>
      </c>
      <c r="B299" s="441"/>
      <c r="C299" s="441"/>
      <c r="D299" s="441"/>
      <c r="E299" s="441"/>
      <c r="F299" s="441"/>
      <c r="G299" s="441"/>
      <c r="H299" s="441"/>
      <c r="I299" s="441"/>
      <c r="J299" s="442" t="s">
        <v>82</v>
      </c>
      <c r="K299" s="442"/>
      <c r="L299" s="438"/>
    </row>
    <row r="300" spans="1:12" ht="15" customHeight="1" x14ac:dyDescent="0.25">
      <c r="A300" s="440" t="s">
        <v>108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39"/>
    </row>
    <row r="302" spans="1:12" ht="15" customHeight="1" thickBot="1" x14ac:dyDescent="0.3">
      <c r="A302" s="43">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x14ac:dyDescent="0.25">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39"/>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User Defined Restricted 3</v>
      </c>
      <c r="D314" s="428"/>
      <c r="E314" s="428"/>
      <c r="F314" s="428"/>
      <c r="G314" s="428"/>
      <c r="H314" s="429"/>
      <c r="I314" s="427" t="str">
        <f>T(I269)</f>
        <v/>
      </c>
      <c r="J314" s="428"/>
      <c r="K314" s="428"/>
      <c r="L314" s="429"/>
    </row>
    <row r="315" spans="1:12" ht="15" customHeight="1" thickBot="1" x14ac:dyDescent="0.3">
      <c r="A315" s="411"/>
      <c r="B315" s="412"/>
      <c r="C315" s="430"/>
      <c r="D315" s="431"/>
      <c r="E315" s="431"/>
      <c r="F315" s="431"/>
      <c r="G315" s="431"/>
      <c r="H315" s="432"/>
      <c r="I315" s="430"/>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42">
        <v>2</v>
      </c>
      <c r="B326" s="425" t="s">
        <v>104</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42">
        <v>3</v>
      </c>
      <c r="B332" s="425" t="s">
        <v>120</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5" customHeight="1" thickBot="1" x14ac:dyDescent="0.3">
      <c r="A338" s="421" t="s">
        <v>3</v>
      </c>
      <c r="B338" s="422"/>
      <c r="C338" s="422"/>
      <c r="D338" s="422"/>
      <c r="E338" s="422"/>
      <c r="F338" s="422"/>
      <c r="G338" s="422"/>
      <c r="H338" s="422"/>
      <c r="I338" s="422"/>
      <c r="J338" s="422"/>
      <c r="K338" s="422"/>
      <c r="L338" s="423"/>
    </row>
    <row r="339" spans="1:12" ht="15" customHeight="1" thickBot="1" x14ac:dyDescent="0.3">
      <c r="A339" s="42">
        <v>4</v>
      </c>
      <c r="B339" s="425" t="s">
        <v>90</v>
      </c>
      <c r="C339" s="425"/>
      <c r="D339" s="425"/>
      <c r="E339" s="425"/>
      <c r="F339" s="425"/>
      <c r="G339" s="425"/>
      <c r="H339" s="425"/>
      <c r="I339" s="425"/>
      <c r="J339" s="425"/>
      <c r="K339" s="425"/>
      <c r="L339" s="426"/>
    </row>
    <row r="340" spans="1:12" ht="15" customHeight="1" x14ac:dyDescent="0.25">
      <c r="A340" s="448" t="s">
        <v>105</v>
      </c>
      <c r="B340" s="449"/>
      <c r="C340" s="449"/>
      <c r="D340" s="449"/>
      <c r="E340" s="449"/>
      <c r="F340" s="449"/>
      <c r="G340" s="449"/>
      <c r="H340" s="449"/>
      <c r="I340" s="449"/>
      <c r="J340" s="450" t="s">
        <v>75</v>
      </c>
      <c r="K340" s="450"/>
      <c r="L340" s="437"/>
    </row>
    <row r="341" spans="1:12" ht="15" customHeight="1" x14ac:dyDescent="0.25">
      <c r="A341" s="440" t="s">
        <v>106</v>
      </c>
      <c r="B341" s="441"/>
      <c r="C341" s="441"/>
      <c r="D341" s="441"/>
      <c r="E341" s="441"/>
      <c r="F341" s="441"/>
      <c r="G341" s="441"/>
      <c r="H341" s="441"/>
      <c r="I341" s="441"/>
      <c r="J341" s="442" t="s">
        <v>79</v>
      </c>
      <c r="K341" s="442"/>
      <c r="L341" s="438"/>
    </row>
    <row r="342" spans="1:12" ht="15" customHeight="1" x14ac:dyDescent="0.25">
      <c r="A342" s="440" t="s">
        <v>107</v>
      </c>
      <c r="B342" s="441"/>
      <c r="C342" s="441"/>
      <c r="D342" s="441"/>
      <c r="E342" s="441"/>
      <c r="F342" s="441"/>
      <c r="G342" s="441"/>
      <c r="H342" s="441"/>
      <c r="I342" s="441"/>
      <c r="J342" s="442" t="s">
        <v>82</v>
      </c>
      <c r="K342" s="442"/>
      <c r="L342" s="438"/>
    </row>
    <row r="343" spans="1:12" ht="15" customHeight="1" x14ac:dyDescent="0.25">
      <c r="A343" s="440" t="s">
        <v>108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39"/>
    </row>
    <row r="345" spans="1:12" ht="15" customHeight="1" thickBot="1" x14ac:dyDescent="0.3">
      <c r="A345" s="43">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x14ac:dyDescent="0.25">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39"/>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User Defined Restricted 3</v>
      </c>
      <c r="D357" s="428"/>
      <c r="E357" s="428"/>
      <c r="F357" s="428"/>
      <c r="G357" s="428"/>
      <c r="H357" s="429"/>
      <c r="I357" s="427" t="str">
        <f>T(I314)</f>
        <v/>
      </c>
      <c r="J357" s="428"/>
      <c r="K357" s="428"/>
      <c r="L357" s="429"/>
    </row>
    <row r="358" spans="1:12" ht="15" customHeight="1" thickBot="1" x14ac:dyDescent="0.3">
      <c r="A358" s="411"/>
      <c r="B358" s="412"/>
      <c r="C358" s="430"/>
      <c r="D358" s="431"/>
      <c r="E358" s="431"/>
      <c r="F358" s="431"/>
      <c r="G358" s="431"/>
      <c r="H358" s="432"/>
      <c r="I358" s="430"/>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346</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42">
        <v>2</v>
      </c>
      <c r="B369" s="425" t="s">
        <v>104</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42">
        <v>3</v>
      </c>
      <c r="B375" s="425" t="s">
        <v>120</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15" customHeight="1" thickBot="1" x14ac:dyDescent="0.3">
      <c r="A381" s="421" t="s">
        <v>3</v>
      </c>
      <c r="B381" s="422"/>
      <c r="C381" s="422"/>
      <c r="D381" s="422"/>
      <c r="E381" s="422"/>
      <c r="F381" s="422"/>
      <c r="G381" s="422"/>
      <c r="H381" s="422"/>
      <c r="I381" s="422"/>
      <c r="J381" s="422"/>
      <c r="K381" s="422"/>
      <c r="L381" s="423"/>
    </row>
    <row r="382" spans="1:12" ht="15" customHeight="1" thickBot="1" x14ac:dyDescent="0.3">
      <c r="A382" s="42">
        <v>4</v>
      </c>
      <c r="B382" s="425" t="s">
        <v>90</v>
      </c>
      <c r="C382" s="425"/>
      <c r="D382" s="425"/>
      <c r="E382" s="425"/>
      <c r="F382" s="425"/>
      <c r="G382" s="425"/>
      <c r="H382" s="425"/>
      <c r="I382" s="425"/>
      <c r="J382" s="425"/>
      <c r="K382" s="425"/>
      <c r="L382" s="426"/>
    </row>
    <row r="383" spans="1:12" ht="15" customHeight="1" x14ac:dyDescent="0.25">
      <c r="A383" s="448" t="s">
        <v>105</v>
      </c>
      <c r="B383" s="449"/>
      <c r="C383" s="449"/>
      <c r="D383" s="449"/>
      <c r="E383" s="449"/>
      <c r="F383" s="449"/>
      <c r="G383" s="449"/>
      <c r="H383" s="449"/>
      <c r="I383" s="449"/>
      <c r="J383" s="450" t="s">
        <v>75</v>
      </c>
      <c r="K383" s="450"/>
      <c r="L383" s="437"/>
    </row>
    <row r="384" spans="1:12" ht="15" customHeight="1" x14ac:dyDescent="0.25">
      <c r="A384" s="440" t="s">
        <v>106</v>
      </c>
      <c r="B384" s="441"/>
      <c r="C384" s="441"/>
      <c r="D384" s="441"/>
      <c r="E384" s="441"/>
      <c r="F384" s="441"/>
      <c r="G384" s="441"/>
      <c r="H384" s="441"/>
      <c r="I384" s="441"/>
      <c r="J384" s="442" t="s">
        <v>79</v>
      </c>
      <c r="K384" s="442"/>
      <c r="L384" s="438"/>
    </row>
    <row r="385" spans="1:12" ht="15" customHeight="1" x14ac:dyDescent="0.25">
      <c r="A385" s="440" t="s">
        <v>107</v>
      </c>
      <c r="B385" s="441"/>
      <c r="C385" s="441"/>
      <c r="D385" s="441"/>
      <c r="E385" s="441"/>
      <c r="F385" s="441"/>
      <c r="G385" s="441"/>
      <c r="H385" s="441"/>
      <c r="I385" s="441"/>
      <c r="J385" s="442" t="s">
        <v>82</v>
      </c>
      <c r="K385" s="442"/>
      <c r="L385" s="438"/>
    </row>
    <row r="386" spans="1:12" ht="15" customHeight="1" x14ac:dyDescent="0.25">
      <c r="A386" s="440" t="s">
        <v>108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39"/>
    </row>
    <row r="388" spans="1:12" ht="15" customHeight="1" thickBot="1" x14ac:dyDescent="0.3">
      <c r="A388" s="43">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x14ac:dyDescent="0.25">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39"/>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SUM((((L383*3)+L389)/4))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User Defined Restricted 3</v>
      </c>
      <c r="D400" s="428"/>
      <c r="E400" s="428"/>
      <c r="F400" s="428"/>
      <c r="G400" s="428"/>
      <c r="H400" s="429"/>
      <c r="I400" s="427" t="str">
        <f>T(I357)</f>
        <v/>
      </c>
      <c r="J400" s="428"/>
      <c r="K400" s="428"/>
      <c r="L400" s="429"/>
    </row>
    <row r="401" spans="1:12" ht="15" customHeight="1" thickBot="1" x14ac:dyDescent="0.3">
      <c r="A401" s="411"/>
      <c r="B401" s="412"/>
      <c r="C401" s="430"/>
      <c r="D401" s="431"/>
      <c r="E401" s="431"/>
      <c r="F401" s="431"/>
      <c r="G401" s="431"/>
      <c r="H401" s="432"/>
      <c r="I401" s="430"/>
      <c r="J401" s="431"/>
      <c r="K401" s="431"/>
      <c r="L401" s="432"/>
    </row>
    <row r="402" spans="1:12" ht="15" customHeight="1" x14ac:dyDescent="0.25">
      <c r="A402" s="413" t="s">
        <v>0</v>
      </c>
      <c r="B402" s="414"/>
      <c r="C402" s="414"/>
      <c r="D402" s="417">
        <f>(Incidents!E19)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102</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42">
        <v>2</v>
      </c>
      <c r="B412" s="425" t="s">
        <v>104</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42">
        <v>3</v>
      </c>
      <c r="B418" s="425" t="s">
        <v>120</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5" customHeight="1" thickBot="1" x14ac:dyDescent="0.3">
      <c r="A424" s="421" t="s">
        <v>3</v>
      </c>
      <c r="B424" s="422"/>
      <c r="C424" s="422"/>
      <c r="D424" s="422"/>
      <c r="E424" s="422"/>
      <c r="F424" s="422"/>
      <c r="G424" s="422"/>
      <c r="H424" s="422"/>
      <c r="I424" s="422"/>
      <c r="J424" s="422"/>
      <c r="K424" s="422"/>
      <c r="L424" s="423"/>
    </row>
    <row r="425" spans="1:12" ht="15" customHeight="1" thickBot="1" x14ac:dyDescent="0.3">
      <c r="A425" s="42">
        <v>4</v>
      </c>
      <c r="B425" s="425" t="s">
        <v>90</v>
      </c>
      <c r="C425" s="425"/>
      <c r="D425" s="425"/>
      <c r="E425" s="425"/>
      <c r="F425" s="425"/>
      <c r="G425" s="425"/>
      <c r="H425" s="425"/>
      <c r="I425" s="425"/>
      <c r="J425" s="425"/>
      <c r="K425" s="425"/>
      <c r="L425" s="426"/>
    </row>
    <row r="426" spans="1:12" ht="15" customHeight="1" x14ac:dyDescent="0.25">
      <c r="A426" s="448" t="s">
        <v>105</v>
      </c>
      <c r="B426" s="449"/>
      <c r="C426" s="449"/>
      <c r="D426" s="449"/>
      <c r="E426" s="449"/>
      <c r="F426" s="449"/>
      <c r="G426" s="449"/>
      <c r="H426" s="449"/>
      <c r="I426" s="449"/>
      <c r="J426" s="450" t="s">
        <v>75</v>
      </c>
      <c r="K426" s="450"/>
      <c r="L426" s="437"/>
    </row>
    <row r="427" spans="1:12" ht="15" customHeight="1" x14ac:dyDescent="0.25">
      <c r="A427" s="440" t="s">
        <v>106</v>
      </c>
      <c r="B427" s="441"/>
      <c r="C427" s="441"/>
      <c r="D427" s="441"/>
      <c r="E427" s="441"/>
      <c r="F427" s="441"/>
      <c r="G427" s="441"/>
      <c r="H427" s="441"/>
      <c r="I427" s="441"/>
      <c r="J427" s="442" t="s">
        <v>79</v>
      </c>
      <c r="K427" s="442"/>
      <c r="L427" s="438"/>
    </row>
    <row r="428" spans="1:12" ht="15" customHeight="1" x14ac:dyDescent="0.25">
      <c r="A428" s="440" t="s">
        <v>107</v>
      </c>
      <c r="B428" s="441"/>
      <c r="C428" s="441"/>
      <c r="D428" s="441"/>
      <c r="E428" s="441"/>
      <c r="F428" s="441"/>
      <c r="G428" s="441"/>
      <c r="H428" s="441"/>
      <c r="I428" s="441"/>
      <c r="J428" s="442" t="s">
        <v>82</v>
      </c>
      <c r="K428" s="442"/>
      <c r="L428" s="438"/>
    </row>
    <row r="429" spans="1:12" ht="15" customHeight="1" x14ac:dyDescent="0.25">
      <c r="A429" s="440" t="s">
        <v>108</v>
      </c>
      <c r="B429" s="441"/>
      <c r="C429" s="441"/>
      <c r="D429" s="441"/>
      <c r="E429" s="441"/>
      <c r="F429" s="441"/>
      <c r="G429" s="441"/>
      <c r="H429" s="441"/>
      <c r="I429" s="441"/>
      <c r="J429" s="442" t="s">
        <v>80</v>
      </c>
      <c r="K429" s="442"/>
      <c r="L429" s="438"/>
    </row>
    <row r="430" spans="1:12" ht="15" customHeight="1" thickBot="1" x14ac:dyDescent="0.3">
      <c r="A430" s="444" t="s">
        <v>89</v>
      </c>
      <c r="B430" s="445"/>
      <c r="C430" s="445"/>
      <c r="D430" s="445"/>
      <c r="E430" s="445"/>
      <c r="F430" s="445"/>
      <c r="G430" s="445"/>
      <c r="H430" s="445"/>
      <c r="I430" s="445"/>
      <c r="J430" s="446" t="s">
        <v>81</v>
      </c>
      <c r="K430" s="446"/>
      <c r="L430" s="439"/>
    </row>
    <row r="431" spans="1:12" ht="15" customHeight="1" thickBot="1" x14ac:dyDescent="0.3">
      <c r="A431" s="43">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37"/>
    </row>
    <row r="433" spans="1:12" ht="15" customHeight="1" x14ac:dyDescent="0.25">
      <c r="A433" s="440" t="s">
        <v>93</v>
      </c>
      <c r="B433" s="441"/>
      <c r="C433" s="441"/>
      <c r="D433" s="441"/>
      <c r="E433" s="441"/>
      <c r="F433" s="441"/>
      <c r="G433" s="441"/>
      <c r="H433" s="441"/>
      <c r="I433" s="441"/>
      <c r="J433" s="442" t="s">
        <v>79</v>
      </c>
      <c r="K433" s="442"/>
      <c r="L433" s="438"/>
    </row>
    <row r="434" spans="1:12" ht="15" customHeight="1" x14ac:dyDescent="0.25">
      <c r="A434" s="440" t="s">
        <v>94</v>
      </c>
      <c r="B434" s="441"/>
      <c r="C434" s="441"/>
      <c r="D434" s="441"/>
      <c r="E434" s="441"/>
      <c r="F434" s="441"/>
      <c r="G434" s="441"/>
      <c r="H434" s="441"/>
      <c r="I434" s="441"/>
      <c r="J434" s="442" t="s">
        <v>82</v>
      </c>
      <c r="K434" s="442"/>
      <c r="L434" s="438"/>
    </row>
    <row r="435" spans="1:12" ht="15" customHeight="1" x14ac:dyDescent="0.25">
      <c r="A435" s="440" t="s">
        <v>95</v>
      </c>
      <c r="B435" s="441"/>
      <c r="C435" s="441"/>
      <c r="D435" s="441"/>
      <c r="E435" s="441"/>
      <c r="F435" s="441"/>
      <c r="G435" s="441"/>
      <c r="H435" s="441"/>
      <c r="I435" s="441"/>
      <c r="J435" s="442" t="s">
        <v>80</v>
      </c>
      <c r="K435" s="442"/>
      <c r="L435" s="438"/>
    </row>
    <row r="436" spans="1:12" ht="15" customHeight="1" thickBot="1" x14ac:dyDescent="0.3">
      <c r="A436" s="444" t="s">
        <v>96</v>
      </c>
      <c r="B436" s="445"/>
      <c r="C436" s="445"/>
      <c r="D436" s="445"/>
      <c r="E436" s="445"/>
      <c r="F436" s="445"/>
      <c r="G436" s="445"/>
      <c r="H436" s="445"/>
      <c r="I436" s="445"/>
      <c r="J436" s="446" t="s">
        <v>81</v>
      </c>
      <c r="K436" s="446"/>
      <c r="L436" s="439"/>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31" t="s">
        <v>9</v>
      </c>
      <c r="B445" s="132"/>
      <c r="C445" s="132"/>
      <c r="D445" s="132"/>
      <c r="E445" s="132"/>
      <c r="F445" s="132"/>
      <c r="G445" s="132"/>
      <c r="H445" s="132"/>
      <c r="I445" s="132"/>
      <c r="J445" s="132"/>
      <c r="K445" s="132"/>
      <c r="L445" s="133"/>
    </row>
    <row r="446" spans="1:12" ht="15" customHeight="1" x14ac:dyDescent="0.25">
      <c r="A446" s="134"/>
      <c r="B446" s="135"/>
      <c r="C446" s="135"/>
      <c r="D446" s="135"/>
      <c r="E446" s="135"/>
      <c r="F446" s="135"/>
      <c r="G446" s="135"/>
      <c r="H446" s="135"/>
      <c r="I446" s="135"/>
      <c r="J446" s="135"/>
      <c r="K446" s="135"/>
      <c r="L446" s="136"/>
    </row>
    <row r="447" spans="1:12" ht="15" customHeight="1" x14ac:dyDescent="0.25">
      <c r="A447" s="134"/>
      <c r="B447" s="135"/>
      <c r="C447" s="135"/>
      <c r="D447" s="135"/>
      <c r="E447" s="135"/>
      <c r="F447" s="135"/>
      <c r="G447" s="135"/>
      <c r="H447" s="135"/>
      <c r="I447" s="135"/>
      <c r="J447" s="135"/>
      <c r="K447" s="135"/>
      <c r="L447" s="136"/>
    </row>
    <row r="448" spans="1:12" ht="15" customHeight="1" x14ac:dyDescent="0.25">
      <c r="A448" s="134"/>
      <c r="B448" s="135"/>
      <c r="C448" s="135"/>
      <c r="D448" s="135"/>
      <c r="E448" s="135"/>
      <c r="F448" s="135"/>
      <c r="G448" s="135"/>
      <c r="H448" s="135"/>
      <c r="I448" s="135"/>
      <c r="J448" s="135"/>
      <c r="K448" s="135"/>
      <c r="L448" s="136"/>
    </row>
    <row r="449" spans="1:12" ht="15" customHeight="1" thickBot="1" x14ac:dyDescent="0.3">
      <c r="A449" s="137"/>
      <c r="B449" s="138"/>
      <c r="C449" s="138"/>
      <c r="D449" s="138"/>
      <c r="E449" s="138"/>
      <c r="F449" s="138"/>
      <c r="G449" s="138"/>
      <c r="H449" s="138"/>
      <c r="I449" s="138"/>
      <c r="J449" s="138"/>
      <c r="K449" s="138"/>
      <c r="L449" s="139"/>
    </row>
  </sheetData>
  <sheetProtection algorithmName="SHA-512" hashValue="jJVxgiEraHeA/B3yww+fJ8vl/PUSNMJwtf7rpasMFEXOXOwbg/ibk3+zBPcP+BS6VF44A4Qi+Maw7JgT5m9SLQ==" saltValue="+Wtkc4pBlPlyKFAl+Az2zg==" spinCount="100000" sheet="1" objects="1" scenarios="1"/>
  <mergeCells count="804">
    <mergeCell ref="A443:L443"/>
    <mergeCell ref="A445:L449"/>
    <mergeCell ref="A437:D438"/>
    <mergeCell ref="E437:L438"/>
    <mergeCell ref="A439:B439"/>
    <mergeCell ref="C439:D439"/>
    <mergeCell ref="E439:F439"/>
    <mergeCell ref="G439:H439"/>
    <mergeCell ref="I439:J441"/>
    <mergeCell ref="K439:L441"/>
    <mergeCell ref="A440:B441"/>
    <mergeCell ref="C440:D441"/>
    <mergeCell ref="E440:F441"/>
    <mergeCell ref="G440:H441"/>
    <mergeCell ref="A394:D395"/>
    <mergeCell ref="E394:L395"/>
    <mergeCell ref="A396:B396"/>
    <mergeCell ref="C396:D396"/>
    <mergeCell ref="E396:F396"/>
    <mergeCell ref="G396:H396"/>
    <mergeCell ref="I396:J398"/>
    <mergeCell ref="K396:L398"/>
    <mergeCell ref="A397:B398"/>
    <mergeCell ref="C397:D398"/>
    <mergeCell ref="E397:F398"/>
    <mergeCell ref="G397:H398"/>
    <mergeCell ref="A351:D352"/>
    <mergeCell ref="E351:L352"/>
    <mergeCell ref="A353:B353"/>
    <mergeCell ref="C353:D353"/>
    <mergeCell ref="E353:F353"/>
    <mergeCell ref="G353:H353"/>
    <mergeCell ref="I353:J355"/>
    <mergeCell ref="K353:L355"/>
    <mergeCell ref="A354:B355"/>
    <mergeCell ref="C354:D355"/>
    <mergeCell ref="E354:F355"/>
    <mergeCell ref="G354:H355"/>
    <mergeCell ref="A308:D309"/>
    <mergeCell ref="E308:L309"/>
    <mergeCell ref="A310:B310"/>
    <mergeCell ref="C310:D310"/>
    <mergeCell ref="E310:F310"/>
    <mergeCell ref="G310:H310"/>
    <mergeCell ref="I310:J312"/>
    <mergeCell ref="K310:L312"/>
    <mergeCell ref="A311:B312"/>
    <mergeCell ref="C311:D312"/>
    <mergeCell ref="E311:F312"/>
    <mergeCell ref="G311:H312"/>
    <mergeCell ref="A269:B270"/>
    <mergeCell ref="C269:H270"/>
    <mergeCell ref="I269:L270"/>
    <mergeCell ref="A271:C272"/>
    <mergeCell ref="D271:L272"/>
    <mergeCell ref="A273:L273"/>
    <mergeCell ref="A274:A277"/>
    <mergeCell ref="B274:L277"/>
    <mergeCell ref="L278:L282"/>
    <mergeCell ref="A279:I279"/>
    <mergeCell ref="J279:K279"/>
    <mergeCell ref="A282:I282"/>
    <mergeCell ref="J282:K282"/>
    <mergeCell ref="A278:I278"/>
    <mergeCell ref="J278:K278"/>
    <mergeCell ref="A280:I280"/>
    <mergeCell ref="J280:K280"/>
    <mergeCell ref="A281:I281"/>
    <mergeCell ref="J281:K281"/>
    <mergeCell ref="E263:L264"/>
    <mergeCell ref="A265:B265"/>
    <mergeCell ref="C265:D265"/>
    <mergeCell ref="E265:F265"/>
    <mergeCell ref="G265:H265"/>
    <mergeCell ref="I265:J267"/>
    <mergeCell ref="K265:L267"/>
    <mergeCell ref="A266:B267"/>
    <mergeCell ref="C266:D267"/>
    <mergeCell ref="E266:F267"/>
    <mergeCell ref="G266:H267"/>
    <mergeCell ref="A228:C229"/>
    <mergeCell ref="D228:L229"/>
    <mergeCell ref="A230:L230"/>
    <mergeCell ref="A231:A232"/>
    <mergeCell ref="B231:L232"/>
    <mergeCell ref="L233:L237"/>
    <mergeCell ref="A236:I236"/>
    <mergeCell ref="J236:K236"/>
    <mergeCell ref="A234:I234"/>
    <mergeCell ref="J234:K234"/>
    <mergeCell ref="A235:I235"/>
    <mergeCell ref="J235:K235"/>
    <mergeCell ref="A237:I237"/>
    <mergeCell ref="J237:K237"/>
    <mergeCell ref="A185:C186"/>
    <mergeCell ref="D185:L186"/>
    <mergeCell ref="A187:L187"/>
    <mergeCell ref="A188:A189"/>
    <mergeCell ref="B188:L189"/>
    <mergeCell ref="L190:L194"/>
    <mergeCell ref="A193:I193"/>
    <mergeCell ref="J193:K193"/>
    <mergeCell ref="A191:I191"/>
    <mergeCell ref="J191:K191"/>
    <mergeCell ref="A192:I192"/>
    <mergeCell ref="J192:K192"/>
    <mergeCell ref="A194:I194"/>
    <mergeCell ref="J194:K194"/>
    <mergeCell ref="A142:C143"/>
    <mergeCell ref="D142:L143"/>
    <mergeCell ref="A144:L144"/>
    <mergeCell ref="A145:A146"/>
    <mergeCell ref="B145:L146"/>
    <mergeCell ref="L147:L151"/>
    <mergeCell ref="A150:I150"/>
    <mergeCell ref="J150:K150"/>
    <mergeCell ref="A148:I148"/>
    <mergeCell ref="J148:K148"/>
    <mergeCell ref="A149:I149"/>
    <mergeCell ref="J149:K149"/>
    <mergeCell ref="A151:I151"/>
    <mergeCell ref="J151:K151"/>
    <mergeCell ref="L104:L108"/>
    <mergeCell ref="A107:I107"/>
    <mergeCell ref="J107:K107"/>
    <mergeCell ref="A105:I105"/>
    <mergeCell ref="J105:K105"/>
    <mergeCell ref="A106:I106"/>
    <mergeCell ref="J106:K106"/>
    <mergeCell ref="A108:I108"/>
    <mergeCell ref="J108:K108"/>
    <mergeCell ref="E93:F94"/>
    <mergeCell ref="G93:H94"/>
    <mergeCell ref="A96:B97"/>
    <mergeCell ref="C96:H97"/>
    <mergeCell ref="I96:L97"/>
    <mergeCell ref="A98:C99"/>
    <mergeCell ref="D98:L99"/>
    <mergeCell ref="A100:L100"/>
    <mergeCell ref="A101:A103"/>
    <mergeCell ref="B101:L103"/>
    <mergeCell ref="A429:I429"/>
    <mergeCell ref="J429:K429"/>
    <mergeCell ref="A430:I430"/>
    <mergeCell ref="J430:K430"/>
    <mergeCell ref="A432:I432"/>
    <mergeCell ref="L426:L430"/>
    <mergeCell ref="A427:I427"/>
    <mergeCell ref="J427:K427"/>
    <mergeCell ref="B431:L431"/>
    <mergeCell ref="A426:I426"/>
    <mergeCell ref="J426:K426"/>
    <mergeCell ref="J432:K432"/>
    <mergeCell ref="L432:L436"/>
    <mergeCell ref="A433:I433"/>
    <mergeCell ref="J433:K433"/>
    <mergeCell ref="A434:I434"/>
    <mergeCell ref="J434:K434"/>
    <mergeCell ref="A435:I435"/>
    <mergeCell ref="J435:K435"/>
    <mergeCell ref="A436:I436"/>
    <mergeCell ref="J436:K436"/>
    <mergeCell ref="A420:I420"/>
    <mergeCell ref="J420:K420"/>
    <mergeCell ref="A421:I421"/>
    <mergeCell ref="J421:K421"/>
    <mergeCell ref="A413:I413"/>
    <mergeCell ref="J413:K413"/>
    <mergeCell ref="A428:I428"/>
    <mergeCell ref="J428:K428"/>
    <mergeCell ref="A424:L424"/>
    <mergeCell ref="A405:A406"/>
    <mergeCell ref="B405:L406"/>
    <mergeCell ref="L407:L411"/>
    <mergeCell ref="A408:I408"/>
    <mergeCell ref="J408:K408"/>
    <mergeCell ref="B412:L412"/>
    <mergeCell ref="B425:L425"/>
    <mergeCell ref="A415:I415"/>
    <mergeCell ref="J415:K415"/>
    <mergeCell ref="A416:I416"/>
    <mergeCell ref="J416:K416"/>
    <mergeCell ref="A417:I417"/>
    <mergeCell ref="J417:K417"/>
    <mergeCell ref="L413:L417"/>
    <mergeCell ref="A414:I414"/>
    <mergeCell ref="J414:K414"/>
    <mergeCell ref="B418:L418"/>
    <mergeCell ref="A419:I419"/>
    <mergeCell ref="J419:K419"/>
    <mergeCell ref="A422:I422"/>
    <mergeCell ref="J422:K422"/>
    <mergeCell ref="A423:I423"/>
    <mergeCell ref="J423:K423"/>
    <mergeCell ref="L419:L423"/>
    <mergeCell ref="A400:B401"/>
    <mergeCell ref="C400:H401"/>
    <mergeCell ref="I400:L401"/>
    <mergeCell ref="A402:C403"/>
    <mergeCell ref="D402:L403"/>
    <mergeCell ref="A404:L404"/>
    <mergeCell ref="A411:I411"/>
    <mergeCell ref="J411:K411"/>
    <mergeCell ref="J389:K389"/>
    <mergeCell ref="L389:L393"/>
    <mergeCell ref="A390:I390"/>
    <mergeCell ref="J390:K390"/>
    <mergeCell ref="A391:I391"/>
    <mergeCell ref="J391:K391"/>
    <mergeCell ref="A392:I392"/>
    <mergeCell ref="J392:K392"/>
    <mergeCell ref="A393:I393"/>
    <mergeCell ref="J393:K393"/>
    <mergeCell ref="A407:I407"/>
    <mergeCell ref="J407:K407"/>
    <mergeCell ref="A409:I409"/>
    <mergeCell ref="J409:K409"/>
    <mergeCell ref="A410:I410"/>
    <mergeCell ref="J410:K410"/>
    <mergeCell ref="A386:I386"/>
    <mergeCell ref="J386:K386"/>
    <mergeCell ref="A387:I387"/>
    <mergeCell ref="J387:K387"/>
    <mergeCell ref="A389:I389"/>
    <mergeCell ref="L383:L387"/>
    <mergeCell ref="A384:I384"/>
    <mergeCell ref="J384:K384"/>
    <mergeCell ref="B388:L388"/>
    <mergeCell ref="A383:I383"/>
    <mergeCell ref="J383:K383"/>
    <mergeCell ref="A377:I377"/>
    <mergeCell ref="J377:K377"/>
    <mergeCell ref="A378:I378"/>
    <mergeCell ref="J378:K378"/>
    <mergeCell ref="A370:I370"/>
    <mergeCell ref="J370:K370"/>
    <mergeCell ref="A385:I385"/>
    <mergeCell ref="J385:K385"/>
    <mergeCell ref="A381:L381"/>
    <mergeCell ref="A362:A363"/>
    <mergeCell ref="B362:L363"/>
    <mergeCell ref="L364:L368"/>
    <mergeCell ref="A365:I365"/>
    <mergeCell ref="J365:K365"/>
    <mergeCell ref="B369:L369"/>
    <mergeCell ref="B382:L382"/>
    <mergeCell ref="A372:I372"/>
    <mergeCell ref="J372:K372"/>
    <mergeCell ref="A373:I373"/>
    <mergeCell ref="J373:K373"/>
    <mergeCell ref="A374:I374"/>
    <mergeCell ref="J374:K374"/>
    <mergeCell ref="L370:L374"/>
    <mergeCell ref="A371:I371"/>
    <mergeCell ref="J371:K371"/>
    <mergeCell ref="B375:L375"/>
    <mergeCell ref="A376:I376"/>
    <mergeCell ref="J376:K376"/>
    <mergeCell ref="A379:I379"/>
    <mergeCell ref="J379:K379"/>
    <mergeCell ref="A380:I380"/>
    <mergeCell ref="J380:K380"/>
    <mergeCell ref="L376:L380"/>
    <mergeCell ref="A357:B358"/>
    <mergeCell ref="C357:H358"/>
    <mergeCell ref="I357:L358"/>
    <mergeCell ref="A359:C360"/>
    <mergeCell ref="D359:L360"/>
    <mergeCell ref="A361:L361"/>
    <mergeCell ref="A368:I368"/>
    <mergeCell ref="J368:K368"/>
    <mergeCell ref="J346:K346"/>
    <mergeCell ref="L346:L350"/>
    <mergeCell ref="A347:I347"/>
    <mergeCell ref="J347:K347"/>
    <mergeCell ref="A348:I348"/>
    <mergeCell ref="J348:K348"/>
    <mergeCell ref="A349:I349"/>
    <mergeCell ref="J349:K349"/>
    <mergeCell ref="A350:I350"/>
    <mergeCell ref="J350:K350"/>
    <mergeCell ref="A364:I364"/>
    <mergeCell ref="J364:K364"/>
    <mergeCell ref="A366:I366"/>
    <mergeCell ref="J366:K366"/>
    <mergeCell ref="A367:I367"/>
    <mergeCell ref="J367:K367"/>
    <mergeCell ref="A342:I342"/>
    <mergeCell ref="J342:K342"/>
    <mergeCell ref="A343:I343"/>
    <mergeCell ref="J343:K343"/>
    <mergeCell ref="A344:I344"/>
    <mergeCell ref="J344:K344"/>
    <mergeCell ref="A346:I346"/>
    <mergeCell ref="L340:L344"/>
    <mergeCell ref="A341:I341"/>
    <mergeCell ref="J341:K341"/>
    <mergeCell ref="B345:L345"/>
    <mergeCell ref="A340:I340"/>
    <mergeCell ref="J340:K340"/>
    <mergeCell ref="B339:L339"/>
    <mergeCell ref="A329:I329"/>
    <mergeCell ref="J329:K329"/>
    <mergeCell ref="A330:I330"/>
    <mergeCell ref="J330:K330"/>
    <mergeCell ref="A331:I331"/>
    <mergeCell ref="J331:K331"/>
    <mergeCell ref="L327:L331"/>
    <mergeCell ref="A328:I328"/>
    <mergeCell ref="J328:K328"/>
    <mergeCell ref="B332:L332"/>
    <mergeCell ref="A333:I333"/>
    <mergeCell ref="J333:K333"/>
    <mergeCell ref="A336:I336"/>
    <mergeCell ref="J336:K336"/>
    <mergeCell ref="A337:I337"/>
    <mergeCell ref="J337:K337"/>
    <mergeCell ref="L333:L337"/>
    <mergeCell ref="A334:I334"/>
    <mergeCell ref="J334:K334"/>
    <mergeCell ref="A335:I335"/>
    <mergeCell ref="J335:K335"/>
    <mergeCell ref="A327:I327"/>
    <mergeCell ref="J327:K327"/>
    <mergeCell ref="A321:I321"/>
    <mergeCell ref="J321:K321"/>
    <mergeCell ref="A323:I323"/>
    <mergeCell ref="J323:K323"/>
    <mergeCell ref="A324:I324"/>
    <mergeCell ref="J324:K324"/>
    <mergeCell ref="A338:L338"/>
    <mergeCell ref="A319:A320"/>
    <mergeCell ref="B319:L320"/>
    <mergeCell ref="L321:L325"/>
    <mergeCell ref="A322:I322"/>
    <mergeCell ref="J322:K322"/>
    <mergeCell ref="B326:L326"/>
    <mergeCell ref="A314:B315"/>
    <mergeCell ref="C314:H315"/>
    <mergeCell ref="I314:L315"/>
    <mergeCell ref="A316:C317"/>
    <mergeCell ref="D316:L317"/>
    <mergeCell ref="A318:L318"/>
    <mergeCell ref="A325:I325"/>
    <mergeCell ref="J325:K325"/>
    <mergeCell ref="J292:K292"/>
    <mergeCell ref="J303:K303"/>
    <mergeCell ref="L303:L307"/>
    <mergeCell ref="A304:I304"/>
    <mergeCell ref="J304:K304"/>
    <mergeCell ref="A305:I305"/>
    <mergeCell ref="J305:K305"/>
    <mergeCell ref="A306:I306"/>
    <mergeCell ref="A299:I299"/>
    <mergeCell ref="J299:K299"/>
    <mergeCell ref="A300:I300"/>
    <mergeCell ref="J300:K300"/>
    <mergeCell ref="A301:I301"/>
    <mergeCell ref="J301:K301"/>
    <mergeCell ref="A303:I303"/>
    <mergeCell ref="L297:L301"/>
    <mergeCell ref="A298:I298"/>
    <mergeCell ref="J298:K298"/>
    <mergeCell ref="B302:L302"/>
    <mergeCell ref="A297:I297"/>
    <mergeCell ref="J297:K297"/>
    <mergeCell ref="J306:K306"/>
    <mergeCell ref="A307:I307"/>
    <mergeCell ref="J307:K307"/>
    <mergeCell ref="A295:L295"/>
    <mergeCell ref="B296:L296"/>
    <mergeCell ref="B289:L289"/>
    <mergeCell ref="A284:I284"/>
    <mergeCell ref="J284:K284"/>
    <mergeCell ref="A290:I290"/>
    <mergeCell ref="J290:K290"/>
    <mergeCell ref="A293:I293"/>
    <mergeCell ref="J293:K293"/>
    <mergeCell ref="A294:I294"/>
    <mergeCell ref="J294:K294"/>
    <mergeCell ref="L290:L294"/>
    <mergeCell ref="A291:I291"/>
    <mergeCell ref="J291:K291"/>
    <mergeCell ref="A292:I292"/>
    <mergeCell ref="A286:I286"/>
    <mergeCell ref="J286:K286"/>
    <mergeCell ref="A287:I287"/>
    <mergeCell ref="J287:K287"/>
    <mergeCell ref="A288:I288"/>
    <mergeCell ref="J288:K288"/>
    <mergeCell ref="L284:L288"/>
    <mergeCell ref="A285:I285"/>
    <mergeCell ref="J285:K285"/>
    <mergeCell ref="B283:L283"/>
    <mergeCell ref="J260:K260"/>
    <mergeCell ref="L258:L262"/>
    <mergeCell ref="A261:I261"/>
    <mergeCell ref="J261:K261"/>
    <mergeCell ref="A262:I262"/>
    <mergeCell ref="J262:K262"/>
    <mergeCell ref="A263:D264"/>
    <mergeCell ref="A256:I256"/>
    <mergeCell ref="J256:K256"/>
    <mergeCell ref="A258:I258"/>
    <mergeCell ref="J258:K258"/>
    <mergeCell ref="A259:I259"/>
    <mergeCell ref="J259:K259"/>
    <mergeCell ref="A260:I260"/>
    <mergeCell ref="L252:L256"/>
    <mergeCell ref="A255:I255"/>
    <mergeCell ref="J255:K255"/>
    <mergeCell ref="B257:L257"/>
    <mergeCell ref="J252:K252"/>
    <mergeCell ref="A253:I253"/>
    <mergeCell ref="J253:K253"/>
    <mergeCell ref="A254:I254"/>
    <mergeCell ref="J254:K254"/>
    <mergeCell ref="A247:I247"/>
    <mergeCell ref="J247:K247"/>
    <mergeCell ref="A252:I252"/>
    <mergeCell ref="L245:L249"/>
    <mergeCell ref="A248:I248"/>
    <mergeCell ref="J248:K248"/>
    <mergeCell ref="A249:I249"/>
    <mergeCell ref="J249:K249"/>
    <mergeCell ref="A250:L250"/>
    <mergeCell ref="B251:L251"/>
    <mergeCell ref="A243:I243"/>
    <mergeCell ref="J243:K243"/>
    <mergeCell ref="A245:I245"/>
    <mergeCell ref="J245:K245"/>
    <mergeCell ref="A246:I246"/>
    <mergeCell ref="J246:K246"/>
    <mergeCell ref="L239:L243"/>
    <mergeCell ref="A242:I242"/>
    <mergeCell ref="J242:K242"/>
    <mergeCell ref="B244:L244"/>
    <mergeCell ref="A239:I239"/>
    <mergeCell ref="J239:K239"/>
    <mergeCell ref="A240:I240"/>
    <mergeCell ref="J240:K240"/>
    <mergeCell ref="A241:I241"/>
    <mergeCell ref="J241:K241"/>
    <mergeCell ref="B238:L238"/>
    <mergeCell ref="A233:I233"/>
    <mergeCell ref="J233:K233"/>
    <mergeCell ref="J217:K217"/>
    <mergeCell ref="L215:L219"/>
    <mergeCell ref="A218:I218"/>
    <mergeCell ref="J218:K218"/>
    <mergeCell ref="A219:I219"/>
    <mergeCell ref="J219:K219"/>
    <mergeCell ref="A220:D221"/>
    <mergeCell ref="E220:L221"/>
    <mergeCell ref="A222:B222"/>
    <mergeCell ref="C222:D222"/>
    <mergeCell ref="E222:F222"/>
    <mergeCell ref="G222:H222"/>
    <mergeCell ref="I222:J224"/>
    <mergeCell ref="K222:L224"/>
    <mergeCell ref="A223:B224"/>
    <mergeCell ref="C223:D224"/>
    <mergeCell ref="E223:F224"/>
    <mergeCell ref="G223:H224"/>
    <mergeCell ref="A226:B227"/>
    <mergeCell ref="C226:H227"/>
    <mergeCell ref="I226:L227"/>
    <mergeCell ref="A213:I213"/>
    <mergeCell ref="J213:K213"/>
    <mergeCell ref="A215:I215"/>
    <mergeCell ref="J215:K215"/>
    <mergeCell ref="A216:I216"/>
    <mergeCell ref="J216:K216"/>
    <mergeCell ref="A217:I217"/>
    <mergeCell ref="L209:L213"/>
    <mergeCell ref="A212:I212"/>
    <mergeCell ref="J212:K212"/>
    <mergeCell ref="B214:L214"/>
    <mergeCell ref="J209:K209"/>
    <mergeCell ref="A210:I210"/>
    <mergeCell ref="J210:K210"/>
    <mergeCell ref="A211:I211"/>
    <mergeCell ref="J211:K211"/>
    <mergeCell ref="A204:I204"/>
    <mergeCell ref="J204:K204"/>
    <mergeCell ref="A209:I209"/>
    <mergeCell ref="L202:L206"/>
    <mergeCell ref="A205:I205"/>
    <mergeCell ref="J205:K205"/>
    <mergeCell ref="A206:I206"/>
    <mergeCell ref="J206:K206"/>
    <mergeCell ref="A207:L207"/>
    <mergeCell ref="B208:L208"/>
    <mergeCell ref="A200:I200"/>
    <mergeCell ref="J200:K200"/>
    <mergeCell ref="A202:I202"/>
    <mergeCell ref="J202:K202"/>
    <mergeCell ref="A203:I203"/>
    <mergeCell ref="J203:K203"/>
    <mergeCell ref="L196:L200"/>
    <mergeCell ref="A199:I199"/>
    <mergeCell ref="J199:K199"/>
    <mergeCell ref="B201:L201"/>
    <mergeCell ref="A196:I196"/>
    <mergeCell ref="J196:K196"/>
    <mergeCell ref="A197:I197"/>
    <mergeCell ref="J197:K197"/>
    <mergeCell ref="A198:I198"/>
    <mergeCell ref="J198:K198"/>
    <mergeCell ref="B195:L195"/>
    <mergeCell ref="A190:I190"/>
    <mergeCell ref="J190:K190"/>
    <mergeCell ref="J174:K174"/>
    <mergeCell ref="L172:L176"/>
    <mergeCell ref="A175:I175"/>
    <mergeCell ref="J175:K175"/>
    <mergeCell ref="A176:I176"/>
    <mergeCell ref="J176:K176"/>
    <mergeCell ref="A177:D178"/>
    <mergeCell ref="E177:L178"/>
    <mergeCell ref="A179:B179"/>
    <mergeCell ref="C179:D179"/>
    <mergeCell ref="E179:F179"/>
    <mergeCell ref="G179:H179"/>
    <mergeCell ref="I179:J181"/>
    <mergeCell ref="K179:L181"/>
    <mergeCell ref="A180:B181"/>
    <mergeCell ref="C180:D181"/>
    <mergeCell ref="E180:F181"/>
    <mergeCell ref="G180:H181"/>
    <mergeCell ref="A183:B184"/>
    <mergeCell ref="C183:H184"/>
    <mergeCell ref="I183:L184"/>
    <mergeCell ref="A170:I170"/>
    <mergeCell ref="J170:K170"/>
    <mergeCell ref="A172:I172"/>
    <mergeCell ref="J172:K172"/>
    <mergeCell ref="A173:I173"/>
    <mergeCell ref="J173:K173"/>
    <mergeCell ref="A174:I174"/>
    <mergeCell ref="L166:L170"/>
    <mergeCell ref="A169:I169"/>
    <mergeCell ref="J169:K169"/>
    <mergeCell ref="B171:L171"/>
    <mergeCell ref="J166:K166"/>
    <mergeCell ref="A167:I167"/>
    <mergeCell ref="J167:K167"/>
    <mergeCell ref="A168:I168"/>
    <mergeCell ref="J168:K168"/>
    <mergeCell ref="A161:I161"/>
    <mergeCell ref="J161:K161"/>
    <mergeCell ref="A166:I166"/>
    <mergeCell ref="L159:L163"/>
    <mergeCell ref="A162:I162"/>
    <mergeCell ref="J162:K162"/>
    <mergeCell ref="A163:I163"/>
    <mergeCell ref="J163:K163"/>
    <mergeCell ref="A164:L164"/>
    <mergeCell ref="B165:L165"/>
    <mergeCell ref="A157:I157"/>
    <mergeCell ref="J157:K157"/>
    <mergeCell ref="A159:I159"/>
    <mergeCell ref="J159:K159"/>
    <mergeCell ref="A160:I160"/>
    <mergeCell ref="J160:K160"/>
    <mergeCell ref="L153:L157"/>
    <mergeCell ref="A156:I156"/>
    <mergeCell ref="J156:K156"/>
    <mergeCell ref="B158:L158"/>
    <mergeCell ref="A153:I153"/>
    <mergeCell ref="J153:K153"/>
    <mergeCell ref="A154:I154"/>
    <mergeCell ref="J154:K154"/>
    <mergeCell ref="A155:I155"/>
    <mergeCell ref="J155:K155"/>
    <mergeCell ref="B152:L152"/>
    <mergeCell ref="A147:I147"/>
    <mergeCell ref="J147:K147"/>
    <mergeCell ref="J131:K131"/>
    <mergeCell ref="L129:L133"/>
    <mergeCell ref="A132:I132"/>
    <mergeCell ref="J132:K132"/>
    <mergeCell ref="A133:I133"/>
    <mergeCell ref="J133:K133"/>
    <mergeCell ref="A134:D135"/>
    <mergeCell ref="E134:L135"/>
    <mergeCell ref="A136:B136"/>
    <mergeCell ref="C136:D136"/>
    <mergeCell ref="E136:F136"/>
    <mergeCell ref="G136:H136"/>
    <mergeCell ref="I136:J138"/>
    <mergeCell ref="K136:L138"/>
    <mergeCell ref="A137:B138"/>
    <mergeCell ref="C137:D138"/>
    <mergeCell ref="E137:F138"/>
    <mergeCell ref="G137:H138"/>
    <mergeCell ref="A140:B141"/>
    <mergeCell ref="C140:H141"/>
    <mergeCell ref="I140:L141"/>
    <mergeCell ref="A127:I127"/>
    <mergeCell ref="J127:K127"/>
    <mergeCell ref="A129:I129"/>
    <mergeCell ref="J129:K129"/>
    <mergeCell ref="A130:I130"/>
    <mergeCell ref="J130:K130"/>
    <mergeCell ref="A131:I131"/>
    <mergeCell ref="L123:L127"/>
    <mergeCell ref="A126:I126"/>
    <mergeCell ref="J126:K126"/>
    <mergeCell ref="B128:L128"/>
    <mergeCell ref="J123:K123"/>
    <mergeCell ref="A124:I124"/>
    <mergeCell ref="J124:K124"/>
    <mergeCell ref="A125:I125"/>
    <mergeCell ref="J125:K125"/>
    <mergeCell ref="A118:I118"/>
    <mergeCell ref="J118:K118"/>
    <mergeCell ref="A123:I123"/>
    <mergeCell ref="L116:L120"/>
    <mergeCell ref="A119:I119"/>
    <mergeCell ref="J119:K119"/>
    <mergeCell ref="A120:I120"/>
    <mergeCell ref="J120:K120"/>
    <mergeCell ref="A121:L121"/>
    <mergeCell ref="B122:L122"/>
    <mergeCell ref="A114:I114"/>
    <mergeCell ref="J114:K114"/>
    <mergeCell ref="A116:I116"/>
    <mergeCell ref="J116:K116"/>
    <mergeCell ref="A117:I117"/>
    <mergeCell ref="J117:K117"/>
    <mergeCell ref="L110:L114"/>
    <mergeCell ref="A113:I113"/>
    <mergeCell ref="J113:K113"/>
    <mergeCell ref="B115:L115"/>
    <mergeCell ref="A110:I110"/>
    <mergeCell ref="J110:K110"/>
    <mergeCell ref="A111:I111"/>
    <mergeCell ref="J111:K111"/>
    <mergeCell ref="A112:I112"/>
    <mergeCell ref="J112:K112"/>
    <mergeCell ref="B109:L109"/>
    <mergeCell ref="A104:I104"/>
    <mergeCell ref="J104:K104"/>
    <mergeCell ref="J88:K88"/>
    <mergeCell ref="L85:L89"/>
    <mergeCell ref="A89:I89"/>
    <mergeCell ref="J89:K89"/>
    <mergeCell ref="A90:D91"/>
    <mergeCell ref="E90:L91"/>
    <mergeCell ref="A92:B92"/>
    <mergeCell ref="A85:I85"/>
    <mergeCell ref="J85:K85"/>
    <mergeCell ref="A86:I86"/>
    <mergeCell ref="J86:K86"/>
    <mergeCell ref="A87:I87"/>
    <mergeCell ref="J87:K87"/>
    <mergeCell ref="A88:I88"/>
    <mergeCell ref="C92:D92"/>
    <mergeCell ref="E92:F92"/>
    <mergeCell ref="G92:H92"/>
    <mergeCell ref="I92:J94"/>
    <mergeCell ref="K92:L94"/>
    <mergeCell ref="A93:B94"/>
    <mergeCell ref="C93:D94"/>
    <mergeCell ref="B84:L84"/>
    <mergeCell ref="J80:K80"/>
    <mergeCell ref="A81:I81"/>
    <mergeCell ref="J81:K81"/>
    <mergeCell ref="A82:I82"/>
    <mergeCell ref="J82:K82"/>
    <mergeCell ref="A75:I75"/>
    <mergeCell ref="J75:K75"/>
    <mergeCell ref="A79:I79"/>
    <mergeCell ref="J79:K79"/>
    <mergeCell ref="A80:I80"/>
    <mergeCell ref="L72:L76"/>
    <mergeCell ref="A76:I76"/>
    <mergeCell ref="J76:K76"/>
    <mergeCell ref="A77:L77"/>
    <mergeCell ref="B78:L78"/>
    <mergeCell ref="L79:L83"/>
    <mergeCell ref="A83:I83"/>
    <mergeCell ref="J83:K83"/>
    <mergeCell ref="A72:I72"/>
    <mergeCell ref="J72:K72"/>
    <mergeCell ref="A73:I73"/>
    <mergeCell ref="J73:K73"/>
    <mergeCell ref="A74:I74"/>
    <mergeCell ref="J74:K74"/>
    <mergeCell ref="L66:L70"/>
    <mergeCell ref="A70:I70"/>
    <mergeCell ref="J70:K70"/>
    <mergeCell ref="B71:L71"/>
    <mergeCell ref="A67:I67"/>
    <mergeCell ref="J67:K67"/>
    <mergeCell ref="A68:I68"/>
    <mergeCell ref="J68:K68"/>
    <mergeCell ref="A69:I69"/>
    <mergeCell ref="J69:K69"/>
    <mergeCell ref="A62:I62"/>
    <mergeCell ref="J62:K62"/>
    <mergeCell ref="A63:I63"/>
    <mergeCell ref="J63:K63"/>
    <mergeCell ref="A66:I66"/>
    <mergeCell ref="J66:K66"/>
    <mergeCell ref="L60:L64"/>
    <mergeCell ref="A64:I64"/>
    <mergeCell ref="J64:K64"/>
    <mergeCell ref="B65:L65"/>
    <mergeCell ref="A56:L56"/>
    <mergeCell ref="A57:A58"/>
    <mergeCell ref="A60:I60"/>
    <mergeCell ref="J60:K60"/>
    <mergeCell ref="A61:I61"/>
    <mergeCell ref="J61:K61"/>
    <mergeCell ref="B57:L59"/>
    <mergeCell ref="C49:D50"/>
    <mergeCell ref="E49:F50"/>
    <mergeCell ref="G49:H50"/>
    <mergeCell ref="A52:B53"/>
    <mergeCell ref="A54:C55"/>
    <mergeCell ref="D54:L55"/>
    <mergeCell ref="C52:H53"/>
    <mergeCell ref="I52:L53"/>
    <mergeCell ref="A46:D47"/>
    <mergeCell ref="E46:L47"/>
    <mergeCell ref="A48:B48"/>
    <mergeCell ref="C48:D48"/>
    <mergeCell ref="E48:F48"/>
    <mergeCell ref="G48:H48"/>
    <mergeCell ref="I48:J50"/>
    <mergeCell ref="K48:L50"/>
    <mergeCell ref="A49:B50"/>
    <mergeCell ref="A41:I41"/>
    <mergeCell ref="J41:K41"/>
    <mergeCell ref="L41:L45"/>
    <mergeCell ref="A42:I42"/>
    <mergeCell ref="J42:K42"/>
    <mergeCell ref="A43:I43"/>
    <mergeCell ref="J43:K43"/>
    <mergeCell ref="A44:I44"/>
    <mergeCell ref="J44:K44"/>
    <mergeCell ref="A45:I45"/>
    <mergeCell ref="J45:K45"/>
    <mergeCell ref="J37:K37"/>
    <mergeCell ref="A38:I38"/>
    <mergeCell ref="J38:K38"/>
    <mergeCell ref="A39:I39"/>
    <mergeCell ref="J39:K39"/>
    <mergeCell ref="B40:L40"/>
    <mergeCell ref="A32:I32"/>
    <mergeCell ref="J32:K32"/>
    <mergeCell ref="A33:L33"/>
    <mergeCell ref="B34:L34"/>
    <mergeCell ref="A35:I35"/>
    <mergeCell ref="J35:K35"/>
    <mergeCell ref="L35:L39"/>
    <mergeCell ref="A36:I36"/>
    <mergeCell ref="J36:K36"/>
    <mergeCell ref="A37:I37"/>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8">
    <cfRule type="cellIs" dxfId="1970" priority="86" operator="between">
      <formula>0</formula>
      <formula>4.999</formula>
    </cfRule>
    <cfRule type="cellIs" dxfId="1969" priority="87" operator="between">
      <formula>5</formula>
      <formula>9.999</formula>
    </cfRule>
    <cfRule type="cellIs" dxfId="1968" priority="88" operator="between">
      <formula>10</formula>
      <formula>14.999</formula>
    </cfRule>
    <cfRule type="cellIs" dxfId="1967" priority="89" operator="between">
      <formula>15</formula>
      <formula>19.999</formula>
    </cfRule>
    <cfRule type="cellIs" dxfId="1966" priority="90" operator="greaterThan">
      <formula>19.999</formula>
    </cfRule>
  </conditionalFormatting>
  <conditionalFormatting sqref="K48">
    <cfRule type="cellIs" dxfId="1965" priority="85" operator="equal">
      <formula>0</formula>
    </cfRule>
  </conditionalFormatting>
  <conditionalFormatting sqref="K48">
    <cfRule type="cellIs" dxfId="1964" priority="83" operator="equal">
      <formula>0</formula>
    </cfRule>
    <cfRule type="cellIs" dxfId="1963" priority="84" operator="equal">
      <formula>0</formula>
    </cfRule>
  </conditionalFormatting>
  <conditionalFormatting sqref="K48">
    <cfRule type="cellIs" dxfId="1962" priority="82" operator="equal">
      <formula>0</formula>
    </cfRule>
  </conditionalFormatting>
  <conditionalFormatting sqref="K92">
    <cfRule type="cellIs" dxfId="1961" priority="77" operator="between">
      <formula>0</formula>
      <formula>4.999</formula>
    </cfRule>
    <cfRule type="cellIs" dxfId="1960" priority="78" operator="between">
      <formula>5</formula>
      <formula>9.999</formula>
    </cfRule>
    <cfRule type="cellIs" dxfId="1959" priority="79" operator="between">
      <formula>10</formula>
      <formula>14.999</formula>
    </cfRule>
    <cfRule type="cellIs" dxfId="1958" priority="80" operator="between">
      <formula>15</formula>
      <formula>19.999</formula>
    </cfRule>
    <cfRule type="cellIs" dxfId="1957" priority="81" operator="greaterThan">
      <formula>19.999</formula>
    </cfRule>
  </conditionalFormatting>
  <conditionalFormatting sqref="K92">
    <cfRule type="cellIs" dxfId="1956" priority="76" operator="equal">
      <formula>0</formula>
    </cfRule>
  </conditionalFormatting>
  <conditionalFormatting sqref="K92">
    <cfRule type="cellIs" dxfId="1955" priority="74" operator="equal">
      <formula>0</formula>
    </cfRule>
    <cfRule type="cellIs" dxfId="1954" priority="75" operator="equal">
      <formula>0</formula>
    </cfRule>
  </conditionalFormatting>
  <conditionalFormatting sqref="K92">
    <cfRule type="cellIs" dxfId="1953" priority="73" operator="equal">
      <formula>0</formula>
    </cfRule>
  </conditionalFormatting>
  <conditionalFormatting sqref="K136">
    <cfRule type="cellIs" dxfId="1952" priority="68" operator="between">
      <formula>0</formula>
      <formula>4.999</formula>
    </cfRule>
    <cfRule type="cellIs" dxfId="1951" priority="69" operator="between">
      <formula>5</formula>
      <formula>9.999</formula>
    </cfRule>
    <cfRule type="cellIs" dxfId="1950" priority="70" operator="between">
      <formula>10</formula>
      <formula>14.999</formula>
    </cfRule>
    <cfRule type="cellIs" dxfId="1949" priority="71" operator="between">
      <formula>15</formula>
      <formula>19.999</formula>
    </cfRule>
    <cfRule type="cellIs" dxfId="1948" priority="72" operator="greaterThan">
      <formula>19.999</formula>
    </cfRule>
  </conditionalFormatting>
  <conditionalFormatting sqref="K136">
    <cfRule type="cellIs" dxfId="1947" priority="67" operator="equal">
      <formula>0</formula>
    </cfRule>
  </conditionalFormatting>
  <conditionalFormatting sqref="K136">
    <cfRule type="cellIs" dxfId="1946" priority="65" operator="equal">
      <formula>0</formula>
    </cfRule>
    <cfRule type="cellIs" dxfId="1945" priority="66" operator="equal">
      <formula>0</formula>
    </cfRule>
  </conditionalFormatting>
  <conditionalFormatting sqref="K136">
    <cfRule type="cellIs" dxfId="1944" priority="64" operator="equal">
      <formula>0</formula>
    </cfRule>
  </conditionalFormatting>
  <conditionalFormatting sqref="K179">
    <cfRule type="cellIs" dxfId="1943" priority="59" operator="between">
      <formula>0</formula>
      <formula>4.999</formula>
    </cfRule>
    <cfRule type="cellIs" dxfId="1942" priority="60" operator="between">
      <formula>5</formula>
      <formula>9.999</formula>
    </cfRule>
    <cfRule type="cellIs" dxfId="1941" priority="61" operator="between">
      <formula>10</formula>
      <formula>14.999</formula>
    </cfRule>
    <cfRule type="cellIs" dxfId="1940" priority="62" operator="between">
      <formula>15</formula>
      <formula>19.999</formula>
    </cfRule>
    <cfRule type="cellIs" dxfId="1939" priority="63" operator="greaterThan">
      <formula>19.999</formula>
    </cfRule>
  </conditionalFormatting>
  <conditionalFormatting sqref="K179">
    <cfRule type="cellIs" dxfId="1938" priority="58" operator="equal">
      <formula>0</formula>
    </cfRule>
  </conditionalFormatting>
  <conditionalFormatting sqref="K179">
    <cfRule type="cellIs" dxfId="1937" priority="56" operator="equal">
      <formula>0</formula>
    </cfRule>
    <cfRule type="cellIs" dxfId="1936" priority="57" operator="equal">
      <formula>0</formula>
    </cfRule>
  </conditionalFormatting>
  <conditionalFormatting sqref="K179">
    <cfRule type="cellIs" dxfId="1935" priority="55" operator="equal">
      <formula>0</formula>
    </cfRule>
  </conditionalFormatting>
  <conditionalFormatting sqref="K222">
    <cfRule type="cellIs" dxfId="1934" priority="50" operator="between">
      <formula>0</formula>
      <formula>4.999</formula>
    </cfRule>
    <cfRule type="cellIs" dxfId="1933" priority="51" operator="between">
      <formula>5</formula>
      <formula>9.999</formula>
    </cfRule>
    <cfRule type="cellIs" dxfId="1932" priority="52" operator="between">
      <formula>10</formula>
      <formula>14.999</formula>
    </cfRule>
    <cfRule type="cellIs" dxfId="1931" priority="53" operator="between">
      <formula>15</formula>
      <formula>19.999</formula>
    </cfRule>
    <cfRule type="cellIs" dxfId="1930" priority="54" operator="greaterThan">
      <formula>19.999</formula>
    </cfRule>
  </conditionalFormatting>
  <conditionalFormatting sqref="K222">
    <cfRule type="cellIs" dxfId="1929" priority="49" operator="equal">
      <formula>0</formula>
    </cfRule>
  </conditionalFormatting>
  <conditionalFormatting sqref="K222">
    <cfRule type="cellIs" dxfId="1928" priority="47" operator="equal">
      <formula>0</formula>
    </cfRule>
    <cfRule type="cellIs" dxfId="1927" priority="48" operator="equal">
      <formula>0</formula>
    </cfRule>
  </conditionalFormatting>
  <conditionalFormatting sqref="K222">
    <cfRule type="cellIs" dxfId="1926" priority="46" operator="equal">
      <formula>0</formula>
    </cfRule>
  </conditionalFormatting>
  <conditionalFormatting sqref="K265">
    <cfRule type="cellIs" dxfId="1925" priority="41" operator="between">
      <formula>0</formula>
      <formula>4.999</formula>
    </cfRule>
    <cfRule type="cellIs" dxfId="1924" priority="42" operator="between">
      <formula>5</formula>
      <formula>9.999</formula>
    </cfRule>
    <cfRule type="cellIs" dxfId="1923" priority="43" operator="between">
      <formula>10</formula>
      <formula>14.999</formula>
    </cfRule>
    <cfRule type="cellIs" dxfId="1922" priority="44" operator="between">
      <formula>15</formula>
      <formula>19.999</formula>
    </cfRule>
    <cfRule type="cellIs" dxfId="1921" priority="45" operator="greaterThan">
      <formula>19.999</formula>
    </cfRule>
  </conditionalFormatting>
  <conditionalFormatting sqref="K265">
    <cfRule type="cellIs" dxfId="1920" priority="40" operator="equal">
      <formula>0</formula>
    </cfRule>
  </conditionalFormatting>
  <conditionalFormatting sqref="K265">
    <cfRule type="cellIs" dxfId="1919" priority="38" operator="equal">
      <formula>0</formula>
    </cfRule>
    <cfRule type="cellIs" dxfId="1918" priority="39" operator="equal">
      <formula>0</formula>
    </cfRule>
  </conditionalFormatting>
  <conditionalFormatting sqref="K265">
    <cfRule type="cellIs" dxfId="1917" priority="37" operator="equal">
      <formula>0</formula>
    </cfRule>
  </conditionalFormatting>
  <conditionalFormatting sqref="K310">
    <cfRule type="cellIs" dxfId="1916" priority="32" operator="between">
      <formula>0</formula>
      <formula>4.999</formula>
    </cfRule>
    <cfRule type="cellIs" dxfId="1915" priority="33" operator="between">
      <formula>5</formula>
      <formula>9.999</formula>
    </cfRule>
    <cfRule type="cellIs" dxfId="1914" priority="34" operator="between">
      <formula>10</formula>
      <formula>14.999</formula>
    </cfRule>
    <cfRule type="cellIs" dxfId="1913" priority="35" operator="between">
      <formula>15</formula>
      <formula>19.999</formula>
    </cfRule>
    <cfRule type="cellIs" dxfId="1912" priority="36" operator="greaterThan">
      <formula>19.999</formula>
    </cfRule>
  </conditionalFormatting>
  <conditionalFormatting sqref="K310">
    <cfRule type="cellIs" dxfId="1911" priority="31" operator="equal">
      <formula>0</formula>
    </cfRule>
  </conditionalFormatting>
  <conditionalFormatting sqref="K310">
    <cfRule type="cellIs" dxfId="1910" priority="29" operator="equal">
      <formula>0</formula>
    </cfRule>
    <cfRule type="cellIs" dxfId="1909" priority="30" operator="equal">
      <formula>0</formula>
    </cfRule>
  </conditionalFormatting>
  <conditionalFormatting sqref="K310">
    <cfRule type="cellIs" dxfId="1908" priority="28" operator="equal">
      <formula>0</formula>
    </cfRule>
  </conditionalFormatting>
  <conditionalFormatting sqref="K353">
    <cfRule type="cellIs" dxfId="1907" priority="23" operator="between">
      <formula>0</formula>
      <formula>4.999</formula>
    </cfRule>
    <cfRule type="cellIs" dxfId="1906" priority="24" operator="between">
      <formula>5</formula>
      <formula>9.999</formula>
    </cfRule>
    <cfRule type="cellIs" dxfId="1905" priority="25" operator="between">
      <formula>10</formula>
      <formula>14.999</formula>
    </cfRule>
    <cfRule type="cellIs" dxfId="1904" priority="26" operator="between">
      <formula>15</formula>
      <formula>19.999</formula>
    </cfRule>
    <cfRule type="cellIs" dxfId="1903" priority="27" operator="greaterThan">
      <formula>19.999</formula>
    </cfRule>
  </conditionalFormatting>
  <conditionalFormatting sqref="K353">
    <cfRule type="cellIs" dxfId="1902" priority="22" operator="equal">
      <formula>0</formula>
    </cfRule>
  </conditionalFormatting>
  <conditionalFormatting sqref="K353">
    <cfRule type="cellIs" dxfId="1901" priority="20" operator="equal">
      <formula>0</formula>
    </cfRule>
    <cfRule type="cellIs" dxfId="1900" priority="21" operator="equal">
      <formula>0</formula>
    </cfRule>
  </conditionalFormatting>
  <conditionalFormatting sqref="K353">
    <cfRule type="cellIs" dxfId="1899" priority="19" operator="equal">
      <formula>0</formula>
    </cfRule>
  </conditionalFormatting>
  <conditionalFormatting sqref="K396">
    <cfRule type="cellIs" dxfId="1898" priority="14" operator="between">
      <formula>0</formula>
      <formula>4.999</formula>
    </cfRule>
    <cfRule type="cellIs" dxfId="1897" priority="15" operator="between">
      <formula>5</formula>
      <formula>9.999</formula>
    </cfRule>
    <cfRule type="cellIs" dxfId="1896" priority="16" operator="between">
      <formula>10</formula>
      <formula>14.999</formula>
    </cfRule>
    <cfRule type="cellIs" dxfId="1895" priority="17" operator="between">
      <formula>15</formula>
      <formula>19.999</formula>
    </cfRule>
    <cfRule type="cellIs" dxfId="1894" priority="18" operator="greaterThan">
      <formula>19.999</formula>
    </cfRule>
  </conditionalFormatting>
  <conditionalFormatting sqref="K396">
    <cfRule type="cellIs" dxfId="1893" priority="13" operator="equal">
      <formula>0</formula>
    </cfRule>
  </conditionalFormatting>
  <conditionalFormatting sqref="K396">
    <cfRule type="cellIs" dxfId="1892" priority="11" operator="equal">
      <formula>0</formula>
    </cfRule>
    <cfRule type="cellIs" dxfId="1891" priority="12" operator="equal">
      <formula>0</formula>
    </cfRule>
  </conditionalFormatting>
  <conditionalFormatting sqref="K396">
    <cfRule type="cellIs" dxfId="1890" priority="10" operator="equal">
      <formula>0</formula>
    </cfRule>
  </conditionalFormatting>
  <conditionalFormatting sqref="K439">
    <cfRule type="cellIs" dxfId="1889" priority="5" operator="between">
      <formula>0</formula>
      <formula>4.999</formula>
    </cfRule>
    <cfRule type="cellIs" dxfId="1888" priority="6" operator="between">
      <formula>5</formula>
      <formula>9.999</formula>
    </cfRule>
    <cfRule type="cellIs" dxfId="1887" priority="7" operator="between">
      <formula>10</formula>
      <formula>14.999</formula>
    </cfRule>
    <cfRule type="cellIs" dxfId="1886" priority="8" operator="between">
      <formula>15</formula>
      <formula>19.999</formula>
    </cfRule>
    <cfRule type="cellIs" dxfId="1885" priority="9" operator="greaterThan">
      <formula>19.999</formula>
    </cfRule>
  </conditionalFormatting>
  <conditionalFormatting sqref="K439">
    <cfRule type="cellIs" dxfId="1884" priority="4" operator="equal">
      <formula>0</formula>
    </cfRule>
  </conditionalFormatting>
  <conditionalFormatting sqref="K439">
    <cfRule type="cellIs" dxfId="1883" priority="2" operator="equal">
      <formula>0</formula>
    </cfRule>
    <cfRule type="cellIs" dxfId="1882" priority="3" operator="equal">
      <formula>0</formula>
    </cfRule>
  </conditionalFormatting>
  <conditionalFormatting sqref="K439">
    <cfRule type="cellIs" dxfId="1881" priority="1" operator="equal">
      <formula>0</formula>
    </cfRule>
  </conditionalFormatting>
  <dataValidations count="1">
    <dataValidation type="decimal" allowBlank="1" showInputMessage="1" showErrorMessage="1" sqref="L123:L127 A296:L307 A319:L337 A339:L350 A362:L380 A382:L393 A405:L423 A425:L436 L16:L20 L28:L32 L22:L26 L35:L39 L60:L64 L66:L70 L72:L76 L41:L45 A188:L206 A231:L249 A251:L262 L79:L83 L85:L89 L104:L108 L110:L114 L116:L120 A128:L133 A145:L163 A165:L176 A208:L219 A274:A294 B278:L294" xr:uid="{C86DA9F1-6CCC-4509-86D7-93A662181C2D}">
      <formula1>0</formula1>
      <formula2>5</formula2>
    </dataValidation>
  </dataValidations>
  <pageMargins left="0.25" right="0.25" top="0.5" bottom="0.5" header="0.3" footer="0.3"/>
  <pageSetup scale="99" fitToHeight="15"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C0FD5-3329-4D85-90B2-3FB533B3DF14}">
  <sheetPr codeName="Sheet28"/>
  <dimension ref="A1:P91"/>
  <sheetViews>
    <sheetView showGridLines="0" zoomScaleNormal="100" workbookViewId="0">
      <selection activeCell="A11" sqref="A11:M12"/>
    </sheetView>
  </sheetViews>
  <sheetFormatPr defaultRowHeight="15" x14ac:dyDescent="0.25"/>
  <cols>
    <col min="1" max="1" width="6" customWidth="1"/>
    <col min="2" max="3" width="9.140625" customWidth="1"/>
    <col min="4" max="13" width="10.5703125" customWidth="1"/>
  </cols>
  <sheetData>
    <row r="1" spans="1:16" ht="15.75" customHeight="1" x14ac:dyDescent="0.25">
      <c r="A1" s="131" t="s">
        <v>9</v>
      </c>
      <c r="B1" s="132"/>
      <c r="C1" s="132"/>
      <c r="D1" s="132"/>
      <c r="E1" s="132"/>
      <c r="F1" s="132"/>
      <c r="G1" s="132"/>
      <c r="H1" s="132"/>
      <c r="I1" s="132"/>
      <c r="J1" s="132"/>
      <c r="K1" s="132"/>
      <c r="L1" s="132"/>
      <c r="M1" s="133"/>
    </row>
    <row r="2" spans="1:16" ht="15.75" customHeight="1" x14ac:dyDescent="0.25">
      <c r="A2" s="134"/>
      <c r="B2" s="135"/>
      <c r="C2" s="135"/>
      <c r="D2" s="135"/>
      <c r="E2" s="135"/>
      <c r="F2" s="135"/>
      <c r="G2" s="135"/>
      <c r="H2" s="135"/>
      <c r="I2" s="135"/>
      <c r="J2" s="135"/>
      <c r="K2" s="135"/>
      <c r="L2" s="135"/>
      <c r="M2" s="136"/>
    </row>
    <row r="3" spans="1:16" ht="15.75" customHeight="1" x14ac:dyDescent="0.25">
      <c r="A3" s="134"/>
      <c r="B3" s="135"/>
      <c r="C3" s="135"/>
      <c r="D3" s="135"/>
      <c r="E3" s="135"/>
      <c r="F3" s="135"/>
      <c r="G3" s="135"/>
      <c r="H3" s="135"/>
      <c r="I3" s="135"/>
      <c r="J3" s="135"/>
      <c r="K3" s="135"/>
      <c r="L3" s="135"/>
      <c r="M3" s="136"/>
    </row>
    <row r="4" spans="1:16" ht="15.75" customHeight="1" thickBot="1" x14ac:dyDescent="0.3">
      <c r="A4" s="137"/>
      <c r="B4" s="138"/>
      <c r="C4" s="138"/>
      <c r="D4" s="138"/>
      <c r="E4" s="138"/>
      <c r="F4" s="138"/>
      <c r="G4" s="138"/>
      <c r="H4" s="138"/>
      <c r="I4" s="138"/>
      <c r="J4" s="138"/>
      <c r="K4" s="138"/>
      <c r="L4" s="138"/>
      <c r="M4" s="139"/>
    </row>
    <row r="5" spans="1:16" ht="15.75" customHeight="1" thickBot="1" x14ac:dyDescent="0.3">
      <c r="A5" s="16"/>
      <c r="B5" s="22"/>
      <c r="C5" s="22"/>
      <c r="D5" s="22"/>
      <c r="E5" s="22"/>
      <c r="F5" s="22"/>
      <c r="G5" s="22"/>
      <c r="H5" s="22"/>
      <c r="I5" s="22"/>
      <c r="J5" s="22"/>
      <c r="K5" s="22"/>
      <c r="L5" s="22"/>
      <c r="M5" s="17"/>
    </row>
    <row r="6" spans="1:16" ht="15.75" customHeight="1" thickBot="1" x14ac:dyDescent="0.3">
      <c r="A6" s="30" t="s">
        <v>148</v>
      </c>
      <c r="B6" s="539">
        <f>SUM('Organization Information'!B9)</f>
        <v>0</v>
      </c>
      <c r="C6" s="540"/>
      <c r="D6" s="572" t="s">
        <v>149</v>
      </c>
      <c r="E6" s="573"/>
      <c r="F6" s="541" t="str">
        <f>T('Organization Information'!F9)</f>
        <v/>
      </c>
      <c r="G6" s="541"/>
      <c r="H6" s="541"/>
      <c r="I6" s="541"/>
      <c r="J6" s="541"/>
      <c r="K6" s="541"/>
      <c r="L6" s="541"/>
      <c r="M6" s="541"/>
      <c r="N6" s="512" t="s">
        <v>382</v>
      </c>
      <c r="O6" s="512"/>
      <c r="P6" s="512"/>
    </row>
    <row r="7" spans="1:16" ht="15.75" customHeight="1" thickBot="1" x14ac:dyDescent="0.3">
      <c r="A7" s="514" t="s">
        <v>150</v>
      </c>
      <c r="B7" s="515"/>
      <c r="C7" s="516" t="str">
        <f>T('Organization Information'!C10)</f>
        <v/>
      </c>
      <c r="D7" s="516"/>
      <c r="E7" s="517"/>
      <c r="F7" s="514" t="s">
        <v>150</v>
      </c>
      <c r="G7" s="515"/>
      <c r="H7" s="516" t="str">
        <f>T('Organization Information'!H10)</f>
        <v/>
      </c>
      <c r="I7" s="516"/>
      <c r="J7" s="517"/>
      <c r="K7" s="518" t="s">
        <v>151</v>
      </c>
      <c r="L7" s="519"/>
      <c r="M7" s="76">
        <f>SUM('Organization Information'!M10)</f>
        <v>0</v>
      </c>
      <c r="N7" s="513"/>
      <c r="O7" s="513"/>
      <c r="P7" s="513"/>
    </row>
    <row r="8" spans="1:16" ht="15.75" customHeight="1" x14ac:dyDescent="0.25">
      <c r="A8" s="5"/>
      <c r="B8" s="6"/>
      <c r="C8" s="6"/>
      <c r="D8" s="6"/>
      <c r="E8" s="6"/>
      <c r="F8" s="6"/>
      <c r="G8" s="6"/>
      <c r="H8" s="6"/>
      <c r="I8" s="6"/>
      <c r="J8" s="6"/>
      <c r="K8" s="6"/>
      <c r="L8" s="6"/>
      <c r="M8" s="6"/>
      <c r="N8" s="513"/>
      <c r="O8" s="513"/>
      <c r="P8" s="513"/>
    </row>
    <row r="9" spans="1:16" ht="15.75" customHeight="1" x14ac:dyDescent="0.25">
      <c r="A9" s="128" t="s">
        <v>10</v>
      </c>
      <c r="B9" s="129"/>
      <c r="C9" s="129"/>
      <c r="D9" s="129"/>
      <c r="E9" s="129"/>
      <c r="F9" s="129"/>
      <c r="G9" s="129"/>
      <c r="H9" s="129"/>
      <c r="I9" s="129"/>
      <c r="J9" s="129"/>
      <c r="K9" s="129"/>
      <c r="L9" s="129"/>
      <c r="M9" s="129"/>
      <c r="N9" s="513"/>
      <c r="O9" s="513"/>
      <c r="P9" s="513"/>
    </row>
    <row r="10" spans="1:16" ht="15.75" customHeight="1" thickBot="1" x14ac:dyDescent="0.3">
      <c r="A10" s="5"/>
      <c r="B10" s="6"/>
      <c r="C10" s="6"/>
      <c r="D10" s="6"/>
      <c r="E10" s="6"/>
      <c r="F10" s="6"/>
      <c r="G10" s="6"/>
      <c r="H10" s="6"/>
      <c r="I10" s="6"/>
      <c r="J10" s="6"/>
      <c r="K10" s="6"/>
      <c r="L10" s="6"/>
      <c r="M10" s="6"/>
      <c r="N10" s="513"/>
      <c r="O10" s="513"/>
      <c r="P10" s="513"/>
    </row>
    <row r="11" spans="1:16" ht="15.75" customHeight="1" x14ac:dyDescent="0.25">
      <c r="A11" s="531" t="s">
        <v>73</v>
      </c>
      <c r="B11" s="532"/>
      <c r="C11" s="532"/>
      <c r="D11" s="532"/>
      <c r="E11" s="532"/>
      <c r="F11" s="532"/>
      <c r="G11" s="532"/>
      <c r="H11" s="532"/>
      <c r="I11" s="532"/>
      <c r="J11" s="532"/>
      <c r="K11" s="532"/>
      <c r="L11" s="532"/>
      <c r="M11" s="532"/>
      <c r="N11" s="513"/>
      <c r="O11" s="513"/>
      <c r="P11" s="513"/>
    </row>
    <row r="12" spans="1:16" ht="15.75" customHeight="1" thickBot="1" x14ac:dyDescent="0.3">
      <c r="A12" s="533"/>
      <c r="B12" s="534"/>
      <c r="C12" s="534"/>
      <c r="D12" s="534"/>
      <c r="E12" s="534"/>
      <c r="F12" s="534"/>
      <c r="G12" s="534"/>
      <c r="H12" s="534"/>
      <c r="I12" s="534"/>
      <c r="J12" s="534"/>
      <c r="K12" s="534"/>
      <c r="L12" s="534"/>
      <c r="M12" s="534"/>
      <c r="N12" s="513"/>
      <c r="O12" s="513"/>
      <c r="P12" s="513"/>
    </row>
    <row r="13" spans="1:16" ht="15.75" customHeight="1" thickBot="1" x14ac:dyDescent="0.3">
      <c r="A13" s="5"/>
      <c r="B13" s="6"/>
      <c r="C13" s="6"/>
      <c r="D13" s="6"/>
      <c r="E13" s="6"/>
      <c r="F13" s="6"/>
      <c r="G13" s="6"/>
      <c r="H13" s="6"/>
      <c r="I13" s="6"/>
      <c r="J13" s="6"/>
      <c r="K13" s="6"/>
      <c r="L13" s="6"/>
      <c r="M13" s="6"/>
      <c r="N13" s="513"/>
      <c r="O13" s="513"/>
      <c r="P13" s="513"/>
    </row>
    <row r="14" spans="1:16" ht="15.75" customHeight="1" x14ac:dyDescent="0.25">
      <c r="A14" s="520" t="s">
        <v>21</v>
      </c>
      <c r="B14" s="521"/>
      <c r="C14" s="521"/>
      <c r="D14" s="521"/>
      <c r="E14" s="521"/>
      <c r="F14" s="521"/>
      <c r="G14" s="521"/>
      <c r="H14" s="521"/>
      <c r="I14" s="521"/>
      <c r="J14" s="521"/>
      <c r="K14" s="521"/>
      <c r="L14" s="521"/>
      <c r="M14" s="521"/>
      <c r="N14" s="513"/>
      <c r="O14" s="513"/>
      <c r="P14" s="513"/>
    </row>
    <row r="15" spans="1:16" ht="15.75" customHeight="1" x14ac:dyDescent="0.25">
      <c r="A15" s="522"/>
      <c r="B15" s="523"/>
      <c r="C15" s="523"/>
      <c r="D15" s="523"/>
      <c r="E15" s="523"/>
      <c r="F15" s="523"/>
      <c r="G15" s="523"/>
      <c r="H15" s="523"/>
      <c r="I15" s="523"/>
      <c r="J15" s="523"/>
      <c r="K15" s="523"/>
      <c r="L15" s="523"/>
      <c r="M15" s="523"/>
      <c r="N15" s="513"/>
      <c r="O15" s="513"/>
      <c r="P15" s="513"/>
    </row>
    <row r="16" spans="1:16" ht="15.75" customHeight="1" x14ac:dyDescent="0.25">
      <c r="A16" s="537"/>
      <c r="B16" s="538"/>
      <c r="C16" s="538"/>
      <c r="D16" s="530" t="str">
        <f>T(Incidents!B10)</f>
        <v xml:space="preserve">Armed Assault/Active Shooter </v>
      </c>
      <c r="E16" s="530" t="str">
        <f>T(Incidents!B11)</f>
        <v xml:space="preserve">VBIED or IED </v>
      </c>
      <c r="F16" s="530" t="str">
        <f>T(Incidents!B12)</f>
        <v>Coordinated Complex Attack</v>
      </c>
      <c r="G16" s="530" t="str">
        <f>T(Incidents!B13)</f>
        <v xml:space="preserve">Hijack </v>
      </c>
      <c r="H16" s="530" t="str">
        <f>T(Incidents!B14)</f>
        <v>Cyber Attack</v>
      </c>
      <c r="I16" s="530" t="str">
        <f>T(Incidents!B15)</f>
        <v xml:space="preserve">Natural Disaster </v>
      </c>
      <c r="J16" s="530" t="str">
        <f>T(Incidents!B16)</f>
        <v xml:space="preserve">Industrial Disaster </v>
      </c>
      <c r="K16" s="530" t="str">
        <f>T(Incidents!B17)</f>
        <v xml:space="preserve">Weapon of Mass Destruction </v>
      </c>
      <c r="L16" s="530" t="str">
        <f>T(Incidents!B18)</f>
        <v>Collision</v>
      </c>
      <c r="M16" s="535" t="str">
        <f>T(Incidents!C19)</f>
        <v/>
      </c>
      <c r="N16" s="513"/>
      <c r="O16" s="513"/>
      <c r="P16" s="513"/>
    </row>
    <row r="17" spans="1:13" ht="15.75" customHeight="1" x14ac:dyDescent="0.25">
      <c r="A17" s="537"/>
      <c r="B17" s="538"/>
      <c r="C17" s="538"/>
      <c r="D17" s="530"/>
      <c r="E17" s="530"/>
      <c r="F17" s="530"/>
      <c r="G17" s="530"/>
      <c r="H17" s="530"/>
      <c r="I17" s="530"/>
      <c r="J17" s="530"/>
      <c r="K17" s="530"/>
      <c r="L17" s="530"/>
      <c r="M17" s="536"/>
    </row>
    <row r="18" spans="1:13" ht="15.75" customHeight="1" x14ac:dyDescent="0.25">
      <c r="A18" s="537"/>
      <c r="B18" s="538"/>
      <c r="C18" s="538"/>
      <c r="D18" s="530"/>
      <c r="E18" s="530"/>
      <c r="F18" s="530"/>
      <c r="G18" s="530"/>
      <c r="H18" s="530"/>
      <c r="I18" s="530"/>
      <c r="J18" s="530"/>
      <c r="K18" s="530"/>
      <c r="L18" s="530"/>
      <c r="M18" s="536"/>
    </row>
    <row r="19" spans="1:13" ht="15.75" customHeight="1" x14ac:dyDescent="0.25">
      <c r="A19" s="537"/>
      <c r="B19" s="538"/>
      <c r="C19" s="538"/>
      <c r="D19" s="530"/>
      <c r="E19" s="530"/>
      <c r="F19" s="530"/>
      <c r="G19" s="530"/>
      <c r="H19" s="530"/>
      <c r="I19" s="530"/>
      <c r="J19" s="530"/>
      <c r="K19" s="530"/>
      <c r="L19" s="530"/>
      <c r="M19" s="536"/>
    </row>
    <row r="20" spans="1:13" ht="15.75" customHeight="1" x14ac:dyDescent="0.25">
      <c r="A20" s="537"/>
      <c r="B20" s="538"/>
      <c r="C20" s="538"/>
      <c r="D20" s="530"/>
      <c r="E20" s="530"/>
      <c r="F20" s="530"/>
      <c r="G20" s="530"/>
      <c r="H20" s="530"/>
      <c r="I20" s="530"/>
      <c r="J20" s="530"/>
      <c r="K20" s="530"/>
      <c r="L20" s="530"/>
      <c r="M20" s="536"/>
    </row>
    <row r="21" spans="1:13" ht="15.75" customHeight="1" x14ac:dyDescent="0.25">
      <c r="A21" s="537"/>
      <c r="B21" s="538"/>
      <c r="C21" s="538"/>
      <c r="D21" s="530"/>
      <c r="E21" s="530"/>
      <c r="F21" s="530"/>
      <c r="G21" s="530"/>
      <c r="H21" s="530"/>
      <c r="I21" s="530"/>
      <c r="J21" s="530"/>
      <c r="K21" s="530"/>
      <c r="L21" s="530"/>
      <c r="M21" s="536"/>
    </row>
    <row r="22" spans="1:13" ht="15.75" customHeight="1" thickBot="1" x14ac:dyDescent="0.3">
      <c r="A22" s="537"/>
      <c r="B22" s="538"/>
      <c r="C22" s="538"/>
      <c r="D22" s="530"/>
      <c r="E22" s="530"/>
      <c r="F22" s="530"/>
      <c r="G22" s="530"/>
      <c r="H22" s="530"/>
      <c r="I22" s="530"/>
      <c r="J22" s="530"/>
      <c r="K22" s="530"/>
      <c r="L22" s="530"/>
      <c r="M22" s="536"/>
    </row>
    <row r="23" spans="1:13" ht="15.75" customHeight="1" x14ac:dyDescent="0.25">
      <c r="A23" s="528" t="str">
        <f>T(Assets!C9)</f>
        <v>Line Run and/or Commuter Bus Service</v>
      </c>
      <c r="B23" s="529"/>
      <c r="C23" s="529"/>
      <c r="D23" s="524">
        <f>SUM('Line Run &amp; Commuter Buses'!K49)</f>
        <v>0</v>
      </c>
      <c r="E23" s="524">
        <f>SUM('Line Run &amp; Commuter Buses'!K93)</f>
        <v>0</v>
      </c>
      <c r="F23" s="524">
        <f>SUM('Line Run &amp; Commuter Buses'!K136)</f>
        <v>0</v>
      </c>
      <c r="G23" s="524">
        <f>SUM('Line Run &amp; Commuter Buses'!K179)</f>
        <v>0</v>
      </c>
      <c r="H23" s="524">
        <f>SUM('Line Run &amp; Commuter Buses'!K222)</f>
        <v>0</v>
      </c>
      <c r="I23" s="524">
        <f>SUM('Line Run &amp; Commuter Buses'!K265)</f>
        <v>0</v>
      </c>
      <c r="J23" s="524">
        <f>SUM('Line Run &amp; Commuter Buses'!K310)</f>
        <v>0</v>
      </c>
      <c r="K23" s="524">
        <f>SUM('Line Run &amp; Commuter Buses'!K353)</f>
        <v>0</v>
      </c>
      <c r="L23" s="524">
        <f>SUM('Line Run &amp; Commuter Buses'!K396)</f>
        <v>0</v>
      </c>
      <c r="M23" s="526">
        <f>SUM('Line Run &amp; Commuter Buses'!K439)</f>
        <v>0</v>
      </c>
    </row>
    <row r="24" spans="1:13" ht="15.75" customHeight="1" thickBot="1" x14ac:dyDescent="0.3">
      <c r="A24" s="528"/>
      <c r="B24" s="529"/>
      <c r="C24" s="529"/>
      <c r="D24" s="525"/>
      <c r="E24" s="525"/>
      <c r="F24" s="525"/>
      <c r="G24" s="525"/>
      <c r="H24" s="525"/>
      <c r="I24" s="525"/>
      <c r="J24" s="525"/>
      <c r="K24" s="525"/>
      <c r="L24" s="525"/>
      <c r="M24" s="527"/>
    </row>
    <row r="25" spans="1:13" ht="15.75" customHeight="1" x14ac:dyDescent="0.25">
      <c r="A25" s="528" t="str">
        <f>T(Assets!C10)</f>
        <v>Charter and/or Tour Bus Service</v>
      </c>
      <c r="B25" s="529"/>
      <c r="C25" s="529"/>
      <c r="D25" s="524">
        <f>SUM('Charter &amp; Tour Buses'!K48)</f>
        <v>0</v>
      </c>
      <c r="E25" s="524">
        <f>SUM('Charter &amp; Tour Buses'!K92)</f>
        <v>0</v>
      </c>
      <c r="F25" s="524">
        <f>SUM('Charter &amp; Tour Buses'!K135)</f>
        <v>0</v>
      </c>
      <c r="G25" s="524">
        <f>SUM('Charter &amp; Tour Buses'!K178)</f>
        <v>0</v>
      </c>
      <c r="H25" s="524">
        <f>SUM('Charter &amp; Tour Buses'!K221)</f>
        <v>0</v>
      </c>
      <c r="I25" s="524">
        <f>SUM('Charter &amp; Tour Buses'!K264)</f>
        <v>0</v>
      </c>
      <c r="J25" s="524">
        <f>SUM('Charter &amp; Tour Buses'!K309)</f>
        <v>0</v>
      </c>
      <c r="K25" s="524">
        <f>SUM('Charter &amp; Tour Buses'!K352)</f>
        <v>0</v>
      </c>
      <c r="L25" s="524">
        <f>SUM('Charter &amp; Tour Buses'!K395)</f>
        <v>0</v>
      </c>
      <c r="M25" s="526">
        <f>SUM('Charter &amp; Tour Buses'!K438)</f>
        <v>0</v>
      </c>
    </row>
    <row r="26" spans="1:13" ht="15.75" customHeight="1" thickBot="1" x14ac:dyDescent="0.3">
      <c r="A26" s="528"/>
      <c r="B26" s="529"/>
      <c r="C26" s="529"/>
      <c r="D26" s="525"/>
      <c r="E26" s="525"/>
      <c r="F26" s="525"/>
      <c r="G26" s="525"/>
      <c r="H26" s="525"/>
      <c r="I26" s="525"/>
      <c r="J26" s="525"/>
      <c r="K26" s="525"/>
      <c r="L26" s="525"/>
      <c r="M26" s="527"/>
    </row>
    <row r="27" spans="1:13" ht="15.75" customHeight="1" x14ac:dyDescent="0.25">
      <c r="A27" s="528" t="str">
        <f>T(Assets!C11)</f>
        <v>Military Charters</v>
      </c>
      <c r="B27" s="529"/>
      <c r="C27" s="529"/>
      <c r="D27" s="524">
        <f>SUM('Military Charter'!K48)</f>
        <v>0</v>
      </c>
      <c r="E27" s="524">
        <f>SUM('Military Charter'!K92)</f>
        <v>0</v>
      </c>
      <c r="F27" s="524">
        <f>SUM('Military Charter'!K135)</f>
        <v>0</v>
      </c>
      <c r="G27" s="524">
        <f>SUM('Military Charter'!K178)</f>
        <v>0</v>
      </c>
      <c r="H27" s="524">
        <f>SUM('Military Charter'!K221)</f>
        <v>0</v>
      </c>
      <c r="I27" s="524">
        <f>SUM('Military Charter'!K264)</f>
        <v>0</v>
      </c>
      <c r="J27" s="524">
        <f>SUM('Military Charter'!K309)</f>
        <v>0</v>
      </c>
      <c r="K27" s="524">
        <f>SUM('Military Charter'!K352)</f>
        <v>0</v>
      </c>
      <c r="L27" s="524">
        <f>SUM('Military Charter'!K395)</f>
        <v>0</v>
      </c>
      <c r="M27" s="526">
        <f>SUM('Military Charter'!K438)</f>
        <v>0</v>
      </c>
    </row>
    <row r="28" spans="1:13" ht="15.75" customHeight="1" thickBot="1" x14ac:dyDescent="0.3">
      <c r="A28" s="528"/>
      <c r="B28" s="529"/>
      <c r="C28" s="529"/>
      <c r="D28" s="525"/>
      <c r="E28" s="525"/>
      <c r="F28" s="525"/>
      <c r="G28" s="525"/>
      <c r="H28" s="525"/>
      <c r="I28" s="525"/>
      <c r="J28" s="525"/>
      <c r="K28" s="525"/>
      <c r="L28" s="525"/>
      <c r="M28" s="527"/>
    </row>
    <row r="29" spans="1:13" ht="15.75" customHeight="1" x14ac:dyDescent="0.25">
      <c r="A29" s="528" t="str">
        <f>T(Assets!C12)</f>
        <v>Sightseeing Bus Service</v>
      </c>
      <c r="B29" s="529"/>
      <c r="C29" s="529"/>
      <c r="D29" s="524">
        <f>SUM('Sightseeing Buses'!K48)</f>
        <v>0</v>
      </c>
      <c r="E29" s="524">
        <f>SUM('Sightseeing Buses'!K92)</f>
        <v>0</v>
      </c>
      <c r="F29" s="524">
        <f>SUM('Sightseeing Buses'!K135)</f>
        <v>0</v>
      </c>
      <c r="G29" s="524">
        <f>SUM('Sightseeing Buses'!K178)</f>
        <v>0</v>
      </c>
      <c r="H29" s="524">
        <f>SUM('Sightseeing Buses'!K221)</f>
        <v>0</v>
      </c>
      <c r="I29" s="524">
        <f>SUM('Sightseeing Buses'!K264)</f>
        <v>0</v>
      </c>
      <c r="J29" s="524">
        <f>SUM('Sightseeing Buses'!K309)</f>
        <v>0</v>
      </c>
      <c r="K29" s="524">
        <f>SUM('Sightseeing Buses'!K352)</f>
        <v>0</v>
      </c>
      <c r="L29" s="524">
        <f>SUM('Sightseeing Buses'!K395)</f>
        <v>0</v>
      </c>
      <c r="M29" s="526">
        <f>SUM('Sightseeing Buses'!K438)</f>
        <v>0</v>
      </c>
    </row>
    <row r="30" spans="1:13" ht="15.75" customHeight="1" thickBot="1" x14ac:dyDescent="0.3">
      <c r="A30" s="528"/>
      <c r="B30" s="529"/>
      <c r="C30" s="529"/>
      <c r="D30" s="525"/>
      <c r="E30" s="525"/>
      <c r="F30" s="525"/>
      <c r="G30" s="525"/>
      <c r="H30" s="525"/>
      <c r="I30" s="525"/>
      <c r="J30" s="525"/>
      <c r="K30" s="525"/>
      <c r="L30" s="525"/>
      <c r="M30" s="527"/>
    </row>
    <row r="31" spans="1:13" ht="15.75" customHeight="1" x14ac:dyDescent="0.25">
      <c r="A31" s="561" t="str">
        <f>T(Assets!C13)</f>
        <v>Shuttle Bus Service</v>
      </c>
      <c r="B31" s="562"/>
      <c r="C31" s="563"/>
      <c r="D31" s="558">
        <f>SUM('Shuttle Buses'!K48)</f>
        <v>0</v>
      </c>
      <c r="E31" s="558">
        <f>SUM('Shuttle Buses'!K92)</f>
        <v>0</v>
      </c>
      <c r="F31" s="558">
        <f>SUM('Shuttle Buses'!K135)</f>
        <v>0</v>
      </c>
      <c r="G31" s="558">
        <f>SUM('Shuttle Buses'!K178)</f>
        <v>0</v>
      </c>
      <c r="H31" s="558">
        <f>SUM('Shuttle Buses'!K221)</f>
        <v>0</v>
      </c>
      <c r="I31" s="558">
        <f>SUM('Shuttle Buses'!K264)</f>
        <v>0</v>
      </c>
      <c r="J31" s="558">
        <f>SUM('Shuttle Buses'!K309)</f>
        <v>0</v>
      </c>
      <c r="K31" s="558">
        <f>SUM('Shuttle Buses'!K352)</f>
        <v>0</v>
      </c>
      <c r="L31" s="558">
        <f>SUM('Shuttle Buses'!K395)</f>
        <v>0</v>
      </c>
      <c r="M31" s="526">
        <f>SUM('Shuttle Buses'!K438)</f>
        <v>0</v>
      </c>
    </row>
    <row r="32" spans="1:13" ht="15.75" customHeight="1" thickBot="1" x14ac:dyDescent="0.3">
      <c r="A32" s="564"/>
      <c r="B32" s="565"/>
      <c r="C32" s="566"/>
      <c r="D32" s="559"/>
      <c r="E32" s="559"/>
      <c r="F32" s="559"/>
      <c r="G32" s="559"/>
      <c r="H32" s="559"/>
      <c r="I32" s="559"/>
      <c r="J32" s="559"/>
      <c r="K32" s="559"/>
      <c r="L32" s="559"/>
      <c r="M32" s="560"/>
    </row>
    <row r="33" spans="1:13" ht="15.75" customHeight="1" x14ac:dyDescent="0.25">
      <c r="A33" s="561" t="str">
        <f>T(Assets!C14)</f>
        <v>User Defined Service 1</v>
      </c>
      <c r="B33" s="562"/>
      <c r="C33" s="563"/>
      <c r="D33" s="558">
        <f>SUM('User Service 1'!K48)</f>
        <v>0</v>
      </c>
      <c r="E33" s="558">
        <f>SUM('User Service 1'!K92)</f>
        <v>0</v>
      </c>
      <c r="F33" s="558">
        <f>SUM('User Service 1'!K135)</f>
        <v>0</v>
      </c>
      <c r="G33" s="558">
        <f>SUM('User Service 1'!K178)</f>
        <v>0</v>
      </c>
      <c r="H33" s="558">
        <f>SUM('User Service 1'!K221)</f>
        <v>0</v>
      </c>
      <c r="I33" s="558">
        <f>SUM('User Service 1'!K264)</f>
        <v>0</v>
      </c>
      <c r="J33" s="558">
        <f>SUM('User Service 1'!K309)</f>
        <v>0</v>
      </c>
      <c r="K33" s="558">
        <f>SUM('User Service 1'!K352)</f>
        <v>0</v>
      </c>
      <c r="L33" s="558">
        <f>SUM('User Service 1'!K395)</f>
        <v>0</v>
      </c>
      <c r="M33" s="526">
        <f>SUM('User Service 1'!K438)</f>
        <v>0</v>
      </c>
    </row>
    <row r="34" spans="1:13" ht="15.75" customHeight="1" thickBot="1" x14ac:dyDescent="0.3">
      <c r="A34" s="564"/>
      <c r="B34" s="565"/>
      <c r="C34" s="566"/>
      <c r="D34" s="559"/>
      <c r="E34" s="559"/>
      <c r="F34" s="559"/>
      <c r="G34" s="559"/>
      <c r="H34" s="559"/>
      <c r="I34" s="559"/>
      <c r="J34" s="559"/>
      <c r="K34" s="559"/>
      <c r="L34" s="559"/>
      <c r="M34" s="560"/>
    </row>
    <row r="35" spans="1:13" ht="15.75" customHeight="1" x14ac:dyDescent="0.25">
      <c r="A35" s="561" t="str">
        <f>T(Assets!C15)</f>
        <v>User Defined Service 2</v>
      </c>
      <c r="B35" s="562"/>
      <c r="C35" s="563"/>
      <c r="D35" s="558">
        <f>SUM('User Service 2'!K48)</f>
        <v>0</v>
      </c>
      <c r="E35" s="558">
        <f>SUM('User Service 2'!K92)</f>
        <v>0</v>
      </c>
      <c r="F35" s="558">
        <f>SUM('User Service 2'!K135)</f>
        <v>0</v>
      </c>
      <c r="G35" s="558">
        <f>SUM('User Service 2'!K178)</f>
        <v>0</v>
      </c>
      <c r="H35" s="558">
        <f>SUM('User Service 2'!K221)</f>
        <v>0</v>
      </c>
      <c r="I35" s="558">
        <f>SUM('User Service 2'!K264)</f>
        <v>0</v>
      </c>
      <c r="J35" s="558">
        <f>SUM('User Service 2'!K309)</f>
        <v>0</v>
      </c>
      <c r="K35" s="558">
        <f>SUM('User Service 2'!K352)</f>
        <v>0</v>
      </c>
      <c r="L35" s="558">
        <f>SUM('User Service 2'!K395)</f>
        <v>0</v>
      </c>
      <c r="M35" s="526">
        <f>SUM('User Service 2'!K438)</f>
        <v>0</v>
      </c>
    </row>
    <row r="36" spans="1:13" ht="15.75" customHeight="1" thickBot="1" x14ac:dyDescent="0.3">
      <c r="A36" s="564"/>
      <c r="B36" s="565"/>
      <c r="C36" s="566"/>
      <c r="D36" s="559"/>
      <c r="E36" s="559"/>
      <c r="F36" s="559"/>
      <c r="G36" s="559"/>
      <c r="H36" s="559"/>
      <c r="I36" s="559"/>
      <c r="J36" s="559"/>
      <c r="K36" s="559"/>
      <c r="L36" s="559"/>
      <c r="M36" s="560"/>
    </row>
    <row r="37" spans="1:13" ht="15.75" customHeight="1" x14ac:dyDescent="0.25">
      <c r="A37" s="561" t="str">
        <f>T(Assets!C16)</f>
        <v>User Defined Service 3</v>
      </c>
      <c r="B37" s="562"/>
      <c r="C37" s="563"/>
      <c r="D37" s="558">
        <f>SUM('User Service 3'!K48)</f>
        <v>0</v>
      </c>
      <c r="E37" s="558">
        <f>SUM('User Service 3'!K92)</f>
        <v>0</v>
      </c>
      <c r="F37" s="558">
        <f>SUM('User Service 3'!K135)</f>
        <v>0</v>
      </c>
      <c r="G37" s="558">
        <f>SUM('User Service 3'!K178)</f>
        <v>0</v>
      </c>
      <c r="H37" s="558">
        <f>SUM('User Service 3'!K221)</f>
        <v>0</v>
      </c>
      <c r="I37" s="558">
        <f>SUM('User Service 3'!K264)</f>
        <v>0</v>
      </c>
      <c r="J37" s="558">
        <f>SUM('User Service 3'!K309)</f>
        <v>0</v>
      </c>
      <c r="K37" s="558">
        <f>SUM('User Service 3'!K352)</f>
        <v>0</v>
      </c>
      <c r="L37" s="558">
        <f>SUM('User Service 3'!K395)</f>
        <v>0</v>
      </c>
      <c r="M37" s="526">
        <f>SUM('User Service 3'!K438)</f>
        <v>0</v>
      </c>
    </row>
    <row r="38" spans="1:13" ht="15.75" customHeight="1" thickBot="1" x14ac:dyDescent="0.3">
      <c r="A38" s="567"/>
      <c r="B38" s="568"/>
      <c r="C38" s="569"/>
      <c r="D38" s="570"/>
      <c r="E38" s="570"/>
      <c r="F38" s="570"/>
      <c r="G38" s="570"/>
      <c r="H38" s="570"/>
      <c r="I38" s="570"/>
      <c r="J38" s="570"/>
      <c r="K38" s="570"/>
      <c r="L38" s="570"/>
      <c r="M38" s="527"/>
    </row>
    <row r="39" spans="1:13" ht="15.75" customHeight="1" thickBot="1" x14ac:dyDescent="0.3">
      <c r="A39" s="5"/>
      <c r="B39" s="6"/>
      <c r="C39" s="6"/>
      <c r="D39" s="6"/>
      <c r="E39" s="6"/>
      <c r="F39" s="6"/>
      <c r="G39" s="6"/>
      <c r="H39" s="6"/>
      <c r="I39" s="6"/>
      <c r="J39" s="6"/>
      <c r="K39" s="6"/>
      <c r="L39" s="6"/>
      <c r="M39" s="7"/>
    </row>
    <row r="40" spans="1:13" ht="15.75" customHeight="1" x14ac:dyDescent="0.25">
      <c r="A40" s="520" t="s">
        <v>101</v>
      </c>
      <c r="B40" s="521"/>
      <c r="C40" s="521"/>
      <c r="D40" s="521"/>
      <c r="E40" s="521"/>
      <c r="F40" s="521"/>
      <c r="G40" s="521"/>
      <c r="H40" s="521"/>
      <c r="I40" s="521"/>
      <c r="J40" s="521"/>
      <c r="K40" s="521"/>
      <c r="L40" s="521"/>
      <c r="M40" s="542"/>
    </row>
    <row r="41" spans="1:13" ht="15.75" customHeight="1" x14ac:dyDescent="0.25">
      <c r="A41" s="522"/>
      <c r="B41" s="523"/>
      <c r="C41" s="523"/>
      <c r="D41" s="523"/>
      <c r="E41" s="523"/>
      <c r="F41" s="523"/>
      <c r="G41" s="523"/>
      <c r="H41" s="523"/>
      <c r="I41" s="523"/>
      <c r="J41" s="523"/>
      <c r="K41" s="523"/>
      <c r="L41" s="523"/>
      <c r="M41" s="543"/>
    </row>
    <row r="42" spans="1:13" ht="15.75" customHeight="1" x14ac:dyDescent="0.25">
      <c r="A42" s="537"/>
      <c r="B42" s="538"/>
      <c r="C42" s="538"/>
      <c r="D42" s="530" t="str">
        <f>T(Incidents!D10)</f>
        <v xml:space="preserve">Armed Assault/Active Shooter </v>
      </c>
      <c r="E42" s="530" t="str">
        <f>T(Incidents!D11)</f>
        <v xml:space="preserve">VBIED or IED </v>
      </c>
      <c r="F42" s="530" t="str">
        <f>T(Incidents!D12)</f>
        <v>Coordinated Complex Attack</v>
      </c>
      <c r="G42" s="530" t="str">
        <f>T(Incidents!D13)</f>
        <v>Widespread Power Outage</v>
      </c>
      <c r="H42" s="530" t="str">
        <f>T(Incidents!D14)</f>
        <v>Cyber Attack</v>
      </c>
      <c r="I42" s="530" t="str">
        <f>T(Incidents!D15)</f>
        <v xml:space="preserve">Natural Disaster </v>
      </c>
      <c r="J42" s="530" t="str">
        <f>T(Incidents!D16)</f>
        <v xml:space="preserve">Industrial Disaster </v>
      </c>
      <c r="K42" s="530" t="str">
        <f>T(Incidents!D17)</f>
        <v xml:space="preserve">Weapon of Mass Destruction </v>
      </c>
      <c r="L42" s="530" t="str">
        <f>T(Incidents!D18)</f>
        <v>Collision</v>
      </c>
      <c r="M42" s="536" t="str">
        <f>T(Incidents!E19)</f>
        <v/>
      </c>
    </row>
    <row r="43" spans="1:13" ht="15.75" customHeight="1" x14ac:dyDescent="0.25">
      <c r="A43" s="537"/>
      <c r="B43" s="538"/>
      <c r="C43" s="538"/>
      <c r="D43" s="530"/>
      <c r="E43" s="530"/>
      <c r="F43" s="530"/>
      <c r="G43" s="530"/>
      <c r="H43" s="530"/>
      <c r="I43" s="530"/>
      <c r="J43" s="530"/>
      <c r="K43" s="530"/>
      <c r="L43" s="530"/>
      <c r="M43" s="536"/>
    </row>
    <row r="44" spans="1:13" ht="15.75" customHeight="1" x14ac:dyDescent="0.25">
      <c r="A44" s="537"/>
      <c r="B44" s="538"/>
      <c r="C44" s="538"/>
      <c r="D44" s="530"/>
      <c r="E44" s="530"/>
      <c r="F44" s="530"/>
      <c r="G44" s="530"/>
      <c r="H44" s="530"/>
      <c r="I44" s="530"/>
      <c r="J44" s="530"/>
      <c r="K44" s="530"/>
      <c r="L44" s="530"/>
      <c r="M44" s="536"/>
    </row>
    <row r="45" spans="1:13" ht="15.75" customHeight="1" x14ac:dyDescent="0.25">
      <c r="A45" s="537"/>
      <c r="B45" s="538"/>
      <c r="C45" s="538"/>
      <c r="D45" s="530"/>
      <c r="E45" s="530"/>
      <c r="F45" s="530"/>
      <c r="G45" s="530"/>
      <c r="H45" s="530"/>
      <c r="I45" s="530"/>
      <c r="J45" s="530"/>
      <c r="K45" s="530"/>
      <c r="L45" s="530"/>
      <c r="M45" s="536"/>
    </row>
    <row r="46" spans="1:13" ht="15.75" customHeight="1" x14ac:dyDescent="0.25">
      <c r="A46" s="537"/>
      <c r="B46" s="538"/>
      <c r="C46" s="538"/>
      <c r="D46" s="530"/>
      <c r="E46" s="530"/>
      <c r="F46" s="530"/>
      <c r="G46" s="530"/>
      <c r="H46" s="530"/>
      <c r="I46" s="530"/>
      <c r="J46" s="530"/>
      <c r="K46" s="530"/>
      <c r="L46" s="530"/>
      <c r="M46" s="536"/>
    </row>
    <row r="47" spans="1:13" ht="15.75" customHeight="1" x14ac:dyDescent="0.25">
      <c r="A47" s="537"/>
      <c r="B47" s="538"/>
      <c r="C47" s="538"/>
      <c r="D47" s="530"/>
      <c r="E47" s="530"/>
      <c r="F47" s="530"/>
      <c r="G47" s="530"/>
      <c r="H47" s="530"/>
      <c r="I47" s="530"/>
      <c r="J47" s="530"/>
      <c r="K47" s="530"/>
      <c r="L47" s="530"/>
      <c r="M47" s="536"/>
    </row>
    <row r="48" spans="1:13" ht="15.75" customHeight="1" thickBot="1" x14ac:dyDescent="0.3">
      <c r="A48" s="537"/>
      <c r="B48" s="538"/>
      <c r="C48" s="538"/>
      <c r="D48" s="530"/>
      <c r="E48" s="530"/>
      <c r="F48" s="530"/>
      <c r="G48" s="530"/>
      <c r="H48" s="530"/>
      <c r="I48" s="530"/>
      <c r="J48" s="530"/>
      <c r="K48" s="530"/>
      <c r="L48" s="530"/>
      <c r="M48" s="536"/>
    </row>
    <row r="49" spans="1:13" ht="15.75" customHeight="1" x14ac:dyDescent="0.25">
      <c r="A49" s="528" t="str">
        <f>T(Assets!C17)</f>
        <v>Passenger Terminals</v>
      </c>
      <c r="B49" s="529"/>
      <c r="C49" s="529"/>
      <c r="D49" s="546">
        <f>SUM('Passenger Terminals'!K48:L50)</f>
        <v>0</v>
      </c>
      <c r="E49" s="546">
        <f>SUM('Passenger Terminals'!K92:L94)</f>
        <v>0</v>
      </c>
      <c r="F49" s="546">
        <f>SUM('Passenger Terminals'!K136:L138)</f>
        <v>0</v>
      </c>
      <c r="G49" s="546">
        <f>SUM('Passenger Terminals'!K179:L181)</f>
        <v>0</v>
      </c>
      <c r="H49" s="546">
        <f>SUM('Passenger Terminals'!K222:L224)</f>
        <v>0</v>
      </c>
      <c r="I49" s="546">
        <f>SUM('Passenger Terminals'!K265:L267)</f>
        <v>0</v>
      </c>
      <c r="J49" s="546">
        <f>SUM('Passenger Terminals'!K310:L312)</f>
        <v>0</v>
      </c>
      <c r="K49" s="546">
        <f>SUM('Passenger Terminals'!K353:L355)</f>
        <v>0</v>
      </c>
      <c r="L49" s="546">
        <f>SUM('Passenger Terminals'!K396:L398)</f>
        <v>0</v>
      </c>
      <c r="M49" s="544">
        <f>SUM('Passenger Terminals'!K439:L441)</f>
        <v>0</v>
      </c>
    </row>
    <row r="50" spans="1:13" ht="15.75" customHeight="1" thickBot="1" x14ac:dyDescent="0.3">
      <c r="A50" s="528"/>
      <c r="B50" s="529"/>
      <c r="C50" s="529"/>
      <c r="D50" s="547"/>
      <c r="E50" s="547"/>
      <c r="F50" s="547"/>
      <c r="G50" s="547"/>
      <c r="H50" s="547"/>
      <c r="I50" s="547"/>
      <c r="J50" s="547"/>
      <c r="K50" s="547"/>
      <c r="L50" s="547"/>
      <c r="M50" s="545"/>
    </row>
    <row r="51" spans="1:13" ht="15.75" customHeight="1" x14ac:dyDescent="0.25">
      <c r="A51" s="528" t="str">
        <f>T(Assets!C18)</f>
        <v>Park and Ride Facilities</v>
      </c>
      <c r="B51" s="529"/>
      <c r="C51" s="529"/>
      <c r="D51" s="546">
        <f>SUM('Park &amp; Ride'!K48:L50)</f>
        <v>0</v>
      </c>
      <c r="E51" s="546">
        <f>SUM('Park &amp; Ride'!K92:L94)</f>
        <v>0</v>
      </c>
      <c r="F51" s="546">
        <f>SUM('Park &amp; Ride'!K136:L138)</f>
        <v>0</v>
      </c>
      <c r="G51" s="546">
        <f>SUM('Park &amp; Ride'!K179:L181)</f>
        <v>0</v>
      </c>
      <c r="H51" s="546">
        <f>SUM('Park &amp; Ride'!K222:L224)</f>
        <v>0</v>
      </c>
      <c r="I51" s="546">
        <f>SUM('Park &amp; Ride'!K265:L267)</f>
        <v>0</v>
      </c>
      <c r="J51" s="546">
        <f>SUM('Park &amp; Ride'!K310:L312)</f>
        <v>0</v>
      </c>
      <c r="K51" s="546">
        <f>SUM('Park &amp; Ride'!K353:L355)</f>
        <v>0</v>
      </c>
      <c r="L51" s="546">
        <f>SUM('Park &amp; Ride'!K396:L398)</f>
        <v>0</v>
      </c>
      <c r="M51" s="544">
        <f>SUM('Park &amp; Ride'!K439:L441)</f>
        <v>0</v>
      </c>
    </row>
    <row r="52" spans="1:13" ht="15.75" customHeight="1" thickBot="1" x14ac:dyDescent="0.3">
      <c r="A52" s="528"/>
      <c r="B52" s="529"/>
      <c r="C52" s="529"/>
      <c r="D52" s="547"/>
      <c r="E52" s="547"/>
      <c r="F52" s="547"/>
      <c r="G52" s="547"/>
      <c r="H52" s="547"/>
      <c r="I52" s="547"/>
      <c r="J52" s="547"/>
      <c r="K52" s="547"/>
      <c r="L52" s="547"/>
      <c r="M52" s="545"/>
    </row>
    <row r="53" spans="1:13" ht="15.75" customHeight="1" x14ac:dyDescent="0.25">
      <c r="A53" s="528" t="str">
        <f>T(Assets!C19)</f>
        <v>Curbside Passenger Points of Service</v>
      </c>
      <c r="B53" s="529"/>
      <c r="C53" s="529"/>
      <c r="D53" s="546">
        <f>SUM('Curbside POS'!K48)</f>
        <v>0</v>
      </c>
      <c r="E53" s="546">
        <f>SUM('Curbside POS'!K92)</f>
        <v>0</v>
      </c>
      <c r="F53" s="546">
        <f>SUM('Curbside POS'!K136)</f>
        <v>0</v>
      </c>
      <c r="G53" s="546">
        <f>SUM('Curbside POS'!K179)</f>
        <v>0</v>
      </c>
      <c r="H53" s="546">
        <f>SUM('Curbside POS'!K222)</f>
        <v>0</v>
      </c>
      <c r="I53" s="546">
        <f>SUM('Curbside POS'!K265)</f>
        <v>0</v>
      </c>
      <c r="J53" s="546">
        <f>SUM('Curbside POS'!K310)</f>
        <v>0</v>
      </c>
      <c r="K53" s="546">
        <f>SUM('Curbside POS'!K353)</f>
        <v>0</v>
      </c>
      <c r="L53" s="546">
        <f>SUM('Curbside POS'!K396)</f>
        <v>0</v>
      </c>
      <c r="M53" s="544">
        <f>SUM('Curbside POS'!K439)</f>
        <v>0</v>
      </c>
    </row>
    <row r="54" spans="1:13" ht="15.75" customHeight="1" thickBot="1" x14ac:dyDescent="0.3">
      <c r="A54" s="528"/>
      <c r="B54" s="529"/>
      <c r="C54" s="529"/>
      <c r="D54" s="547"/>
      <c r="E54" s="547"/>
      <c r="F54" s="547"/>
      <c r="G54" s="547"/>
      <c r="H54" s="547"/>
      <c r="I54" s="547"/>
      <c r="J54" s="547"/>
      <c r="K54" s="547"/>
      <c r="L54" s="547"/>
      <c r="M54" s="545"/>
    </row>
    <row r="55" spans="1:13" ht="15.75" customHeight="1" x14ac:dyDescent="0.25">
      <c r="A55" s="528" t="str">
        <f>T(Assets!C20)</f>
        <v>User Defined Public 1</v>
      </c>
      <c r="B55" s="529"/>
      <c r="C55" s="529"/>
      <c r="D55" s="546">
        <f>SUM('User Public 1'!K48)</f>
        <v>0</v>
      </c>
      <c r="E55" s="546">
        <f>SUM('User Public 1'!K92)</f>
        <v>0</v>
      </c>
      <c r="F55" s="546">
        <f>SUM('User Public 1'!K136)</f>
        <v>0</v>
      </c>
      <c r="G55" s="546">
        <f>SUM('User Public 1'!K179)</f>
        <v>0</v>
      </c>
      <c r="H55" s="546">
        <f>SUM('User Public 1'!K222)</f>
        <v>0</v>
      </c>
      <c r="I55" s="546">
        <f>SUM('User Public 1'!K265)</f>
        <v>0</v>
      </c>
      <c r="J55" s="546">
        <f>SUM('User Public 1'!K310)</f>
        <v>0</v>
      </c>
      <c r="K55" s="546">
        <f>SUM('User Public 1'!K353)</f>
        <v>0</v>
      </c>
      <c r="L55" s="546">
        <f>SUM('User Public 1'!K396)</f>
        <v>0</v>
      </c>
      <c r="M55" s="544">
        <f>SUM('User Public 1'!K439)</f>
        <v>0</v>
      </c>
    </row>
    <row r="56" spans="1:13" ht="15.75" customHeight="1" thickBot="1" x14ac:dyDescent="0.3">
      <c r="A56" s="528"/>
      <c r="B56" s="529"/>
      <c r="C56" s="529"/>
      <c r="D56" s="547"/>
      <c r="E56" s="547"/>
      <c r="F56" s="547"/>
      <c r="G56" s="547"/>
      <c r="H56" s="547"/>
      <c r="I56" s="547"/>
      <c r="J56" s="547"/>
      <c r="K56" s="547"/>
      <c r="L56" s="547"/>
      <c r="M56" s="545"/>
    </row>
    <row r="57" spans="1:13" ht="15.75" customHeight="1" x14ac:dyDescent="0.25">
      <c r="A57" s="528" t="str">
        <f>T(Assets!C21)</f>
        <v>User Defined Public 2</v>
      </c>
      <c r="B57" s="529"/>
      <c r="C57" s="529"/>
      <c r="D57" s="546">
        <f>SUM('User Public 2'!K48)</f>
        <v>0</v>
      </c>
      <c r="E57" s="546">
        <f>SUM('User Public 2'!K92)</f>
        <v>0</v>
      </c>
      <c r="F57" s="546">
        <f>SUM('User Public 2'!K136)</f>
        <v>0</v>
      </c>
      <c r="G57" s="546">
        <f>SUM('User Public 2'!K179)</f>
        <v>0</v>
      </c>
      <c r="H57" s="546">
        <f>SUM('User Public 2'!K222)</f>
        <v>0</v>
      </c>
      <c r="I57" s="546">
        <f>SUM('User Public 2'!K265)</f>
        <v>0</v>
      </c>
      <c r="J57" s="546">
        <f>SUM('User Public 2'!K310)</f>
        <v>0</v>
      </c>
      <c r="K57" s="546">
        <f>SUM('User Public 2'!K353)</f>
        <v>0</v>
      </c>
      <c r="L57" s="546">
        <f>SUM('User Public 2'!K396)</f>
        <v>0</v>
      </c>
      <c r="M57" s="544">
        <f>SUM('User Public 2'!K439)</f>
        <v>0</v>
      </c>
    </row>
    <row r="58" spans="1:13" ht="15.75" customHeight="1" thickBot="1" x14ac:dyDescent="0.3">
      <c r="A58" s="528"/>
      <c r="B58" s="529"/>
      <c r="C58" s="529"/>
      <c r="D58" s="547"/>
      <c r="E58" s="547"/>
      <c r="F58" s="547"/>
      <c r="G58" s="547"/>
      <c r="H58" s="547"/>
      <c r="I58" s="547"/>
      <c r="J58" s="547"/>
      <c r="K58" s="547"/>
      <c r="L58" s="547"/>
      <c r="M58" s="545"/>
    </row>
    <row r="59" spans="1:13" ht="15.75" customHeight="1" x14ac:dyDescent="0.25">
      <c r="A59" s="528" t="str">
        <f>T(Assets!C22)</f>
        <v>User Defined Public 3</v>
      </c>
      <c r="B59" s="529"/>
      <c r="C59" s="529"/>
      <c r="D59" s="546">
        <f>SUM('User Public 3'!K48)</f>
        <v>0</v>
      </c>
      <c r="E59" s="546">
        <f>SUM('User Public 3'!K92)</f>
        <v>0</v>
      </c>
      <c r="F59" s="546">
        <f>SUM('User Public 3'!K136)</f>
        <v>0</v>
      </c>
      <c r="G59" s="546">
        <f>SUM('User Public 3'!K179)</f>
        <v>0</v>
      </c>
      <c r="H59" s="546">
        <f>SUM('User Public 3'!K222)</f>
        <v>0</v>
      </c>
      <c r="I59" s="546">
        <f>SUM('User Public 3'!K265)</f>
        <v>0</v>
      </c>
      <c r="J59" s="546">
        <f>SUM('User Public 3'!K310)</f>
        <v>0</v>
      </c>
      <c r="K59" s="546">
        <f>SUM('User Public 3'!K353)</f>
        <v>0</v>
      </c>
      <c r="L59" s="546">
        <f>SUM('User Public 3'!K396)</f>
        <v>0</v>
      </c>
      <c r="M59" s="544">
        <f>SUM('User Public 3'!K439)</f>
        <v>0</v>
      </c>
    </row>
    <row r="60" spans="1:13" ht="15.75" customHeight="1" thickBot="1" x14ac:dyDescent="0.3">
      <c r="A60" s="552"/>
      <c r="B60" s="553"/>
      <c r="C60" s="553"/>
      <c r="D60" s="547"/>
      <c r="E60" s="547"/>
      <c r="F60" s="547"/>
      <c r="G60" s="547"/>
      <c r="H60" s="547"/>
      <c r="I60" s="547"/>
      <c r="J60" s="547"/>
      <c r="K60" s="547"/>
      <c r="L60" s="547"/>
      <c r="M60" s="545"/>
    </row>
    <row r="61" spans="1:13" ht="15.75" customHeight="1" thickBot="1" x14ac:dyDescent="0.3">
      <c r="A61" s="5"/>
      <c r="B61" s="6"/>
      <c r="C61" s="6"/>
      <c r="D61" s="6"/>
      <c r="E61" s="6"/>
      <c r="F61" s="6"/>
      <c r="G61" s="6"/>
      <c r="H61" s="6"/>
      <c r="I61" s="6"/>
      <c r="J61" s="6"/>
      <c r="K61" s="6"/>
      <c r="L61" s="6"/>
      <c r="M61" s="7"/>
    </row>
    <row r="62" spans="1:13" ht="15.75" customHeight="1" x14ac:dyDescent="0.25">
      <c r="A62" s="520" t="s">
        <v>103</v>
      </c>
      <c r="B62" s="521"/>
      <c r="C62" s="521"/>
      <c r="D62" s="521"/>
      <c r="E62" s="521"/>
      <c r="F62" s="521"/>
      <c r="G62" s="521"/>
      <c r="H62" s="521"/>
      <c r="I62" s="521"/>
      <c r="J62" s="521"/>
      <c r="K62" s="521"/>
      <c r="L62" s="521"/>
      <c r="M62" s="542"/>
    </row>
    <row r="63" spans="1:13" ht="15.75" customHeight="1" x14ac:dyDescent="0.25">
      <c r="A63" s="522"/>
      <c r="B63" s="523"/>
      <c r="C63" s="523"/>
      <c r="D63" s="523"/>
      <c r="E63" s="523"/>
      <c r="F63" s="523"/>
      <c r="G63" s="523"/>
      <c r="H63" s="523"/>
      <c r="I63" s="523"/>
      <c r="J63" s="523"/>
      <c r="K63" s="523"/>
      <c r="L63" s="523"/>
      <c r="M63" s="543"/>
    </row>
    <row r="64" spans="1:13" ht="15.75" customHeight="1" x14ac:dyDescent="0.25">
      <c r="A64" s="537"/>
      <c r="B64" s="538"/>
      <c r="C64" s="538"/>
      <c r="D64" s="530" t="str">
        <f t="shared" ref="D64:L64" si="0">T(D42)</f>
        <v xml:space="preserve">Armed Assault/Active Shooter </v>
      </c>
      <c r="E64" s="530" t="str">
        <f t="shared" si="0"/>
        <v xml:space="preserve">VBIED or IED </v>
      </c>
      <c r="F64" s="530" t="str">
        <f t="shared" si="0"/>
        <v>Coordinated Complex Attack</v>
      </c>
      <c r="G64" s="530" t="str">
        <f t="shared" si="0"/>
        <v>Widespread Power Outage</v>
      </c>
      <c r="H64" s="530" t="str">
        <f t="shared" si="0"/>
        <v>Cyber Attack</v>
      </c>
      <c r="I64" s="530" t="str">
        <f t="shared" si="0"/>
        <v xml:space="preserve">Natural Disaster </v>
      </c>
      <c r="J64" s="530" t="str">
        <f t="shared" si="0"/>
        <v xml:space="preserve">Industrial Disaster </v>
      </c>
      <c r="K64" s="530" t="str">
        <f t="shared" si="0"/>
        <v xml:space="preserve">Weapon of Mass Destruction </v>
      </c>
      <c r="L64" s="530" t="str">
        <f t="shared" si="0"/>
        <v>Collision</v>
      </c>
      <c r="M64" s="536" t="str">
        <f>T(M42)</f>
        <v/>
      </c>
    </row>
    <row r="65" spans="1:13" ht="15.75" customHeight="1" x14ac:dyDescent="0.25">
      <c r="A65" s="537"/>
      <c r="B65" s="538"/>
      <c r="C65" s="538"/>
      <c r="D65" s="530"/>
      <c r="E65" s="530"/>
      <c r="F65" s="530"/>
      <c r="G65" s="530"/>
      <c r="H65" s="530"/>
      <c r="I65" s="530"/>
      <c r="J65" s="530"/>
      <c r="K65" s="530"/>
      <c r="L65" s="530"/>
      <c r="M65" s="536"/>
    </row>
    <row r="66" spans="1:13" ht="15.75" customHeight="1" x14ac:dyDescent="0.25">
      <c r="A66" s="537"/>
      <c r="B66" s="538"/>
      <c r="C66" s="538"/>
      <c r="D66" s="530"/>
      <c r="E66" s="530"/>
      <c r="F66" s="530"/>
      <c r="G66" s="530"/>
      <c r="H66" s="530"/>
      <c r="I66" s="530"/>
      <c r="J66" s="530"/>
      <c r="K66" s="530"/>
      <c r="L66" s="530"/>
      <c r="M66" s="536"/>
    </row>
    <row r="67" spans="1:13" ht="15.75" customHeight="1" x14ac:dyDescent="0.25">
      <c r="A67" s="537"/>
      <c r="B67" s="538"/>
      <c r="C67" s="538"/>
      <c r="D67" s="530"/>
      <c r="E67" s="530"/>
      <c r="F67" s="530"/>
      <c r="G67" s="530"/>
      <c r="H67" s="530"/>
      <c r="I67" s="530"/>
      <c r="J67" s="530"/>
      <c r="K67" s="530"/>
      <c r="L67" s="530"/>
      <c r="M67" s="536"/>
    </row>
    <row r="68" spans="1:13" ht="15.75" customHeight="1" x14ac:dyDescent="0.25">
      <c r="A68" s="537"/>
      <c r="B68" s="538"/>
      <c r="C68" s="538"/>
      <c r="D68" s="530"/>
      <c r="E68" s="530"/>
      <c r="F68" s="530"/>
      <c r="G68" s="530"/>
      <c r="H68" s="530"/>
      <c r="I68" s="530"/>
      <c r="J68" s="530"/>
      <c r="K68" s="530"/>
      <c r="L68" s="530"/>
      <c r="M68" s="536"/>
    </row>
    <row r="69" spans="1:13" ht="15.75" customHeight="1" x14ac:dyDescent="0.25">
      <c r="A69" s="537"/>
      <c r="B69" s="538"/>
      <c r="C69" s="538"/>
      <c r="D69" s="530"/>
      <c r="E69" s="530"/>
      <c r="F69" s="530"/>
      <c r="G69" s="530"/>
      <c r="H69" s="530"/>
      <c r="I69" s="530"/>
      <c r="J69" s="530"/>
      <c r="K69" s="530"/>
      <c r="L69" s="530"/>
      <c r="M69" s="536"/>
    </row>
    <row r="70" spans="1:13" ht="15.75" customHeight="1" thickBot="1" x14ac:dyDescent="0.3">
      <c r="A70" s="548"/>
      <c r="B70" s="549"/>
      <c r="C70" s="549"/>
      <c r="D70" s="550"/>
      <c r="E70" s="550"/>
      <c r="F70" s="550"/>
      <c r="G70" s="550"/>
      <c r="H70" s="550"/>
      <c r="I70" s="550"/>
      <c r="J70" s="550"/>
      <c r="K70" s="550"/>
      <c r="L70" s="550"/>
      <c r="M70" s="551"/>
    </row>
    <row r="71" spans="1:13" ht="15.75" customHeight="1" x14ac:dyDescent="0.25">
      <c r="A71" s="556" t="str">
        <f>T(Assets!C23)</f>
        <v>Administrative Offices</v>
      </c>
      <c r="B71" s="557"/>
      <c r="C71" s="557"/>
      <c r="D71" s="479">
        <f>SUM('Administrative Offices'!K48)</f>
        <v>0</v>
      </c>
      <c r="E71" s="479">
        <f>SUM('Administrative Offices'!K92)</f>
        <v>0</v>
      </c>
      <c r="F71" s="479">
        <f>SUM('Administrative Offices'!K136)</f>
        <v>0</v>
      </c>
      <c r="G71" s="479">
        <f>SUM('Administrative Offices'!K179)</f>
        <v>0</v>
      </c>
      <c r="H71" s="479">
        <f>SUM('Administrative Offices'!K222)</f>
        <v>0</v>
      </c>
      <c r="I71" s="479">
        <f>SUM('Administrative Offices'!K265)</f>
        <v>0</v>
      </c>
      <c r="J71" s="479">
        <f>SUM('Administrative Offices'!K310)</f>
        <v>0</v>
      </c>
      <c r="K71" s="479">
        <f>SUM('Administrative Offices'!K353)</f>
        <v>0</v>
      </c>
      <c r="L71" s="479">
        <f>SUM('Administrative Offices'!K396)</f>
        <v>0</v>
      </c>
      <c r="M71" s="571">
        <f>SUM('Administrative Offices'!K439)</f>
        <v>0</v>
      </c>
    </row>
    <row r="72" spans="1:13" ht="15.75" customHeight="1" thickBot="1" x14ac:dyDescent="0.3">
      <c r="A72" s="528"/>
      <c r="B72" s="529"/>
      <c r="C72" s="529"/>
      <c r="D72" s="481"/>
      <c r="E72" s="481"/>
      <c r="F72" s="481"/>
      <c r="G72" s="481"/>
      <c r="H72" s="481"/>
      <c r="I72" s="481"/>
      <c r="J72" s="481"/>
      <c r="K72" s="481"/>
      <c r="L72" s="481"/>
      <c r="M72" s="555"/>
    </row>
    <row r="73" spans="1:13" ht="15.75" customHeight="1" x14ac:dyDescent="0.25">
      <c r="A73" s="528" t="str">
        <f>T(Assets!C24)</f>
        <v>Bus Parking Areas</v>
      </c>
      <c r="B73" s="529"/>
      <c r="C73" s="529"/>
      <c r="D73" s="477">
        <f>SUM('Bus Parking'!K48)</f>
        <v>0</v>
      </c>
      <c r="E73" s="477">
        <f>SUM('Bus Parking'!K92)</f>
        <v>0</v>
      </c>
      <c r="F73" s="477">
        <f>SUM('Bus Parking'!K136)</f>
        <v>0</v>
      </c>
      <c r="G73" s="477">
        <f>SUM('Bus Parking'!K179)</f>
        <v>0</v>
      </c>
      <c r="H73" s="477">
        <f>SUM('Bus Parking'!K222)</f>
        <v>0</v>
      </c>
      <c r="I73" s="477">
        <f>SUM('Bus Parking'!K265)</f>
        <v>0</v>
      </c>
      <c r="J73" s="477">
        <f>SUM('Bus Parking'!K310)</f>
        <v>0</v>
      </c>
      <c r="K73" s="477">
        <f>SUM('Bus Parking'!K353)</f>
        <v>0</v>
      </c>
      <c r="L73" s="477">
        <f>SUM('Bus Parking'!K396)</f>
        <v>0</v>
      </c>
      <c r="M73" s="554">
        <f>SUM('Bus Parking'!K439)</f>
        <v>0</v>
      </c>
    </row>
    <row r="74" spans="1:13" ht="15.75" customHeight="1" thickBot="1" x14ac:dyDescent="0.3">
      <c r="A74" s="528"/>
      <c r="B74" s="529"/>
      <c r="C74" s="529"/>
      <c r="D74" s="481"/>
      <c r="E74" s="481"/>
      <c r="F74" s="481"/>
      <c r="G74" s="481"/>
      <c r="H74" s="481"/>
      <c r="I74" s="481"/>
      <c r="J74" s="481"/>
      <c r="K74" s="481"/>
      <c r="L74" s="481"/>
      <c r="M74" s="555"/>
    </row>
    <row r="75" spans="1:13" ht="15.75" customHeight="1" x14ac:dyDescent="0.25">
      <c r="A75" s="528" t="str">
        <f>T(Assets!C25)</f>
        <v>Maintenance Garages</v>
      </c>
      <c r="B75" s="529"/>
      <c r="C75" s="529"/>
      <c r="D75" s="477">
        <f>SUM(Maintenance!K48)</f>
        <v>0</v>
      </c>
      <c r="E75" s="477">
        <f>SUM(Maintenance!K92)</f>
        <v>0</v>
      </c>
      <c r="F75" s="477">
        <f>SUM(Maintenance!K136)</f>
        <v>0</v>
      </c>
      <c r="G75" s="477">
        <f>SUM(Maintenance!K179)</f>
        <v>0</v>
      </c>
      <c r="H75" s="477">
        <f>SUM(Maintenance!K222)</f>
        <v>0</v>
      </c>
      <c r="I75" s="477">
        <f>SUM(Maintenance!K265)</f>
        <v>0</v>
      </c>
      <c r="J75" s="477">
        <f>SUM(Maintenance!K310)</f>
        <v>0</v>
      </c>
      <c r="K75" s="477">
        <f>SUM(Maintenance!K353)</f>
        <v>0</v>
      </c>
      <c r="L75" s="477">
        <f>SUM(Maintenance!K396)</f>
        <v>0</v>
      </c>
      <c r="M75" s="554">
        <f>SUM(Maintenance!K439)</f>
        <v>0</v>
      </c>
    </row>
    <row r="76" spans="1:13" ht="15.75" customHeight="1" thickBot="1" x14ac:dyDescent="0.3">
      <c r="A76" s="528"/>
      <c r="B76" s="529"/>
      <c r="C76" s="529"/>
      <c r="D76" s="481"/>
      <c r="E76" s="481"/>
      <c r="F76" s="481"/>
      <c r="G76" s="481"/>
      <c r="H76" s="481"/>
      <c r="I76" s="481"/>
      <c r="J76" s="481"/>
      <c r="K76" s="481"/>
      <c r="L76" s="481"/>
      <c r="M76" s="555"/>
    </row>
    <row r="77" spans="1:13" ht="15.75" customHeight="1" x14ac:dyDescent="0.25">
      <c r="A77" s="528" t="str">
        <f>T(Assets!C26)</f>
        <v>Shared Facilities</v>
      </c>
      <c r="B77" s="529"/>
      <c r="C77" s="529"/>
      <c r="D77" s="477">
        <f>SUM('Shared Facilities'!K48)</f>
        <v>0</v>
      </c>
      <c r="E77" s="477">
        <f>SUM('Shared Facilities'!K92)</f>
        <v>0</v>
      </c>
      <c r="F77" s="477">
        <f>SUM('Shared Facilities'!K136)</f>
        <v>0</v>
      </c>
      <c r="G77" s="477">
        <f>SUM('Shared Facilities'!K179)</f>
        <v>0</v>
      </c>
      <c r="H77" s="477">
        <f>SUM('Shared Facilities'!K222)</f>
        <v>0</v>
      </c>
      <c r="I77" s="477">
        <f>SUM('Shared Facilities'!K265)</f>
        <v>0</v>
      </c>
      <c r="J77" s="477">
        <f>SUM('Shared Facilities'!K310)</f>
        <v>0</v>
      </c>
      <c r="K77" s="477">
        <f>SUM('Shared Facilities'!K353)</f>
        <v>0</v>
      </c>
      <c r="L77" s="477">
        <f>SUM('Shared Facilities'!K396)</f>
        <v>0</v>
      </c>
      <c r="M77" s="554">
        <f>SUM('Shared Facilities'!K439)</f>
        <v>0</v>
      </c>
    </row>
    <row r="78" spans="1:13" ht="15.75" customHeight="1" thickBot="1" x14ac:dyDescent="0.3">
      <c r="A78" s="528"/>
      <c r="B78" s="529"/>
      <c r="C78" s="529"/>
      <c r="D78" s="481"/>
      <c r="E78" s="481"/>
      <c r="F78" s="481"/>
      <c r="G78" s="481"/>
      <c r="H78" s="481"/>
      <c r="I78" s="481"/>
      <c r="J78" s="481"/>
      <c r="K78" s="481"/>
      <c r="L78" s="481"/>
      <c r="M78" s="555"/>
    </row>
    <row r="79" spans="1:13" ht="15.75" customHeight="1" x14ac:dyDescent="0.25">
      <c r="A79" s="528" t="str">
        <f>T(Assets!C27)</f>
        <v>User Defined Restricted 1</v>
      </c>
      <c r="B79" s="529"/>
      <c r="C79" s="529"/>
      <c r="D79" s="477">
        <f>SUM('User Restricted 1'!K48)</f>
        <v>0</v>
      </c>
      <c r="E79" s="477">
        <f>SUM('User Restricted 1'!K92)</f>
        <v>0</v>
      </c>
      <c r="F79" s="477">
        <f>SUM('User Restricted 1'!K136)</f>
        <v>0</v>
      </c>
      <c r="G79" s="477">
        <f>SUM('User Restricted 1'!K179)</f>
        <v>0</v>
      </c>
      <c r="H79" s="477">
        <f>SUM('User Restricted 1'!K222)</f>
        <v>0</v>
      </c>
      <c r="I79" s="477">
        <f>SUM('User Restricted 1'!K265)</f>
        <v>0</v>
      </c>
      <c r="J79" s="477">
        <f>SUM('User Restricted 1'!K310)</f>
        <v>0</v>
      </c>
      <c r="K79" s="477">
        <f>SUM('User Restricted 1'!K353)</f>
        <v>0</v>
      </c>
      <c r="L79" s="477">
        <f>SUM('User Restricted 1'!K396)</f>
        <v>0</v>
      </c>
      <c r="M79" s="554">
        <f>SUM('User Restricted 1'!K439)</f>
        <v>0</v>
      </c>
    </row>
    <row r="80" spans="1:13" ht="15.75" customHeight="1" thickBot="1" x14ac:dyDescent="0.3">
      <c r="A80" s="552"/>
      <c r="B80" s="553"/>
      <c r="C80" s="553"/>
      <c r="D80" s="481"/>
      <c r="E80" s="481"/>
      <c r="F80" s="481"/>
      <c r="G80" s="481"/>
      <c r="H80" s="481"/>
      <c r="I80" s="481"/>
      <c r="J80" s="481"/>
      <c r="K80" s="481"/>
      <c r="L80" s="481"/>
      <c r="M80" s="555"/>
    </row>
    <row r="81" spans="1:13" ht="15.75" customHeight="1" x14ac:dyDescent="0.25">
      <c r="A81" s="528" t="str">
        <f>T(Assets!C28)</f>
        <v>User Defined Restricted 2</v>
      </c>
      <c r="B81" s="529"/>
      <c r="C81" s="529"/>
      <c r="D81" s="477">
        <f>SUM('User Restricted 2'!K48)</f>
        <v>0</v>
      </c>
      <c r="E81" s="477">
        <f>SUM('User Restricted 2'!K92)</f>
        <v>0</v>
      </c>
      <c r="F81" s="477">
        <f>SUM('User Restricted 2'!K136)</f>
        <v>0</v>
      </c>
      <c r="G81" s="477">
        <f>SUM('User Restricted 2'!K179)</f>
        <v>0</v>
      </c>
      <c r="H81" s="477">
        <f>SUM('User Restricted 2'!K222)</f>
        <v>0</v>
      </c>
      <c r="I81" s="477">
        <f>SUM('User Restricted 2'!K265)</f>
        <v>0</v>
      </c>
      <c r="J81" s="477">
        <f>SUM('User Restricted 2'!K310)</f>
        <v>0</v>
      </c>
      <c r="K81" s="477">
        <f>SUM('User Restricted 2'!K353)</f>
        <v>0</v>
      </c>
      <c r="L81" s="477">
        <f>SUM('User Restricted 2'!K396)</f>
        <v>0</v>
      </c>
      <c r="M81" s="554">
        <f>SUM('User Restricted 2'!K439)</f>
        <v>0</v>
      </c>
    </row>
    <row r="82" spans="1:13" ht="15.75" customHeight="1" thickBot="1" x14ac:dyDescent="0.3">
      <c r="A82" s="552"/>
      <c r="B82" s="553"/>
      <c r="C82" s="553"/>
      <c r="D82" s="481"/>
      <c r="E82" s="481"/>
      <c r="F82" s="481"/>
      <c r="G82" s="481"/>
      <c r="H82" s="481"/>
      <c r="I82" s="481"/>
      <c r="J82" s="481"/>
      <c r="K82" s="481"/>
      <c r="L82" s="481"/>
      <c r="M82" s="555"/>
    </row>
    <row r="83" spans="1:13" ht="15.75" customHeight="1" x14ac:dyDescent="0.25">
      <c r="A83" s="528" t="str">
        <f>T(Assets!C29)</f>
        <v>User Defined Restricted 3</v>
      </c>
      <c r="B83" s="529"/>
      <c r="C83" s="529"/>
      <c r="D83" s="477">
        <f>SUM('User Restricted 3'!K48)</f>
        <v>0</v>
      </c>
      <c r="E83" s="477">
        <f>SUM('User Restricted 3'!K92)</f>
        <v>0</v>
      </c>
      <c r="F83" s="477">
        <f>SUM('User Restricted 3'!K136)</f>
        <v>0</v>
      </c>
      <c r="G83" s="477">
        <f>SUM('User Restricted 3'!K179)</f>
        <v>0</v>
      </c>
      <c r="H83" s="477">
        <f>SUM('User Restricted 3'!K222)</f>
        <v>0</v>
      </c>
      <c r="I83" s="477">
        <f>SUM('User Restricted 3'!K265)</f>
        <v>0</v>
      </c>
      <c r="J83" s="477">
        <f>SUM('User Restricted 3'!K310)</f>
        <v>0</v>
      </c>
      <c r="K83" s="477">
        <f>SUM('User Restricted 3'!K353)</f>
        <v>0</v>
      </c>
      <c r="L83" s="477">
        <f>SUM('User Restricted 3'!K396)</f>
        <v>0</v>
      </c>
      <c r="M83" s="554">
        <f>SUM('User Restricted 3'!K439)</f>
        <v>0</v>
      </c>
    </row>
    <row r="84" spans="1:13" ht="15.75" customHeight="1" thickBot="1" x14ac:dyDescent="0.3">
      <c r="A84" s="552"/>
      <c r="B84" s="553"/>
      <c r="C84" s="553"/>
      <c r="D84" s="481"/>
      <c r="E84" s="481"/>
      <c r="F84" s="481"/>
      <c r="G84" s="481"/>
      <c r="H84" s="481"/>
      <c r="I84" s="481"/>
      <c r="J84" s="481"/>
      <c r="K84" s="481"/>
      <c r="L84" s="481"/>
      <c r="M84" s="555"/>
    </row>
    <row r="85" spans="1:13" x14ac:dyDescent="0.25">
      <c r="A85" s="5"/>
      <c r="B85" s="6"/>
      <c r="C85" s="6"/>
      <c r="D85" s="6"/>
      <c r="E85" s="6"/>
      <c r="F85" s="6"/>
      <c r="G85" s="6"/>
      <c r="H85" s="6"/>
      <c r="I85" s="6"/>
      <c r="J85" s="6"/>
      <c r="K85" s="6"/>
      <c r="L85" s="6"/>
      <c r="M85" s="7"/>
    </row>
    <row r="86" spans="1:13" ht="15.75" x14ac:dyDescent="0.25">
      <c r="A86" s="128" t="s">
        <v>10</v>
      </c>
      <c r="B86" s="129"/>
      <c r="C86" s="129"/>
      <c r="D86" s="129"/>
      <c r="E86" s="129"/>
      <c r="F86" s="129"/>
      <c r="G86" s="129"/>
      <c r="H86" s="129"/>
      <c r="I86" s="129"/>
      <c r="J86" s="129"/>
      <c r="K86" s="129"/>
      <c r="L86" s="129"/>
      <c r="M86" s="130"/>
    </row>
    <row r="87" spans="1:13" ht="15.75" thickBot="1" x14ac:dyDescent="0.3">
      <c r="A87" s="5"/>
      <c r="B87" s="6"/>
      <c r="C87" s="6"/>
      <c r="D87" s="6"/>
      <c r="E87" s="6"/>
      <c r="F87" s="6"/>
      <c r="G87" s="6"/>
      <c r="H87" s="6"/>
      <c r="I87" s="6"/>
      <c r="J87" s="6"/>
      <c r="K87" s="6"/>
      <c r="L87" s="6"/>
      <c r="M87" s="7"/>
    </row>
    <row r="88" spans="1:13" x14ac:dyDescent="0.25">
      <c r="A88" s="131" t="s">
        <v>9</v>
      </c>
      <c r="B88" s="132"/>
      <c r="C88" s="132"/>
      <c r="D88" s="132"/>
      <c r="E88" s="132"/>
      <c r="F88" s="132"/>
      <c r="G88" s="132"/>
      <c r="H88" s="132"/>
      <c r="I88" s="132"/>
      <c r="J88" s="132"/>
      <c r="K88" s="132"/>
      <c r="L88" s="132"/>
      <c r="M88" s="133"/>
    </row>
    <row r="89" spans="1:13" x14ac:dyDescent="0.25">
      <c r="A89" s="134"/>
      <c r="B89" s="135"/>
      <c r="C89" s="135"/>
      <c r="D89" s="135"/>
      <c r="E89" s="135"/>
      <c r="F89" s="135"/>
      <c r="G89" s="135"/>
      <c r="H89" s="135"/>
      <c r="I89" s="135"/>
      <c r="J89" s="135"/>
      <c r="K89" s="135"/>
      <c r="L89" s="135"/>
      <c r="M89" s="136"/>
    </row>
    <row r="90" spans="1:13" x14ac:dyDescent="0.25">
      <c r="A90" s="134"/>
      <c r="B90" s="135"/>
      <c r="C90" s="135"/>
      <c r="D90" s="135"/>
      <c r="E90" s="135"/>
      <c r="F90" s="135"/>
      <c r="G90" s="135"/>
      <c r="H90" s="135"/>
      <c r="I90" s="135"/>
      <c r="J90" s="135"/>
      <c r="K90" s="135"/>
      <c r="L90" s="135"/>
      <c r="M90" s="136"/>
    </row>
    <row r="91" spans="1:13" ht="15.75" thickBot="1" x14ac:dyDescent="0.3">
      <c r="A91" s="137"/>
      <c r="B91" s="138"/>
      <c r="C91" s="138"/>
      <c r="D91" s="138"/>
      <c r="E91" s="138"/>
      <c r="F91" s="138"/>
      <c r="G91" s="138"/>
      <c r="H91" s="138"/>
      <c r="I91" s="138"/>
      <c r="J91" s="138"/>
      <c r="K91" s="138"/>
      <c r="L91" s="138"/>
      <c r="M91" s="139"/>
    </row>
  </sheetData>
  <sheetProtection algorithmName="SHA-512" hashValue="E/SvbFtcNDbALrx6/1lAZAGJe3wtkXzv9FJOPBQQqgVgH6czNf5OSbTGNs4gOnyXHa026quFJP8/LctIOmLpuA==" saltValue="m8Bp3/GRb1f6yzyM5fXu2Q==" spinCount="100000" sheet="1" objects="1" scenarios="1"/>
  <mergeCells count="282">
    <mergeCell ref="D6:E6"/>
    <mergeCell ref="L83:L84"/>
    <mergeCell ref="M83:M84"/>
    <mergeCell ref="A88:M91"/>
    <mergeCell ref="A86:M86"/>
    <mergeCell ref="A83:C84"/>
    <mergeCell ref="D83:D84"/>
    <mergeCell ref="E83:E84"/>
    <mergeCell ref="F83:F84"/>
    <mergeCell ref="G83:G84"/>
    <mergeCell ref="H83:H84"/>
    <mergeCell ref="I83:I84"/>
    <mergeCell ref="J83:J84"/>
    <mergeCell ref="K83:K84"/>
    <mergeCell ref="L57:L58"/>
    <mergeCell ref="M57:M58"/>
    <mergeCell ref="A81:C82"/>
    <mergeCell ref="D81:D82"/>
    <mergeCell ref="E81:E82"/>
    <mergeCell ref="F81:F82"/>
    <mergeCell ref="G81:G82"/>
    <mergeCell ref="H81:H82"/>
    <mergeCell ref="I81:I82"/>
    <mergeCell ref="J81:J82"/>
    <mergeCell ref="K81:K82"/>
    <mergeCell ref="L81:L82"/>
    <mergeCell ref="M81:M82"/>
    <mergeCell ref="A57:C58"/>
    <mergeCell ref="D57:D58"/>
    <mergeCell ref="E57:E58"/>
    <mergeCell ref="F57:F58"/>
    <mergeCell ref="G57:G58"/>
    <mergeCell ref="H57:H58"/>
    <mergeCell ref="I57:I58"/>
    <mergeCell ref="J57:J58"/>
    <mergeCell ref="K57:K58"/>
    <mergeCell ref="M77:M78"/>
    <mergeCell ref="H75:H76"/>
    <mergeCell ref="I75:I76"/>
    <mergeCell ref="J75:J76"/>
    <mergeCell ref="K75:K76"/>
    <mergeCell ref="L75:L76"/>
    <mergeCell ref="A75:C76"/>
    <mergeCell ref="D75:D76"/>
    <mergeCell ref="E75:E76"/>
    <mergeCell ref="F75:F76"/>
    <mergeCell ref="G75:G76"/>
    <mergeCell ref="M71:M72"/>
    <mergeCell ref="L35:L36"/>
    <mergeCell ref="M35:M36"/>
    <mergeCell ref="A37:C38"/>
    <mergeCell ref="D37:D38"/>
    <mergeCell ref="E37:E38"/>
    <mergeCell ref="F37:F38"/>
    <mergeCell ref="G37:G38"/>
    <mergeCell ref="H37:H38"/>
    <mergeCell ref="I37:I38"/>
    <mergeCell ref="J37:J38"/>
    <mergeCell ref="K37:K38"/>
    <mergeCell ref="L37:L38"/>
    <mergeCell ref="M37:M38"/>
    <mergeCell ref="A35:C36"/>
    <mergeCell ref="D35:D36"/>
    <mergeCell ref="E35:E36"/>
    <mergeCell ref="F35:F36"/>
    <mergeCell ref="G35:G36"/>
    <mergeCell ref="H35:H36"/>
    <mergeCell ref="I35:I36"/>
    <mergeCell ref="J35:J36"/>
    <mergeCell ref="K35:K36"/>
    <mergeCell ref="A31:C32"/>
    <mergeCell ref="M31:M32"/>
    <mergeCell ref="L31:L32"/>
    <mergeCell ref="K31:K32"/>
    <mergeCell ref="I31:I32"/>
    <mergeCell ref="H31:H32"/>
    <mergeCell ref="G31:G32"/>
    <mergeCell ref="F31:F32"/>
    <mergeCell ref="E31:E32"/>
    <mergeCell ref="D31:D32"/>
    <mergeCell ref="J31:J32"/>
    <mergeCell ref="A33:C34"/>
    <mergeCell ref="D33:D34"/>
    <mergeCell ref="E33:E34"/>
    <mergeCell ref="F33:F34"/>
    <mergeCell ref="G33:G34"/>
    <mergeCell ref="H33:H34"/>
    <mergeCell ref="I33:I34"/>
    <mergeCell ref="J33:J34"/>
    <mergeCell ref="K33:K34"/>
    <mergeCell ref="L33:L34"/>
    <mergeCell ref="M33:M34"/>
    <mergeCell ref="M79:M80"/>
    <mergeCell ref="H79:H80"/>
    <mergeCell ref="I79:I80"/>
    <mergeCell ref="J79:J80"/>
    <mergeCell ref="K79:K80"/>
    <mergeCell ref="L79:L80"/>
    <mergeCell ref="A79:C80"/>
    <mergeCell ref="D79:D80"/>
    <mergeCell ref="E79:E80"/>
    <mergeCell ref="F79:F80"/>
    <mergeCell ref="G79:G80"/>
    <mergeCell ref="M75:M76"/>
    <mergeCell ref="A77:C78"/>
    <mergeCell ref="D77:D78"/>
    <mergeCell ref="E77:E78"/>
    <mergeCell ref="F77:F78"/>
    <mergeCell ref="G77:G78"/>
    <mergeCell ref="H77:H78"/>
    <mergeCell ref="I77:I78"/>
    <mergeCell ref="J77:J78"/>
    <mergeCell ref="K77:K78"/>
    <mergeCell ref="L77:L78"/>
    <mergeCell ref="L73:L74"/>
    <mergeCell ref="M73:M74"/>
    <mergeCell ref="H71:H72"/>
    <mergeCell ref="I71:I72"/>
    <mergeCell ref="J71:J72"/>
    <mergeCell ref="K71:K72"/>
    <mergeCell ref="L71:L72"/>
    <mergeCell ref="A71:C72"/>
    <mergeCell ref="D71:D72"/>
    <mergeCell ref="E71:E72"/>
    <mergeCell ref="F71:F72"/>
    <mergeCell ref="G71:G72"/>
    <mergeCell ref="A73:C74"/>
    <mergeCell ref="D73:D74"/>
    <mergeCell ref="E73:E74"/>
    <mergeCell ref="F73:F74"/>
    <mergeCell ref="G73:G74"/>
    <mergeCell ref="H73:H74"/>
    <mergeCell ref="I73:I74"/>
    <mergeCell ref="J73:J74"/>
    <mergeCell ref="K73:K74"/>
    <mergeCell ref="M59:M60"/>
    <mergeCell ref="A62:M63"/>
    <mergeCell ref="A64:C70"/>
    <mergeCell ref="D64:D70"/>
    <mergeCell ref="E64:E70"/>
    <mergeCell ref="F64:F70"/>
    <mergeCell ref="G64:G70"/>
    <mergeCell ref="H64:H70"/>
    <mergeCell ref="I64:I70"/>
    <mergeCell ref="J64:J70"/>
    <mergeCell ref="K64:K70"/>
    <mergeCell ref="L64:L70"/>
    <mergeCell ref="M64:M70"/>
    <mergeCell ref="H59:H60"/>
    <mergeCell ref="I59:I60"/>
    <mergeCell ref="J59:J60"/>
    <mergeCell ref="K59:K60"/>
    <mergeCell ref="L59:L60"/>
    <mergeCell ref="A59:C60"/>
    <mergeCell ref="D59:D60"/>
    <mergeCell ref="E59:E60"/>
    <mergeCell ref="F59:F60"/>
    <mergeCell ref="G59:G60"/>
    <mergeCell ref="M53:M54"/>
    <mergeCell ref="A55:C56"/>
    <mergeCell ref="D55:D56"/>
    <mergeCell ref="E55:E56"/>
    <mergeCell ref="F55:F56"/>
    <mergeCell ref="G55:G56"/>
    <mergeCell ref="H55:H56"/>
    <mergeCell ref="I55:I56"/>
    <mergeCell ref="J55:J56"/>
    <mergeCell ref="K55:K56"/>
    <mergeCell ref="L55:L56"/>
    <mergeCell ref="M55:M56"/>
    <mergeCell ref="H53:H54"/>
    <mergeCell ref="I53:I54"/>
    <mergeCell ref="J53:J54"/>
    <mergeCell ref="K53:K54"/>
    <mergeCell ref="L53:L54"/>
    <mergeCell ref="A53:C54"/>
    <mergeCell ref="D53:D54"/>
    <mergeCell ref="E53:E54"/>
    <mergeCell ref="F53:F54"/>
    <mergeCell ref="G53:G54"/>
    <mergeCell ref="M49:M50"/>
    <mergeCell ref="A51:C52"/>
    <mergeCell ref="D51:D52"/>
    <mergeCell ref="E51:E52"/>
    <mergeCell ref="F51:F52"/>
    <mergeCell ref="G51:G52"/>
    <mergeCell ref="H51:H52"/>
    <mergeCell ref="I51:I52"/>
    <mergeCell ref="J51:J52"/>
    <mergeCell ref="K51:K52"/>
    <mergeCell ref="L51:L52"/>
    <mergeCell ref="M51:M52"/>
    <mergeCell ref="H49:H50"/>
    <mergeCell ref="I49:I50"/>
    <mergeCell ref="J49:J50"/>
    <mergeCell ref="K49:K50"/>
    <mergeCell ref="L49:L50"/>
    <mergeCell ref="A49:C50"/>
    <mergeCell ref="D49:D50"/>
    <mergeCell ref="E49:E50"/>
    <mergeCell ref="F49:F50"/>
    <mergeCell ref="G49:G50"/>
    <mergeCell ref="A40:M41"/>
    <mergeCell ref="A42:C48"/>
    <mergeCell ref="D42:D48"/>
    <mergeCell ref="E42:E48"/>
    <mergeCell ref="F42:F48"/>
    <mergeCell ref="G42:G48"/>
    <mergeCell ref="H42:H48"/>
    <mergeCell ref="I42:I48"/>
    <mergeCell ref="J42:J48"/>
    <mergeCell ref="K42:K48"/>
    <mergeCell ref="L42:L48"/>
    <mergeCell ref="M42:M48"/>
    <mergeCell ref="A1:M4"/>
    <mergeCell ref="A9:M9"/>
    <mergeCell ref="A11:M12"/>
    <mergeCell ref="L16:L22"/>
    <mergeCell ref="M16:M22"/>
    <mergeCell ref="A16:C22"/>
    <mergeCell ref="A23:C24"/>
    <mergeCell ref="D23:D24"/>
    <mergeCell ref="E23:E24"/>
    <mergeCell ref="F23:F24"/>
    <mergeCell ref="G23:G24"/>
    <mergeCell ref="H23:H24"/>
    <mergeCell ref="I23:I24"/>
    <mergeCell ref="D16:D22"/>
    <mergeCell ref="E16:E22"/>
    <mergeCell ref="G16:G22"/>
    <mergeCell ref="F16:F22"/>
    <mergeCell ref="H16:H22"/>
    <mergeCell ref="I16:I22"/>
    <mergeCell ref="J23:J24"/>
    <mergeCell ref="K23:K24"/>
    <mergeCell ref="L23:L24"/>
    <mergeCell ref="B6:C6"/>
    <mergeCell ref="F6:M6"/>
    <mergeCell ref="L27:L28"/>
    <mergeCell ref="M27:M28"/>
    <mergeCell ref="I25:I26"/>
    <mergeCell ref="J25:J26"/>
    <mergeCell ref="K25:K26"/>
    <mergeCell ref="L25:L26"/>
    <mergeCell ref="M25:M26"/>
    <mergeCell ref="J16:J22"/>
    <mergeCell ref="K16:K22"/>
    <mergeCell ref="A25:C26"/>
    <mergeCell ref="D25:D26"/>
    <mergeCell ref="E25:E26"/>
    <mergeCell ref="F25:F26"/>
    <mergeCell ref="G25:G26"/>
    <mergeCell ref="H25:H26"/>
    <mergeCell ref="A27:C28"/>
    <mergeCell ref="D27:D28"/>
    <mergeCell ref="E27:E28"/>
    <mergeCell ref="F27:F28"/>
    <mergeCell ref="G27:G28"/>
    <mergeCell ref="N6:P6"/>
    <mergeCell ref="N7:P16"/>
    <mergeCell ref="A7:B7"/>
    <mergeCell ref="C7:E7"/>
    <mergeCell ref="F7:G7"/>
    <mergeCell ref="H7:J7"/>
    <mergeCell ref="K7:L7"/>
    <mergeCell ref="A14:M15"/>
    <mergeCell ref="I29:I30"/>
    <mergeCell ref="J29:J30"/>
    <mergeCell ref="K29:K30"/>
    <mergeCell ref="L29:L30"/>
    <mergeCell ref="M29:M30"/>
    <mergeCell ref="H29:H30"/>
    <mergeCell ref="H27:H28"/>
    <mergeCell ref="I27:I28"/>
    <mergeCell ref="J27:J28"/>
    <mergeCell ref="K27:K28"/>
    <mergeCell ref="A29:C30"/>
    <mergeCell ref="D29:D30"/>
    <mergeCell ref="E29:E30"/>
    <mergeCell ref="F29:F30"/>
    <mergeCell ref="G29:G30"/>
    <mergeCell ref="M23:M24"/>
  </mergeCells>
  <conditionalFormatting sqref="D23">
    <cfRule type="cellIs" dxfId="1880" priority="1886" operator="between">
      <formula>0</formula>
      <formula>4.999</formula>
    </cfRule>
    <cfRule type="cellIs" dxfId="1879" priority="1887" operator="between">
      <formula>5</formula>
      <formula>9.999</formula>
    </cfRule>
    <cfRule type="cellIs" dxfId="1878" priority="1888" operator="between">
      <formula>10</formula>
      <formula>14.999</formula>
    </cfRule>
    <cfRule type="cellIs" dxfId="1877" priority="1889" operator="between">
      <formula>15</formula>
      <formula>19.999</formula>
    </cfRule>
    <cfRule type="cellIs" dxfId="1876" priority="1890" operator="greaterThan">
      <formula>19.999</formula>
    </cfRule>
  </conditionalFormatting>
  <conditionalFormatting sqref="D23">
    <cfRule type="cellIs" dxfId="1875" priority="1885" operator="equal">
      <formula>0</formula>
    </cfRule>
  </conditionalFormatting>
  <conditionalFormatting sqref="D23">
    <cfRule type="cellIs" dxfId="1874" priority="1883" operator="equal">
      <formula>0</formula>
    </cfRule>
    <cfRule type="cellIs" dxfId="1873" priority="1884" operator="equal">
      <formula>0</formula>
    </cfRule>
  </conditionalFormatting>
  <conditionalFormatting sqref="D23">
    <cfRule type="cellIs" dxfId="1872" priority="1882" operator="equal">
      <formula>0</formula>
    </cfRule>
  </conditionalFormatting>
  <conditionalFormatting sqref="D25">
    <cfRule type="cellIs" dxfId="1871" priority="1877" operator="between">
      <formula>0</formula>
      <formula>4.999</formula>
    </cfRule>
    <cfRule type="cellIs" dxfId="1870" priority="1878" operator="between">
      <formula>5</formula>
      <formula>9.999</formula>
    </cfRule>
    <cfRule type="cellIs" dxfId="1869" priority="1879" operator="between">
      <formula>10</formula>
      <formula>14.999</formula>
    </cfRule>
    <cfRule type="cellIs" dxfId="1868" priority="1880" operator="between">
      <formula>15</formula>
      <formula>19.999</formula>
    </cfRule>
    <cfRule type="cellIs" dxfId="1867" priority="1881" operator="greaterThan">
      <formula>19.999</formula>
    </cfRule>
  </conditionalFormatting>
  <conditionalFormatting sqref="D25">
    <cfRule type="cellIs" dxfId="1866" priority="1876" operator="equal">
      <formula>0</formula>
    </cfRule>
  </conditionalFormatting>
  <conditionalFormatting sqref="D25">
    <cfRule type="cellIs" dxfId="1865" priority="1874" operator="equal">
      <formula>0</formula>
    </cfRule>
    <cfRule type="cellIs" dxfId="1864" priority="1875" operator="equal">
      <formula>0</formula>
    </cfRule>
  </conditionalFormatting>
  <conditionalFormatting sqref="D25">
    <cfRule type="cellIs" dxfId="1863" priority="1873" operator="equal">
      <formula>0</formula>
    </cfRule>
  </conditionalFormatting>
  <conditionalFormatting sqref="D27">
    <cfRule type="cellIs" dxfId="1862" priority="1868" operator="between">
      <formula>0</formula>
      <formula>4.999</formula>
    </cfRule>
    <cfRule type="cellIs" dxfId="1861" priority="1869" operator="between">
      <formula>5</formula>
      <formula>9.999</formula>
    </cfRule>
    <cfRule type="cellIs" dxfId="1860" priority="1870" operator="between">
      <formula>10</formula>
      <formula>14.999</formula>
    </cfRule>
    <cfRule type="cellIs" dxfId="1859" priority="1871" operator="between">
      <formula>15</formula>
      <formula>19.999</formula>
    </cfRule>
    <cfRule type="cellIs" dxfId="1858" priority="1872" operator="greaterThan">
      <formula>19.999</formula>
    </cfRule>
  </conditionalFormatting>
  <conditionalFormatting sqref="D27">
    <cfRule type="cellIs" dxfId="1857" priority="1867" operator="equal">
      <formula>0</formula>
    </cfRule>
  </conditionalFormatting>
  <conditionalFormatting sqref="D27">
    <cfRule type="cellIs" dxfId="1856" priority="1865" operator="equal">
      <formula>0</formula>
    </cfRule>
    <cfRule type="cellIs" dxfId="1855" priority="1866" operator="equal">
      <formula>0</formula>
    </cfRule>
  </conditionalFormatting>
  <conditionalFormatting sqref="D27">
    <cfRule type="cellIs" dxfId="1854" priority="1864" operator="equal">
      <formula>0</formula>
    </cfRule>
  </conditionalFormatting>
  <conditionalFormatting sqref="D29">
    <cfRule type="cellIs" dxfId="1853" priority="1859" operator="between">
      <formula>0</formula>
      <formula>4.999</formula>
    </cfRule>
    <cfRule type="cellIs" dxfId="1852" priority="1860" operator="between">
      <formula>5</formula>
      <formula>9.999</formula>
    </cfRule>
    <cfRule type="cellIs" dxfId="1851" priority="1861" operator="between">
      <formula>10</formula>
      <formula>14.999</formula>
    </cfRule>
    <cfRule type="cellIs" dxfId="1850" priority="1862" operator="between">
      <formula>15</formula>
      <formula>19.999</formula>
    </cfRule>
    <cfRule type="cellIs" dxfId="1849" priority="1863" operator="greaterThan">
      <formula>19.999</formula>
    </cfRule>
  </conditionalFormatting>
  <conditionalFormatting sqref="D29">
    <cfRule type="cellIs" dxfId="1848" priority="1858" operator="equal">
      <formula>0</formula>
    </cfRule>
  </conditionalFormatting>
  <conditionalFormatting sqref="D29">
    <cfRule type="cellIs" dxfId="1847" priority="1856" operator="equal">
      <formula>0</formula>
    </cfRule>
    <cfRule type="cellIs" dxfId="1846" priority="1857" operator="equal">
      <formula>0</formula>
    </cfRule>
  </conditionalFormatting>
  <conditionalFormatting sqref="D29">
    <cfRule type="cellIs" dxfId="1845" priority="1855" operator="equal">
      <formula>0</formula>
    </cfRule>
  </conditionalFormatting>
  <conditionalFormatting sqref="D31">
    <cfRule type="cellIs" dxfId="1844" priority="1850" operator="between">
      <formula>0</formula>
      <formula>4.999</formula>
    </cfRule>
    <cfRule type="cellIs" dxfId="1843" priority="1851" operator="between">
      <formula>5</formula>
      <formula>9.999</formula>
    </cfRule>
    <cfRule type="cellIs" dxfId="1842" priority="1852" operator="between">
      <formula>10</formula>
      <formula>14.999</formula>
    </cfRule>
    <cfRule type="cellIs" dxfId="1841" priority="1853" operator="between">
      <formula>15</formula>
      <formula>19.999</formula>
    </cfRule>
    <cfRule type="cellIs" dxfId="1840" priority="1854" operator="greaterThan">
      <formula>19.999</formula>
    </cfRule>
  </conditionalFormatting>
  <conditionalFormatting sqref="D31">
    <cfRule type="cellIs" dxfId="1839" priority="1849" operator="equal">
      <formula>0</formula>
    </cfRule>
  </conditionalFormatting>
  <conditionalFormatting sqref="D31">
    <cfRule type="cellIs" dxfId="1838" priority="1847" operator="equal">
      <formula>0</formula>
    </cfRule>
    <cfRule type="cellIs" dxfId="1837" priority="1848" operator="equal">
      <formula>0</formula>
    </cfRule>
  </conditionalFormatting>
  <conditionalFormatting sqref="D31">
    <cfRule type="cellIs" dxfId="1836" priority="1846" operator="equal">
      <formula>0</formula>
    </cfRule>
  </conditionalFormatting>
  <conditionalFormatting sqref="E31 E33">
    <cfRule type="cellIs" dxfId="1835" priority="1841" operator="between">
      <formula>0</formula>
      <formula>4.999</formula>
    </cfRule>
    <cfRule type="cellIs" dxfId="1834" priority="1842" operator="between">
      <formula>5</formula>
      <formula>9.999</formula>
    </cfRule>
    <cfRule type="cellIs" dxfId="1833" priority="1843" operator="between">
      <formula>10</formula>
      <formula>14.999</formula>
    </cfRule>
    <cfRule type="cellIs" dxfId="1832" priority="1844" operator="between">
      <formula>15</formula>
      <formula>19.999</formula>
    </cfRule>
    <cfRule type="cellIs" dxfId="1831" priority="1845" operator="greaterThan">
      <formula>19.999</formula>
    </cfRule>
  </conditionalFormatting>
  <conditionalFormatting sqref="E31 E33">
    <cfRule type="cellIs" dxfId="1830" priority="1840" operator="equal">
      <formula>0</formula>
    </cfRule>
  </conditionalFormatting>
  <conditionalFormatting sqref="E31 E33">
    <cfRule type="cellIs" dxfId="1829" priority="1838" operator="equal">
      <formula>0</formula>
    </cfRule>
    <cfRule type="cellIs" dxfId="1828" priority="1839" operator="equal">
      <formula>0</formula>
    </cfRule>
  </conditionalFormatting>
  <conditionalFormatting sqref="E31 E33">
    <cfRule type="cellIs" dxfId="1827" priority="1837" operator="equal">
      <formula>0</formula>
    </cfRule>
  </conditionalFormatting>
  <conditionalFormatting sqref="F31">
    <cfRule type="cellIs" dxfId="1826" priority="1832" operator="between">
      <formula>0</formula>
      <formula>4.999</formula>
    </cfRule>
    <cfRule type="cellIs" dxfId="1825" priority="1833" operator="between">
      <formula>5</formula>
      <formula>9.999</formula>
    </cfRule>
    <cfRule type="cellIs" dxfId="1824" priority="1834" operator="between">
      <formula>10</formula>
      <formula>14.999</formula>
    </cfRule>
    <cfRule type="cellIs" dxfId="1823" priority="1835" operator="between">
      <formula>15</formula>
      <formula>19.999</formula>
    </cfRule>
    <cfRule type="cellIs" dxfId="1822" priority="1836" operator="greaterThan">
      <formula>19.999</formula>
    </cfRule>
  </conditionalFormatting>
  <conditionalFormatting sqref="F31">
    <cfRule type="cellIs" dxfId="1821" priority="1831" operator="equal">
      <formula>0</formula>
    </cfRule>
  </conditionalFormatting>
  <conditionalFormatting sqref="F31">
    <cfRule type="cellIs" dxfId="1820" priority="1829" operator="equal">
      <formula>0</formula>
    </cfRule>
    <cfRule type="cellIs" dxfId="1819" priority="1830" operator="equal">
      <formula>0</formula>
    </cfRule>
  </conditionalFormatting>
  <conditionalFormatting sqref="F31">
    <cfRule type="cellIs" dxfId="1818" priority="1828" operator="equal">
      <formula>0</formula>
    </cfRule>
  </conditionalFormatting>
  <conditionalFormatting sqref="G31">
    <cfRule type="cellIs" dxfId="1817" priority="1823" operator="between">
      <formula>0</formula>
      <formula>4.999</formula>
    </cfRule>
    <cfRule type="cellIs" dxfId="1816" priority="1824" operator="between">
      <formula>5</formula>
      <formula>9.999</formula>
    </cfRule>
    <cfRule type="cellIs" dxfId="1815" priority="1825" operator="between">
      <formula>10</formula>
      <formula>14.999</formula>
    </cfRule>
    <cfRule type="cellIs" dxfId="1814" priority="1826" operator="between">
      <formula>15</formula>
      <formula>19.999</formula>
    </cfRule>
    <cfRule type="cellIs" dxfId="1813" priority="1827" operator="greaterThan">
      <formula>19.999</formula>
    </cfRule>
  </conditionalFormatting>
  <conditionalFormatting sqref="G31">
    <cfRule type="cellIs" dxfId="1812" priority="1822" operator="equal">
      <formula>0</formula>
    </cfRule>
  </conditionalFormatting>
  <conditionalFormatting sqref="G31">
    <cfRule type="cellIs" dxfId="1811" priority="1820" operator="equal">
      <formula>0</formula>
    </cfRule>
    <cfRule type="cellIs" dxfId="1810" priority="1821" operator="equal">
      <formula>0</formula>
    </cfRule>
  </conditionalFormatting>
  <conditionalFormatting sqref="G31">
    <cfRule type="cellIs" dxfId="1809" priority="1819" operator="equal">
      <formula>0</formula>
    </cfRule>
  </conditionalFormatting>
  <conditionalFormatting sqref="H31">
    <cfRule type="cellIs" dxfId="1808" priority="1814" operator="between">
      <formula>0</formula>
      <formula>4.999</formula>
    </cfRule>
    <cfRule type="cellIs" dxfId="1807" priority="1815" operator="between">
      <formula>5</formula>
      <formula>9.999</formula>
    </cfRule>
    <cfRule type="cellIs" dxfId="1806" priority="1816" operator="between">
      <formula>10</formula>
      <formula>14.999</formula>
    </cfRule>
    <cfRule type="cellIs" dxfId="1805" priority="1817" operator="between">
      <formula>15</formula>
      <formula>19.999</formula>
    </cfRule>
    <cfRule type="cellIs" dxfId="1804" priority="1818" operator="greaterThan">
      <formula>19.999</formula>
    </cfRule>
  </conditionalFormatting>
  <conditionalFormatting sqref="H31">
    <cfRule type="cellIs" dxfId="1803" priority="1813" operator="equal">
      <formula>0</formula>
    </cfRule>
  </conditionalFormatting>
  <conditionalFormatting sqref="H31">
    <cfRule type="cellIs" dxfId="1802" priority="1811" operator="equal">
      <formula>0</formula>
    </cfRule>
    <cfRule type="cellIs" dxfId="1801" priority="1812" operator="equal">
      <formula>0</formula>
    </cfRule>
  </conditionalFormatting>
  <conditionalFormatting sqref="H31">
    <cfRule type="cellIs" dxfId="1800" priority="1810" operator="equal">
      <formula>0</formula>
    </cfRule>
  </conditionalFormatting>
  <conditionalFormatting sqref="I31">
    <cfRule type="cellIs" dxfId="1799" priority="1805" operator="between">
      <formula>0</formula>
      <formula>4.999</formula>
    </cfRule>
    <cfRule type="cellIs" dxfId="1798" priority="1806" operator="between">
      <formula>5</formula>
      <formula>9.999</formula>
    </cfRule>
    <cfRule type="cellIs" dxfId="1797" priority="1807" operator="between">
      <formula>10</formula>
      <formula>14.999</formula>
    </cfRule>
    <cfRule type="cellIs" dxfId="1796" priority="1808" operator="between">
      <formula>15</formula>
      <formula>19.999</formula>
    </cfRule>
    <cfRule type="cellIs" dxfId="1795" priority="1809" operator="greaterThan">
      <formula>19.999</formula>
    </cfRule>
  </conditionalFormatting>
  <conditionalFormatting sqref="I31">
    <cfRule type="cellIs" dxfId="1794" priority="1804" operator="equal">
      <formula>0</formula>
    </cfRule>
  </conditionalFormatting>
  <conditionalFormatting sqref="I31">
    <cfRule type="cellIs" dxfId="1793" priority="1802" operator="equal">
      <formula>0</formula>
    </cfRule>
    <cfRule type="cellIs" dxfId="1792" priority="1803" operator="equal">
      <formula>0</formula>
    </cfRule>
  </conditionalFormatting>
  <conditionalFormatting sqref="I31">
    <cfRule type="cellIs" dxfId="1791" priority="1801" operator="equal">
      <formula>0</formula>
    </cfRule>
  </conditionalFormatting>
  <conditionalFormatting sqref="J31">
    <cfRule type="cellIs" dxfId="1790" priority="1796" operator="between">
      <formula>0</formula>
      <formula>4.999</formula>
    </cfRule>
    <cfRule type="cellIs" dxfId="1789" priority="1797" operator="between">
      <formula>5</formula>
      <formula>9.999</formula>
    </cfRule>
    <cfRule type="cellIs" dxfId="1788" priority="1798" operator="between">
      <formula>10</formula>
      <formula>14.999</formula>
    </cfRule>
    <cfRule type="cellIs" dxfId="1787" priority="1799" operator="between">
      <formula>15</formula>
      <formula>19.999</formula>
    </cfRule>
    <cfRule type="cellIs" dxfId="1786" priority="1800" operator="greaterThan">
      <formula>19.999</formula>
    </cfRule>
  </conditionalFormatting>
  <conditionalFormatting sqref="J31">
    <cfRule type="cellIs" dxfId="1785" priority="1795" operator="equal">
      <formula>0</formula>
    </cfRule>
  </conditionalFormatting>
  <conditionalFormatting sqref="J31">
    <cfRule type="cellIs" dxfId="1784" priority="1793" operator="equal">
      <formula>0</formula>
    </cfRule>
    <cfRule type="cellIs" dxfId="1783" priority="1794" operator="equal">
      <formula>0</formula>
    </cfRule>
  </conditionalFormatting>
  <conditionalFormatting sqref="J31">
    <cfRule type="cellIs" dxfId="1782" priority="1792" operator="equal">
      <formula>0</formula>
    </cfRule>
  </conditionalFormatting>
  <conditionalFormatting sqref="K31">
    <cfRule type="cellIs" dxfId="1781" priority="1787" operator="between">
      <formula>0</formula>
      <formula>4.999</formula>
    </cfRule>
    <cfRule type="cellIs" dxfId="1780" priority="1788" operator="between">
      <formula>5</formula>
      <formula>9.999</formula>
    </cfRule>
    <cfRule type="cellIs" dxfId="1779" priority="1789" operator="between">
      <formula>10</formula>
      <formula>14.999</formula>
    </cfRule>
    <cfRule type="cellIs" dxfId="1778" priority="1790" operator="between">
      <formula>15</formula>
      <formula>19.999</formula>
    </cfRule>
    <cfRule type="cellIs" dxfId="1777" priority="1791" operator="greaterThan">
      <formula>19.999</formula>
    </cfRule>
  </conditionalFormatting>
  <conditionalFormatting sqref="K31">
    <cfRule type="cellIs" dxfId="1776" priority="1786" operator="equal">
      <formula>0</formula>
    </cfRule>
  </conditionalFormatting>
  <conditionalFormatting sqref="K31">
    <cfRule type="cellIs" dxfId="1775" priority="1784" operator="equal">
      <formula>0</formula>
    </cfRule>
    <cfRule type="cellIs" dxfId="1774" priority="1785" operator="equal">
      <formula>0</formula>
    </cfRule>
  </conditionalFormatting>
  <conditionalFormatting sqref="K31">
    <cfRule type="cellIs" dxfId="1773" priority="1783" operator="equal">
      <formula>0</formula>
    </cfRule>
  </conditionalFormatting>
  <conditionalFormatting sqref="L31">
    <cfRule type="cellIs" dxfId="1772" priority="1778" operator="between">
      <formula>0</formula>
      <formula>4.999</formula>
    </cfRule>
    <cfRule type="cellIs" dxfId="1771" priority="1779" operator="between">
      <formula>5</formula>
      <formula>9.999</formula>
    </cfRule>
    <cfRule type="cellIs" dxfId="1770" priority="1780" operator="between">
      <formula>10</formula>
      <formula>14.999</formula>
    </cfRule>
    <cfRule type="cellIs" dxfId="1769" priority="1781" operator="between">
      <formula>15</formula>
      <formula>19.999</formula>
    </cfRule>
    <cfRule type="cellIs" dxfId="1768" priority="1782" operator="greaterThan">
      <formula>19.999</formula>
    </cfRule>
  </conditionalFormatting>
  <conditionalFormatting sqref="L31">
    <cfRule type="cellIs" dxfId="1767" priority="1777" operator="equal">
      <formula>0</formula>
    </cfRule>
  </conditionalFormatting>
  <conditionalFormatting sqref="L31">
    <cfRule type="cellIs" dxfId="1766" priority="1775" operator="equal">
      <formula>0</formula>
    </cfRule>
    <cfRule type="cellIs" dxfId="1765" priority="1776" operator="equal">
      <formula>0</formula>
    </cfRule>
  </conditionalFormatting>
  <conditionalFormatting sqref="L31">
    <cfRule type="cellIs" dxfId="1764" priority="1774" operator="equal">
      <formula>0</formula>
    </cfRule>
  </conditionalFormatting>
  <conditionalFormatting sqref="M31">
    <cfRule type="cellIs" dxfId="1763" priority="1769" operator="between">
      <formula>0</formula>
      <formula>4.999</formula>
    </cfRule>
    <cfRule type="cellIs" dxfId="1762" priority="1770" operator="between">
      <formula>5</formula>
      <formula>9.999</formula>
    </cfRule>
    <cfRule type="cellIs" dxfId="1761" priority="1771" operator="between">
      <formula>10</formula>
      <formula>14.999</formula>
    </cfRule>
    <cfRule type="cellIs" dxfId="1760" priority="1772" operator="between">
      <formula>15</formula>
      <formula>19.999</formula>
    </cfRule>
    <cfRule type="cellIs" dxfId="1759" priority="1773" operator="greaterThan">
      <formula>19.999</formula>
    </cfRule>
  </conditionalFormatting>
  <conditionalFormatting sqref="M31">
    <cfRule type="cellIs" dxfId="1758" priority="1768" operator="equal">
      <formula>0</formula>
    </cfRule>
  </conditionalFormatting>
  <conditionalFormatting sqref="M31">
    <cfRule type="cellIs" dxfId="1757" priority="1766" operator="equal">
      <formula>0</formula>
    </cfRule>
    <cfRule type="cellIs" dxfId="1756" priority="1767" operator="equal">
      <formula>0</formula>
    </cfRule>
  </conditionalFormatting>
  <conditionalFormatting sqref="M31">
    <cfRule type="cellIs" dxfId="1755" priority="1765" operator="equal">
      <formula>0</formula>
    </cfRule>
  </conditionalFormatting>
  <conditionalFormatting sqref="M29">
    <cfRule type="cellIs" dxfId="1754" priority="1760" operator="between">
      <formula>0</formula>
      <formula>4.999</formula>
    </cfRule>
    <cfRule type="cellIs" dxfId="1753" priority="1761" operator="between">
      <formula>5</formula>
      <formula>9.999</formula>
    </cfRule>
    <cfRule type="cellIs" dxfId="1752" priority="1762" operator="between">
      <formula>10</formula>
      <formula>14.999</formula>
    </cfRule>
    <cfRule type="cellIs" dxfId="1751" priority="1763" operator="between">
      <formula>15</formula>
      <formula>19.999</formula>
    </cfRule>
    <cfRule type="cellIs" dxfId="1750" priority="1764" operator="greaterThan">
      <formula>19.999</formula>
    </cfRule>
  </conditionalFormatting>
  <conditionalFormatting sqref="M29">
    <cfRule type="cellIs" dxfId="1749" priority="1759" operator="equal">
      <formula>0</formula>
    </cfRule>
  </conditionalFormatting>
  <conditionalFormatting sqref="M29">
    <cfRule type="cellIs" dxfId="1748" priority="1757" operator="equal">
      <formula>0</formula>
    </cfRule>
    <cfRule type="cellIs" dxfId="1747" priority="1758" operator="equal">
      <formula>0</formula>
    </cfRule>
  </conditionalFormatting>
  <conditionalFormatting sqref="M29">
    <cfRule type="cellIs" dxfId="1746" priority="1756" operator="equal">
      <formula>0</formula>
    </cfRule>
  </conditionalFormatting>
  <conditionalFormatting sqref="M27">
    <cfRule type="cellIs" dxfId="1745" priority="1751" operator="between">
      <formula>0</formula>
      <formula>4.999</formula>
    </cfRule>
    <cfRule type="cellIs" dxfId="1744" priority="1752" operator="between">
      <formula>5</formula>
      <formula>9.999</formula>
    </cfRule>
    <cfRule type="cellIs" dxfId="1743" priority="1753" operator="between">
      <formula>10</formula>
      <formula>14.999</formula>
    </cfRule>
    <cfRule type="cellIs" dxfId="1742" priority="1754" operator="between">
      <formula>15</formula>
      <formula>19.999</formula>
    </cfRule>
    <cfRule type="cellIs" dxfId="1741" priority="1755" operator="greaterThan">
      <formula>19.999</formula>
    </cfRule>
  </conditionalFormatting>
  <conditionalFormatting sqref="M27">
    <cfRule type="cellIs" dxfId="1740" priority="1750" operator="equal">
      <formula>0</formula>
    </cfRule>
  </conditionalFormatting>
  <conditionalFormatting sqref="M27">
    <cfRule type="cellIs" dxfId="1739" priority="1748" operator="equal">
      <formula>0</formula>
    </cfRule>
    <cfRule type="cellIs" dxfId="1738" priority="1749" operator="equal">
      <formula>0</formula>
    </cfRule>
  </conditionalFormatting>
  <conditionalFormatting sqref="M27">
    <cfRule type="cellIs" dxfId="1737" priority="1747" operator="equal">
      <formula>0</formula>
    </cfRule>
  </conditionalFormatting>
  <conditionalFormatting sqref="M25">
    <cfRule type="cellIs" dxfId="1736" priority="1742" operator="between">
      <formula>0</formula>
      <formula>4.999</formula>
    </cfRule>
    <cfRule type="cellIs" dxfId="1735" priority="1743" operator="between">
      <formula>5</formula>
      <formula>9.999</formula>
    </cfRule>
    <cfRule type="cellIs" dxfId="1734" priority="1744" operator="between">
      <formula>10</formula>
      <formula>14.999</formula>
    </cfRule>
    <cfRule type="cellIs" dxfId="1733" priority="1745" operator="between">
      <formula>15</formula>
      <formula>19.999</formula>
    </cfRule>
    <cfRule type="cellIs" dxfId="1732" priority="1746" operator="greaterThan">
      <formula>19.999</formula>
    </cfRule>
  </conditionalFormatting>
  <conditionalFormatting sqref="M25">
    <cfRule type="cellIs" dxfId="1731" priority="1741" operator="equal">
      <formula>0</formula>
    </cfRule>
  </conditionalFormatting>
  <conditionalFormatting sqref="M25">
    <cfRule type="cellIs" dxfId="1730" priority="1739" operator="equal">
      <formula>0</formula>
    </cfRule>
    <cfRule type="cellIs" dxfId="1729" priority="1740" operator="equal">
      <formula>0</formula>
    </cfRule>
  </conditionalFormatting>
  <conditionalFormatting sqref="M25">
    <cfRule type="cellIs" dxfId="1728" priority="1738" operator="equal">
      <formula>0</formula>
    </cfRule>
  </conditionalFormatting>
  <conditionalFormatting sqref="M23">
    <cfRule type="cellIs" dxfId="1727" priority="1733" operator="between">
      <formula>0</formula>
      <formula>4.999</formula>
    </cfRule>
    <cfRule type="cellIs" dxfId="1726" priority="1734" operator="between">
      <formula>5</formula>
      <formula>9.999</formula>
    </cfRule>
    <cfRule type="cellIs" dxfId="1725" priority="1735" operator="between">
      <formula>10</formula>
      <formula>14.999</formula>
    </cfRule>
    <cfRule type="cellIs" dxfId="1724" priority="1736" operator="between">
      <formula>15</formula>
      <formula>19.999</formula>
    </cfRule>
    <cfRule type="cellIs" dxfId="1723" priority="1737" operator="greaterThan">
      <formula>19.999</formula>
    </cfRule>
  </conditionalFormatting>
  <conditionalFormatting sqref="M23">
    <cfRule type="cellIs" dxfId="1722" priority="1732" operator="equal">
      <formula>0</formula>
    </cfRule>
  </conditionalFormatting>
  <conditionalFormatting sqref="M23">
    <cfRule type="cellIs" dxfId="1721" priority="1730" operator="equal">
      <formula>0</formula>
    </cfRule>
    <cfRule type="cellIs" dxfId="1720" priority="1731" operator="equal">
      <formula>0</formula>
    </cfRule>
  </conditionalFormatting>
  <conditionalFormatting sqref="M23">
    <cfRule type="cellIs" dxfId="1719" priority="1729" operator="equal">
      <formula>0</formula>
    </cfRule>
  </conditionalFormatting>
  <conditionalFormatting sqref="L23">
    <cfRule type="cellIs" dxfId="1718" priority="1724" operator="between">
      <formula>0</formula>
      <formula>4.999</formula>
    </cfRule>
    <cfRule type="cellIs" dxfId="1717" priority="1725" operator="between">
      <formula>5</formula>
      <formula>9.999</formula>
    </cfRule>
    <cfRule type="cellIs" dxfId="1716" priority="1726" operator="between">
      <formula>10</formula>
      <formula>14.999</formula>
    </cfRule>
    <cfRule type="cellIs" dxfId="1715" priority="1727" operator="between">
      <formula>15</formula>
      <formula>19.999</formula>
    </cfRule>
    <cfRule type="cellIs" dxfId="1714" priority="1728" operator="greaterThan">
      <formula>19.999</formula>
    </cfRule>
  </conditionalFormatting>
  <conditionalFormatting sqref="L23">
    <cfRule type="cellIs" dxfId="1713" priority="1723" operator="equal">
      <formula>0</formula>
    </cfRule>
  </conditionalFormatting>
  <conditionalFormatting sqref="L23">
    <cfRule type="cellIs" dxfId="1712" priority="1721" operator="equal">
      <formula>0</formula>
    </cfRule>
    <cfRule type="cellIs" dxfId="1711" priority="1722" operator="equal">
      <formula>0</formula>
    </cfRule>
  </conditionalFormatting>
  <conditionalFormatting sqref="L23">
    <cfRule type="cellIs" dxfId="1710" priority="1720" operator="equal">
      <formula>0</formula>
    </cfRule>
  </conditionalFormatting>
  <conditionalFormatting sqref="K23">
    <cfRule type="cellIs" dxfId="1709" priority="1715" operator="between">
      <formula>0</formula>
      <formula>4.999</formula>
    </cfRule>
    <cfRule type="cellIs" dxfId="1708" priority="1716" operator="between">
      <formula>5</formula>
      <formula>9.999</formula>
    </cfRule>
    <cfRule type="cellIs" dxfId="1707" priority="1717" operator="between">
      <formula>10</formula>
      <formula>14.999</formula>
    </cfRule>
    <cfRule type="cellIs" dxfId="1706" priority="1718" operator="between">
      <formula>15</formula>
      <formula>19.999</formula>
    </cfRule>
    <cfRule type="cellIs" dxfId="1705" priority="1719" operator="greaterThan">
      <formula>19.999</formula>
    </cfRule>
  </conditionalFormatting>
  <conditionalFormatting sqref="K23">
    <cfRule type="cellIs" dxfId="1704" priority="1714" operator="equal">
      <formula>0</formula>
    </cfRule>
  </conditionalFormatting>
  <conditionalFormatting sqref="K23">
    <cfRule type="cellIs" dxfId="1703" priority="1712" operator="equal">
      <formula>0</formula>
    </cfRule>
    <cfRule type="cellIs" dxfId="1702" priority="1713" operator="equal">
      <formula>0</formula>
    </cfRule>
  </conditionalFormatting>
  <conditionalFormatting sqref="K23">
    <cfRule type="cellIs" dxfId="1701" priority="1711" operator="equal">
      <formula>0</formula>
    </cfRule>
  </conditionalFormatting>
  <conditionalFormatting sqref="J23">
    <cfRule type="cellIs" dxfId="1700" priority="1706" operator="between">
      <formula>0</formula>
      <formula>4.999</formula>
    </cfRule>
    <cfRule type="cellIs" dxfId="1699" priority="1707" operator="between">
      <formula>5</formula>
      <formula>9.999</formula>
    </cfRule>
    <cfRule type="cellIs" dxfId="1698" priority="1708" operator="between">
      <formula>10</formula>
      <formula>14.999</formula>
    </cfRule>
    <cfRule type="cellIs" dxfId="1697" priority="1709" operator="between">
      <formula>15</formula>
      <formula>19.999</formula>
    </cfRule>
    <cfRule type="cellIs" dxfId="1696" priority="1710" operator="greaterThan">
      <formula>19.999</formula>
    </cfRule>
  </conditionalFormatting>
  <conditionalFormatting sqref="J23">
    <cfRule type="cellIs" dxfId="1695" priority="1705" operator="equal">
      <formula>0</formula>
    </cfRule>
  </conditionalFormatting>
  <conditionalFormatting sqref="J23">
    <cfRule type="cellIs" dxfId="1694" priority="1703" operator="equal">
      <formula>0</formula>
    </cfRule>
    <cfRule type="cellIs" dxfId="1693" priority="1704" operator="equal">
      <formula>0</formula>
    </cfRule>
  </conditionalFormatting>
  <conditionalFormatting sqref="J23">
    <cfRule type="cellIs" dxfId="1692" priority="1702" operator="equal">
      <formula>0</formula>
    </cfRule>
  </conditionalFormatting>
  <conditionalFormatting sqref="I23">
    <cfRule type="cellIs" dxfId="1691" priority="1697" operator="between">
      <formula>0</formula>
      <formula>4.999</formula>
    </cfRule>
    <cfRule type="cellIs" dxfId="1690" priority="1698" operator="between">
      <formula>5</formula>
      <formula>9.999</formula>
    </cfRule>
    <cfRule type="cellIs" dxfId="1689" priority="1699" operator="between">
      <formula>10</formula>
      <formula>14.999</formula>
    </cfRule>
    <cfRule type="cellIs" dxfId="1688" priority="1700" operator="between">
      <formula>15</formula>
      <formula>19.999</formula>
    </cfRule>
    <cfRule type="cellIs" dxfId="1687" priority="1701" operator="greaterThan">
      <formula>19.999</formula>
    </cfRule>
  </conditionalFormatting>
  <conditionalFormatting sqref="I23">
    <cfRule type="cellIs" dxfId="1686" priority="1696" operator="equal">
      <formula>0</formula>
    </cfRule>
  </conditionalFormatting>
  <conditionalFormatting sqref="I23">
    <cfRule type="cellIs" dxfId="1685" priority="1694" operator="equal">
      <formula>0</formula>
    </cfRule>
    <cfRule type="cellIs" dxfId="1684" priority="1695" operator="equal">
      <formula>0</formula>
    </cfRule>
  </conditionalFormatting>
  <conditionalFormatting sqref="I23">
    <cfRule type="cellIs" dxfId="1683" priority="1693" operator="equal">
      <formula>0</formula>
    </cfRule>
  </conditionalFormatting>
  <conditionalFormatting sqref="H23">
    <cfRule type="cellIs" dxfId="1682" priority="1688" operator="between">
      <formula>0</formula>
      <formula>4.999</formula>
    </cfRule>
    <cfRule type="cellIs" dxfId="1681" priority="1689" operator="between">
      <formula>5</formula>
      <formula>9.999</formula>
    </cfRule>
    <cfRule type="cellIs" dxfId="1680" priority="1690" operator="between">
      <formula>10</formula>
      <formula>14.999</formula>
    </cfRule>
    <cfRule type="cellIs" dxfId="1679" priority="1691" operator="between">
      <formula>15</formula>
      <formula>19.999</formula>
    </cfRule>
    <cfRule type="cellIs" dxfId="1678" priority="1692" operator="greaterThan">
      <formula>19.999</formula>
    </cfRule>
  </conditionalFormatting>
  <conditionalFormatting sqref="H23">
    <cfRule type="cellIs" dxfId="1677" priority="1687" operator="equal">
      <formula>0</formula>
    </cfRule>
  </conditionalFormatting>
  <conditionalFormatting sqref="H23">
    <cfRule type="cellIs" dxfId="1676" priority="1685" operator="equal">
      <formula>0</formula>
    </cfRule>
    <cfRule type="cellIs" dxfId="1675" priority="1686" operator="equal">
      <formula>0</formula>
    </cfRule>
  </conditionalFormatting>
  <conditionalFormatting sqref="H23">
    <cfRule type="cellIs" dxfId="1674" priority="1684" operator="equal">
      <formula>0</formula>
    </cfRule>
  </conditionalFormatting>
  <conditionalFormatting sqref="G23">
    <cfRule type="cellIs" dxfId="1673" priority="1679" operator="between">
      <formula>0</formula>
      <formula>4.999</formula>
    </cfRule>
    <cfRule type="cellIs" dxfId="1672" priority="1680" operator="between">
      <formula>5</formula>
      <formula>9.999</formula>
    </cfRule>
    <cfRule type="cellIs" dxfId="1671" priority="1681" operator="between">
      <formula>10</formula>
      <formula>14.999</formula>
    </cfRule>
    <cfRule type="cellIs" dxfId="1670" priority="1682" operator="between">
      <formula>15</formula>
      <formula>19.999</formula>
    </cfRule>
    <cfRule type="cellIs" dxfId="1669" priority="1683" operator="greaterThan">
      <formula>19.999</formula>
    </cfRule>
  </conditionalFormatting>
  <conditionalFormatting sqref="G23">
    <cfRule type="cellIs" dxfId="1668" priority="1678" operator="equal">
      <formula>0</formula>
    </cfRule>
  </conditionalFormatting>
  <conditionalFormatting sqref="G23">
    <cfRule type="cellIs" dxfId="1667" priority="1676" operator="equal">
      <formula>0</formula>
    </cfRule>
    <cfRule type="cellIs" dxfId="1666" priority="1677" operator="equal">
      <formula>0</formula>
    </cfRule>
  </conditionalFormatting>
  <conditionalFormatting sqref="G23">
    <cfRule type="cellIs" dxfId="1665" priority="1675" operator="equal">
      <formula>0</formula>
    </cfRule>
  </conditionalFormatting>
  <conditionalFormatting sqref="F23">
    <cfRule type="cellIs" dxfId="1664" priority="1670" operator="between">
      <formula>0</formula>
      <formula>4.999</formula>
    </cfRule>
    <cfRule type="cellIs" dxfId="1663" priority="1671" operator="between">
      <formula>5</formula>
      <formula>9.999</formula>
    </cfRule>
    <cfRule type="cellIs" dxfId="1662" priority="1672" operator="between">
      <formula>10</formula>
      <formula>14.999</formula>
    </cfRule>
    <cfRule type="cellIs" dxfId="1661" priority="1673" operator="between">
      <formula>15</formula>
      <formula>19.999</formula>
    </cfRule>
    <cfRule type="cellIs" dxfId="1660" priority="1674" operator="greaterThan">
      <formula>19.999</formula>
    </cfRule>
  </conditionalFormatting>
  <conditionalFormatting sqref="F23">
    <cfRule type="cellIs" dxfId="1659" priority="1669" operator="equal">
      <formula>0</formula>
    </cfRule>
  </conditionalFormatting>
  <conditionalFormatting sqref="F23">
    <cfRule type="cellIs" dxfId="1658" priority="1667" operator="equal">
      <formula>0</formula>
    </cfRule>
    <cfRule type="cellIs" dxfId="1657" priority="1668" operator="equal">
      <formula>0</formula>
    </cfRule>
  </conditionalFormatting>
  <conditionalFormatting sqref="F23">
    <cfRule type="cellIs" dxfId="1656" priority="1666" operator="equal">
      <formula>0</formula>
    </cfRule>
  </conditionalFormatting>
  <conditionalFormatting sqref="E23">
    <cfRule type="cellIs" dxfId="1655" priority="1661" operator="between">
      <formula>0</formula>
      <formula>4.999</formula>
    </cfRule>
    <cfRule type="cellIs" dxfId="1654" priority="1662" operator="between">
      <formula>5</formula>
      <formula>9.999</formula>
    </cfRule>
    <cfRule type="cellIs" dxfId="1653" priority="1663" operator="between">
      <formula>10</formula>
      <formula>14.999</formula>
    </cfRule>
    <cfRule type="cellIs" dxfId="1652" priority="1664" operator="between">
      <formula>15</formula>
      <formula>19.999</formula>
    </cfRule>
    <cfRule type="cellIs" dxfId="1651" priority="1665" operator="greaterThan">
      <formula>19.999</formula>
    </cfRule>
  </conditionalFormatting>
  <conditionalFormatting sqref="E23">
    <cfRule type="cellIs" dxfId="1650" priority="1660" operator="equal">
      <formula>0</formula>
    </cfRule>
  </conditionalFormatting>
  <conditionalFormatting sqref="E23">
    <cfRule type="cellIs" dxfId="1649" priority="1658" operator="equal">
      <formula>0</formula>
    </cfRule>
    <cfRule type="cellIs" dxfId="1648" priority="1659" operator="equal">
      <formula>0</formula>
    </cfRule>
  </conditionalFormatting>
  <conditionalFormatting sqref="E23">
    <cfRule type="cellIs" dxfId="1647" priority="1657" operator="equal">
      <formula>0</formula>
    </cfRule>
  </conditionalFormatting>
  <conditionalFormatting sqref="E25">
    <cfRule type="cellIs" dxfId="1646" priority="1652" operator="between">
      <formula>0</formula>
      <formula>4.999</formula>
    </cfRule>
    <cfRule type="cellIs" dxfId="1645" priority="1653" operator="between">
      <formula>5</formula>
      <formula>9.999</formula>
    </cfRule>
    <cfRule type="cellIs" dxfId="1644" priority="1654" operator="between">
      <formula>10</formula>
      <formula>14.999</formula>
    </cfRule>
    <cfRule type="cellIs" dxfId="1643" priority="1655" operator="between">
      <formula>15</formula>
      <formula>19.999</formula>
    </cfRule>
    <cfRule type="cellIs" dxfId="1642" priority="1656" operator="greaterThan">
      <formula>19.999</formula>
    </cfRule>
  </conditionalFormatting>
  <conditionalFormatting sqref="E25">
    <cfRule type="cellIs" dxfId="1641" priority="1651" operator="equal">
      <formula>0</formula>
    </cfRule>
  </conditionalFormatting>
  <conditionalFormatting sqref="E25">
    <cfRule type="cellIs" dxfId="1640" priority="1649" operator="equal">
      <formula>0</formula>
    </cfRule>
    <cfRule type="cellIs" dxfId="1639" priority="1650" operator="equal">
      <formula>0</formula>
    </cfRule>
  </conditionalFormatting>
  <conditionalFormatting sqref="E25">
    <cfRule type="cellIs" dxfId="1638" priority="1648" operator="equal">
      <formula>0</formula>
    </cfRule>
  </conditionalFormatting>
  <conditionalFormatting sqref="E27">
    <cfRule type="cellIs" dxfId="1637" priority="1643" operator="between">
      <formula>0</formula>
      <formula>4.999</formula>
    </cfRule>
    <cfRule type="cellIs" dxfId="1636" priority="1644" operator="between">
      <formula>5</formula>
      <formula>9.999</formula>
    </cfRule>
    <cfRule type="cellIs" dxfId="1635" priority="1645" operator="between">
      <formula>10</formula>
      <formula>14.999</formula>
    </cfRule>
    <cfRule type="cellIs" dxfId="1634" priority="1646" operator="between">
      <formula>15</formula>
      <formula>19.999</formula>
    </cfRule>
    <cfRule type="cellIs" dxfId="1633" priority="1647" operator="greaterThan">
      <formula>19.999</formula>
    </cfRule>
  </conditionalFormatting>
  <conditionalFormatting sqref="E27">
    <cfRule type="cellIs" dxfId="1632" priority="1642" operator="equal">
      <formula>0</formula>
    </cfRule>
  </conditionalFormatting>
  <conditionalFormatting sqref="E27">
    <cfRule type="cellIs" dxfId="1631" priority="1640" operator="equal">
      <formula>0</formula>
    </cfRule>
    <cfRule type="cellIs" dxfId="1630" priority="1641" operator="equal">
      <formula>0</formula>
    </cfRule>
  </conditionalFormatting>
  <conditionalFormatting sqref="E27">
    <cfRule type="cellIs" dxfId="1629" priority="1639" operator="equal">
      <formula>0</formula>
    </cfRule>
  </conditionalFormatting>
  <conditionalFormatting sqref="E29">
    <cfRule type="cellIs" dxfId="1628" priority="1634" operator="between">
      <formula>0</formula>
      <formula>4.999</formula>
    </cfRule>
    <cfRule type="cellIs" dxfId="1627" priority="1635" operator="between">
      <formula>5</formula>
      <formula>9.999</formula>
    </cfRule>
    <cfRule type="cellIs" dxfId="1626" priority="1636" operator="between">
      <formula>10</formula>
      <formula>14.999</formula>
    </cfRule>
    <cfRule type="cellIs" dxfId="1625" priority="1637" operator="between">
      <formula>15</formula>
      <formula>19.999</formula>
    </cfRule>
    <cfRule type="cellIs" dxfId="1624" priority="1638" operator="greaterThan">
      <formula>19.999</formula>
    </cfRule>
  </conditionalFormatting>
  <conditionalFormatting sqref="E29">
    <cfRule type="cellIs" dxfId="1623" priority="1633" operator="equal">
      <formula>0</formula>
    </cfRule>
  </conditionalFormatting>
  <conditionalFormatting sqref="E29">
    <cfRule type="cellIs" dxfId="1622" priority="1631" operator="equal">
      <formula>0</formula>
    </cfRule>
    <cfRule type="cellIs" dxfId="1621" priority="1632" operator="equal">
      <formula>0</formula>
    </cfRule>
  </conditionalFormatting>
  <conditionalFormatting sqref="E29">
    <cfRule type="cellIs" dxfId="1620" priority="1630" operator="equal">
      <formula>0</formula>
    </cfRule>
  </conditionalFormatting>
  <conditionalFormatting sqref="F29">
    <cfRule type="cellIs" dxfId="1619" priority="1625" operator="between">
      <formula>0</formula>
      <formula>4.999</formula>
    </cfRule>
    <cfRule type="cellIs" dxfId="1618" priority="1626" operator="between">
      <formula>5</formula>
      <formula>9.999</formula>
    </cfRule>
    <cfRule type="cellIs" dxfId="1617" priority="1627" operator="between">
      <formula>10</formula>
      <formula>14.999</formula>
    </cfRule>
    <cfRule type="cellIs" dxfId="1616" priority="1628" operator="between">
      <formula>15</formula>
      <formula>19.999</formula>
    </cfRule>
    <cfRule type="cellIs" dxfId="1615" priority="1629" operator="greaterThan">
      <formula>19.999</formula>
    </cfRule>
  </conditionalFormatting>
  <conditionalFormatting sqref="F29">
    <cfRule type="cellIs" dxfId="1614" priority="1624" operator="equal">
      <formula>0</formula>
    </cfRule>
  </conditionalFormatting>
  <conditionalFormatting sqref="F29">
    <cfRule type="cellIs" dxfId="1613" priority="1622" operator="equal">
      <formula>0</formula>
    </cfRule>
    <cfRule type="cellIs" dxfId="1612" priority="1623" operator="equal">
      <formula>0</formula>
    </cfRule>
  </conditionalFormatting>
  <conditionalFormatting sqref="F29">
    <cfRule type="cellIs" dxfId="1611" priority="1621" operator="equal">
      <formula>0</formula>
    </cfRule>
  </conditionalFormatting>
  <conditionalFormatting sqref="G29">
    <cfRule type="cellIs" dxfId="1610" priority="1616" operator="between">
      <formula>0</formula>
      <formula>4.999</formula>
    </cfRule>
    <cfRule type="cellIs" dxfId="1609" priority="1617" operator="between">
      <formula>5</formula>
      <formula>9.999</formula>
    </cfRule>
    <cfRule type="cellIs" dxfId="1608" priority="1618" operator="between">
      <formula>10</formula>
      <formula>14.999</formula>
    </cfRule>
    <cfRule type="cellIs" dxfId="1607" priority="1619" operator="between">
      <formula>15</formula>
      <formula>19.999</formula>
    </cfRule>
    <cfRule type="cellIs" dxfId="1606" priority="1620" operator="greaterThan">
      <formula>19.999</formula>
    </cfRule>
  </conditionalFormatting>
  <conditionalFormatting sqref="G29">
    <cfRule type="cellIs" dxfId="1605" priority="1615" operator="equal">
      <formula>0</formula>
    </cfRule>
  </conditionalFormatting>
  <conditionalFormatting sqref="G29">
    <cfRule type="cellIs" dxfId="1604" priority="1613" operator="equal">
      <formula>0</formula>
    </cfRule>
    <cfRule type="cellIs" dxfId="1603" priority="1614" operator="equal">
      <formula>0</formula>
    </cfRule>
  </conditionalFormatting>
  <conditionalFormatting sqref="G29">
    <cfRule type="cellIs" dxfId="1602" priority="1612" operator="equal">
      <formula>0</formula>
    </cfRule>
  </conditionalFormatting>
  <conditionalFormatting sqref="H29">
    <cfRule type="cellIs" dxfId="1601" priority="1607" operator="between">
      <formula>0</formula>
      <formula>4.999</formula>
    </cfRule>
    <cfRule type="cellIs" dxfId="1600" priority="1608" operator="between">
      <formula>5</formula>
      <formula>9.999</formula>
    </cfRule>
    <cfRule type="cellIs" dxfId="1599" priority="1609" operator="between">
      <formula>10</formula>
      <formula>14.999</formula>
    </cfRule>
    <cfRule type="cellIs" dxfId="1598" priority="1610" operator="between">
      <formula>15</formula>
      <formula>19.999</formula>
    </cfRule>
    <cfRule type="cellIs" dxfId="1597" priority="1611" operator="greaterThan">
      <formula>19.999</formula>
    </cfRule>
  </conditionalFormatting>
  <conditionalFormatting sqref="H29">
    <cfRule type="cellIs" dxfId="1596" priority="1606" operator="equal">
      <formula>0</formula>
    </cfRule>
  </conditionalFormatting>
  <conditionalFormatting sqref="H29">
    <cfRule type="cellIs" dxfId="1595" priority="1604" operator="equal">
      <formula>0</formula>
    </cfRule>
    <cfRule type="cellIs" dxfId="1594" priority="1605" operator="equal">
      <formula>0</formula>
    </cfRule>
  </conditionalFormatting>
  <conditionalFormatting sqref="H29">
    <cfRule type="cellIs" dxfId="1593" priority="1603" operator="equal">
      <formula>0</formula>
    </cfRule>
  </conditionalFormatting>
  <conditionalFormatting sqref="I29">
    <cfRule type="cellIs" dxfId="1592" priority="1598" operator="between">
      <formula>0</formula>
      <formula>4.999</formula>
    </cfRule>
    <cfRule type="cellIs" dxfId="1591" priority="1599" operator="between">
      <formula>5</formula>
      <formula>9.999</formula>
    </cfRule>
    <cfRule type="cellIs" dxfId="1590" priority="1600" operator="between">
      <formula>10</formula>
      <formula>14.999</formula>
    </cfRule>
    <cfRule type="cellIs" dxfId="1589" priority="1601" operator="between">
      <formula>15</formula>
      <formula>19.999</formula>
    </cfRule>
    <cfRule type="cellIs" dxfId="1588" priority="1602" operator="greaterThan">
      <formula>19.999</formula>
    </cfRule>
  </conditionalFormatting>
  <conditionalFormatting sqref="I29">
    <cfRule type="cellIs" dxfId="1587" priority="1597" operator="equal">
      <formula>0</formula>
    </cfRule>
  </conditionalFormatting>
  <conditionalFormatting sqref="I29">
    <cfRule type="cellIs" dxfId="1586" priority="1595" operator="equal">
      <formula>0</formula>
    </cfRule>
    <cfRule type="cellIs" dxfId="1585" priority="1596" operator="equal">
      <formula>0</formula>
    </cfRule>
  </conditionalFormatting>
  <conditionalFormatting sqref="I29">
    <cfRule type="cellIs" dxfId="1584" priority="1594" operator="equal">
      <formula>0</formula>
    </cfRule>
  </conditionalFormatting>
  <conditionalFormatting sqref="J29">
    <cfRule type="cellIs" dxfId="1583" priority="1589" operator="between">
      <formula>0</formula>
      <formula>4.999</formula>
    </cfRule>
    <cfRule type="cellIs" dxfId="1582" priority="1590" operator="between">
      <formula>5</formula>
      <formula>9.999</formula>
    </cfRule>
    <cfRule type="cellIs" dxfId="1581" priority="1591" operator="between">
      <formula>10</formula>
      <formula>14.999</formula>
    </cfRule>
    <cfRule type="cellIs" dxfId="1580" priority="1592" operator="between">
      <formula>15</formula>
      <formula>19.999</formula>
    </cfRule>
    <cfRule type="cellIs" dxfId="1579" priority="1593" operator="greaterThan">
      <formula>19.999</formula>
    </cfRule>
  </conditionalFormatting>
  <conditionalFormatting sqref="J29">
    <cfRule type="cellIs" dxfId="1578" priority="1588" operator="equal">
      <formula>0</formula>
    </cfRule>
  </conditionalFormatting>
  <conditionalFormatting sqref="J29">
    <cfRule type="cellIs" dxfId="1577" priority="1586" operator="equal">
      <formula>0</formula>
    </cfRule>
    <cfRule type="cellIs" dxfId="1576" priority="1587" operator="equal">
      <formula>0</formula>
    </cfRule>
  </conditionalFormatting>
  <conditionalFormatting sqref="J29">
    <cfRule type="cellIs" dxfId="1575" priority="1585" operator="equal">
      <formula>0</formula>
    </cfRule>
  </conditionalFormatting>
  <conditionalFormatting sqref="K29">
    <cfRule type="cellIs" dxfId="1574" priority="1580" operator="between">
      <formula>0</formula>
      <formula>4.999</formula>
    </cfRule>
    <cfRule type="cellIs" dxfId="1573" priority="1581" operator="between">
      <formula>5</formula>
      <formula>9.999</formula>
    </cfRule>
    <cfRule type="cellIs" dxfId="1572" priority="1582" operator="between">
      <formula>10</formula>
      <formula>14.999</formula>
    </cfRule>
    <cfRule type="cellIs" dxfId="1571" priority="1583" operator="between">
      <formula>15</formula>
      <formula>19.999</formula>
    </cfRule>
    <cfRule type="cellIs" dxfId="1570" priority="1584" operator="greaterThan">
      <formula>19.999</formula>
    </cfRule>
  </conditionalFormatting>
  <conditionalFormatting sqref="K29">
    <cfRule type="cellIs" dxfId="1569" priority="1579" operator="equal">
      <formula>0</formula>
    </cfRule>
  </conditionalFormatting>
  <conditionalFormatting sqref="K29">
    <cfRule type="cellIs" dxfId="1568" priority="1577" operator="equal">
      <formula>0</formula>
    </cfRule>
    <cfRule type="cellIs" dxfId="1567" priority="1578" operator="equal">
      <formula>0</formula>
    </cfRule>
  </conditionalFormatting>
  <conditionalFormatting sqref="K29">
    <cfRule type="cellIs" dxfId="1566" priority="1576" operator="equal">
      <formula>0</formula>
    </cfRule>
  </conditionalFormatting>
  <conditionalFormatting sqref="L29">
    <cfRule type="cellIs" dxfId="1565" priority="1571" operator="between">
      <formula>0</formula>
      <formula>4.999</formula>
    </cfRule>
    <cfRule type="cellIs" dxfId="1564" priority="1572" operator="between">
      <formula>5</formula>
      <formula>9.999</formula>
    </cfRule>
    <cfRule type="cellIs" dxfId="1563" priority="1573" operator="between">
      <formula>10</formula>
      <formula>14.999</formula>
    </cfRule>
    <cfRule type="cellIs" dxfId="1562" priority="1574" operator="between">
      <formula>15</formula>
      <formula>19.999</formula>
    </cfRule>
    <cfRule type="cellIs" dxfId="1561" priority="1575" operator="greaterThan">
      <formula>19.999</formula>
    </cfRule>
  </conditionalFormatting>
  <conditionalFormatting sqref="L29">
    <cfRule type="cellIs" dxfId="1560" priority="1570" operator="equal">
      <formula>0</formula>
    </cfRule>
  </conditionalFormatting>
  <conditionalFormatting sqref="L29">
    <cfRule type="cellIs" dxfId="1559" priority="1568" operator="equal">
      <formula>0</formula>
    </cfRule>
    <cfRule type="cellIs" dxfId="1558" priority="1569" operator="equal">
      <formula>0</formula>
    </cfRule>
  </conditionalFormatting>
  <conditionalFormatting sqref="L29">
    <cfRule type="cellIs" dxfId="1557" priority="1567" operator="equal">
      <formula>0</formula>
    </cfRule>
  </conditionalFormatting>
  <conditionalFormatting sqref="L27">
    <cfRule type="cellIs" dxfId="1556" priority="1562" operator="between">
      <formula>0</formula>
      <formula>4.999</formula>
    </cfRule>
    <cfRule type="cellIs" dxfId="1555" priority="1563" operator="between">
      <formula>5</formula>
      <formula>9.999</formula>
    </cfRule>
    <cfRule type="cellIs" dxfId="1554" priority="1564" operator="between">
      <formula>10</formula>
      <formula>14.999</formula>
    </cfRule>
    <cfRule type="cellIs" dxfId="1553" priority="1565" operator="between">
      <formula>15</formula>
      <formula>19.999</formula>
    </cfRule>
    <cfRule type="cellIs" dxfId="1552" priority="1566" operator="greaterThan">
      <formula>19.999</formula>
    </cfRule>
  </conditionalFormatting>
  <conditionalFormatting sqref="L27">
    <cfRule type="cellIs" dxfId="1551" priority="1561" operator="equal">
      <formula>0</formula>
    </cfRule>
  </conditionalFormatting>
  <conditionalFormatting sqref="L27">
    <cfRule type="cellIs" dxfId="1550" priority="1559" operator="equal">
      <formula>0</formula>
    </cfRule>
    <cfRule type="cellIs" dxfId="1549" priority="1560" operator="equal">
      <formula>0</formula>
    </cfRule>
  </conditionalFormatting>
  <conditionalFormatting sqref="L27">
    <cfRule type="cellIs" dxfId="1548" priority="1558" operator="equal">
      <formula>0</formula>
    </cfRule>
  </conditionalFormatting>
  <conditionalFormatting sqref="L25">
    <cfRule type="cellIs" dxfId="1547" priority="1553" operator="between">
      <formula>0</formula>
      <formula>4.999</formula>
    </cfRule>
    <cfRule type="cellIs" dxfId="1546" priority="1554" operator="between">
      <formula>5</formula>
      <formula>9.999</formula>
    </cfRule>
    <cfRule type="cellIs" dxfId="1545" priority="1555" operator="between">
      <formula>10</formula>
      <formula>14.999</formula>
    </cfRule>
    <cfRule type="cellIs" dxfId="1544" priority="1556" operator="between">
      <formula>15</formula>
      <formula>19.999</formula>
    </cfRule>
    <cfRule type="cellIs" dxfId="1543" priority="1557" operator="greaterThan">
      <formula>19.999</formula>
    </cfRule>
  </conditionalFormatting>
  <conditionalFormatting sqref="L25">
    <cfRule type="cellIs" dxfId="1542" priority="1552" operator="equal">
      <formula>0</formula>
    </cfRule>
  </conditionalFormatting>
  <conditionalFormatting sqref="L25">
    <cfRule type="cellIs" dxfId="1541" priority="1550" operator="equal">
      <formula>0</formula>
    </cfRule>
    <cfRule type="cellIs" dxfId="1540" priority="1551" operator="equal">
      <formula>0</formula>
    </cfRule>
  </conditionalFormatting>
  <conditionalFormatting sqref="L25">
    <cfRule type="cellIs" dxfId="1539" priority="1549" operator="equal">
      <formula>0</formula>
    </cfRule>
  </conditionalFormatting>
  <conditionalFormatting sqref="K25">
    <cfRule type="cellIs" dxfId="1538" priority="1544" operator="between">
      <formula>0</formula>
      <formula>4.999</formula>
    </cfRule>
    <cfRule type="cellIs" dxfId="1537" priority="1545" operator="between">
      <formula>5</formula>
      <formula>9.999</formula>
    </cfRule>
    <cfRule type="cellIs" dxfId="1536" priority="1546" operator="between">
      <formula>10</formula>
      <formula>14.999</formula>
    </cfRule>
    <cfRule type="cellIs" dxfId="1535" priority="1547" operator="between">
      <formula>15</formula>
      <formula>19.999</formula>
    </cfRule>
    <cfRule type="cellIs" dxfId="1534" priority="1548" operator="greaterThan">
      <formula>19.999</formula>
    </cfRule>
  </conditionalFormatting>
  <conditionalFormatting sqref="K25">
    <cfRule type="cellIs" dxfId="1533" priority="1543" operator="equal">
      <formula>0</formula>
    </cfRule>
  </conditionalFormatting>
  <conditionalFormatting sqref="K25">
    <cfRule type="cellIs" dxfId="1532" priority="1541" operator="equal">
      <formula>0</formula>
    </cfRule>
    <cfRule type="cellIs" dxfId="1531" priority="1542" operator="equal">
      <formula>0</formula>
    </cfRule>
  </conditionalFormatting>
  <conditionalFormatting sqref="K25">
    <cfRule type="cellIs" dxfId="1530" priority="1540" operator="equal">
      <formula>0</formula>
    </cfRule>
  </conditionalFormatting>
  <conditionalFormatting sqref="J25">
    <cfRule type="cellIs" dxfId="1529" priority="1535" operator="between">
      <formula>0</formula>
      <formula>4.999</formula>
    </cfRule>
    <cfRule type="cellIs" dxfId="1528" priority="1536" operator="between">
      <formula>5</formula>
      <formula>9.999</formula>
    </cfRule>
    <cfRule type="cellIs" dxfId="1527" priority="1537" operator="between">
      <formula>10</formula>
      <formula>14.999</formula>
    </cfRule>
    <cfRule type="cellIs" dxfId="1526" priority="1538" operator="between">
      <formula>15</formula>
      <formula>19.999</formula>
    </cfRule>
    <cfRule type="cellIs" dxfId="1525" priority="1539" operator="greaterThan">
      <formula>19.999</formula>
    </cfRule>
  </conditionalFormatting>
  <conditionalFormatting sqref="J25">
    <cfRule type="cellIs" dxfId="1524" priority="1534" operator="equal">
      <formula>0</formula>
    </cfRule>
  </conditionalFormatting>
  <conditionalFormatting sqref="J25">
    <cfRule type="cellIs" dxfId="1523" priority="1532" operator="equal">
      <formula>0</formula>
    </cfRule>
    <cfRule type="cellIs" dxfId="1522" priority="1533" operator="equal">
      <formula>0</formula>
    </cfRule>
  </conditionalFormatting>
  <conditionalFormatting sqref="J25">
    <cfRule type="cellIs" dxfId="1521" priority="1531" operator="equal">
      <formula>0</formula>
    </cfRule>
  </conditionalFormatting>
  <conditionalFormatting sqref="I25">
    <cfRule type="cellIs" dxfId="1520" priority="1526" operator="between">
      <formula>0</formula>
      <formula>4.999</formula>
    </cfRule>
    <cfRule type="cellIs" dxfId="1519" priority="1527" operator="between">
      <formula>5</formula>
      <formula>9.999</formula>
    </cfRule>
    <cfRule type="cellIs" dxfId="1518" priority="1528" operator="between">
      <formula>10</formula>
      <formula>14.999</formula>
    </cfRule>
    <cfRule type="cellIs" dxfId="1517" priority="1529" operator="between">
      <formula>15</formula>
      <formula>19.999</formula>
    </cfRule>
    <cfRule type="cellIs" dxfId="1516" priority="1530" operator="greaterThan">
      <formula>19.999</formula>
    </cfRule>
  </conditionalFormatting>
  <conditionalFormatting sqref="I25">
    <cfRule type="cellIs" dxfId="1515" priority="1525" operator="equal">
      <formula>0</formula>
    </cfRule>
  </conditionalFormatting>
  <conditionalFormatting sqref="I25">
    <cfRule type="cellIs" dxfId="1514" priority="1523" operator="equal">
      <formula>0</formula>
    </cfRule>
    <cfRule type="cellIs" dxfId="1513" priority="1524" operator="equal">
      <formula>0</formula>
    </cfRule>
  </conditionalFormatting>
  <conditionalFormatting sqref="I25">
    <cfRule type="cellIs" dxfId="1512" priority="1522" operator="equal">
      <formula>0</formula>
    </cfRule>
  </conditionalFormatting>
  <conditionalFormatting sqref="H25">
    <cfRule type="cellIs" dxfId="1511" priority="1517" operator="between">
      <formula>0</formula>
      <formula>4.999</formula>
    </cfRule>
    <cfRule type="cellIs" dxfId="1510" priority="1518" operator="between">
      <formula>5</formula>
      <formula>9.999</formula>
    </cfRule>
    <cfRule type="cellIs" dxfId="1509" priority="1519" operator="between">
      <formula>10</formula>
      <formula>14.999</formula>
    </cfRule>
    <cfRule type="cellIs" dxfId="1508" priority="1520" operator="between">
      <formula>15</formula>
      <formula>19.999</formula>
    </cfRule>
    <cfRule type="cellIs" dxfId="1507" priority="1521" operator="greaterThan">
      <formula>19.999</formula>
    </cfRule>
  </conditionalFormatting>
  <conditionalFormatting sqref="H25">
    <cfRule type="cellIs" dxfId="1506" priority="1516" operator="equal">
      <formula>0</formula>
    </cfRule>
  </conditionalFormatting>
  <conditionalFormatting sqref="H25">
    <cfRule type="cellIs" dxfId="1505" priority="1514" operator="equal">
      <formula>0</formula>
    </cfRule>
    <cfRule type="cellIs" dxfId="1504" priority="1515" operator="equal">
      <formula>0</formula>
    </cfRule>
  </conditionalFormatting>
  <conditionalFormatting sqref="H25">
    <cfRule type="cellIs" dxfId="1503" priority="1513" operator="equal">
      <formula>0</formula>
    </cfRule>
  </conditionalFormatting>
  <conditionalFormatting sqref="G25">
    <cfRule type="cellIs" dxfId="1502" priority="1508" operator="between">
      <formula>0</formula>
      <formula>4.999</formula>
    </cfRule>
    <cfRule type="cellIs" dxfId="1501" priority="1509" operator="between">
      <formula>5</formula>
      <formula>9.999</formula>
    </cfRule>
    <cfRule type="cellIs" dxfId="1500" priority="1510" operator="between">
      <formula>10</formula>
      <formula>14.999</formula>
    </cfRule>
    <cfRule type="cellIs" dxfId="1499" priority="1511" operator="between">
      <formula>15</formula>
      <formula>19.999</formula>
    </cfRule>
    <cfRule type="cellIs" dxfId="1498" priority="1512" operator="greaterThan">
      <formula>19.999</formula>
    </cfRule>
  </conditionalFormatting>
  <conditionalFormatting sqref="G25">
    <cfRule type="cellIs" dxfId="1497" priority="1507" operator="equal">
      <formula>0</formula>
    </cfRule>
  </conditionalFormatting>
  <conditionalFormatting sqref="G25">
    <cfRule type="cellIs" dxfId="1496" priority="1505" operator="equal">
      <formula>0</formula>
    </cfRule>
    <cfRule type="cellIs" dxfId="1495" priority="1506" operator="equal">
      <formula>0</formula>
    </cfRule>
  </conditionalFormatting>
  <conditionalFormatting sqref="G25">
    <cfRule type="cellIs" dxfId="1494" priority="1504" operator="equal">
      <formula>0</formula>
    </cfRule>
  </conditionalFormatting>
  <conditionalFormatting sqref="F25">
    <cfRule type="cellIs" dxfId="1493" priority="1499" operator="between">
      <formula>0</formula>
      <formula>4.999</formula>
    </cfRule>
    <cfRule type="cellIs" dxfId="1492" priority="1500" operator="between">
      <formula>5</formula>
      <formula>9.999</formula>
    </cfRule>
    <cfRule type="cellIs" dxfId="1491" priority="1501" operator="between">
      <formula>10</formula>
      <formula>14.999</formula>
    </cfRule>
    <cfRule type="cellIs" dxfId="1490" priority="1502" operator="between">
      <formula>15</formula>
      <formula>19.999</formula>
    </cfRule>
    <cfRule type="cellIs" dxfId="1489" priority="1503" operator="greaterThan">
      <formula>19.999</formula>
    </cfRule>
  </conditionalFormatting>
  <conditionalFormatting sqref="F25">
    <cfRule type="cellIs" dxfId="1488" priority="1498" operator="equal">
      <formula>0</formula>
    </cfRule>
  </conditionalFormatting>
  <conditionalFormatting sqref="F25">
    <cfRule type="cellIs" dxfId="1487" priority="1496" operator="equal">
      <formula>0</formula>
    </cfRule>
    <cfRule type="cellIs" dxfId="1486" priority="1497" operator="equal">
      <formula>0</formula>
    </cfRule>
  </conditionalFormatting>
  <conditionalFormatting sqref="F25">
    <cfRule type="cellIs" dxfId="1485" priority="1495" operator="equal">
      <formula>0</formula>
    </cfRule>
  </conditionalFormatting>
  <conditionalFormatting sqref="F27">
    <cfRule type="cellIs" dxfId="1484" priority="1490" operator="between">
      <formula>0</formula>
      <formula>4.999</formula>
    </cfRule>
    <cfRule type="cellIs" dxfId="1483" priority="1491" operator="between">
      <formula>5</formula>
      <formula>9.999</formula>
    </cfRule>
    <cfRule type="cellIs" dxfId="1482" priority="1492" operator="between">
      <formula>10</formula>
      <formula>14.999</formula>
    </cfRule>
    <cfRule type="cellIs" dxfId="1481" priority="1493" operator="between">
      <formula>15</formula>
      <formula>19.999</formula>
    </cfRule>
    <cfRule type="cellIs" dxfId="1480" priority="1494" operator="greaterThan">
      <formula>19.999</formula>
    </cfRule>
  </conditionalFormatting>
  <conditionalFormatting sqref="F27">
    <cfRule type="cellIs" dxfId="1479" priority="1489" operator="equal">
      <formula>0</formula>
    </cfRule>
  </conditionalFormatting>
  <conditionalFormatting sqref="F27">
    <cfRule type="cellIs" dxfId="1478" priority="1487" operator="equal">
      <formula>0</formula>
    </cfRule>
    <cfRule type="cellIs" dxfId="1477" priority="1488" operator="equal">
      <formula>0</formula>
    </cfRule>
  </conditionalFormatting>
  <conditionalFormatting sqref="F27">
    <cfRule type="cellIs" dxfId="1476" priority="1486" operator="equal">
      <formula>0</formula>
    </cfRule>
  </conditionalFormatting>
  <conditionalFormatting sqref="G27">
    <cfRule type="cellIs" dxfId="1475" priority="1481" operator="between">
      <formula>0</formula>
      <formula>4.999</formula>
    </cfRule>
    <cfRule type="cellIs" dxfId="1474" priority="1482" operator="between">
      <formula>5</formula>
      <formula>9.999</formula>
    </cfRule>
    <cfRule type="cellIs" dxfId="1473" priority="1483" operator="between">
      <formula>10</formula>
      <formula>14.999</formula>
    </cfRule>
    <cfRule type="cellIs" dxfId="1472" priority="1484" operator="between">
      <formula>15</formula>
      <formula>19.999</formula>
    </cfRule>
    <cfRule type="cellIs" dxfId="1471" priority="1485" operator="greaterThan">
      <formula>19.999</formula>
    </cfRule>
  </conditionalFormatting>
  <conditionalFormatting sqref="G27">
    <cfRule type="cellIs" dxfId="1470" priority="1480" operator="equal">
      <formula>0</formula>
    </cfRule>
  </conditionalFormatting>
  <conditionalFormatting sqref="G27">
    <cfRule type="cellIs" dxfId="1469" priority="1478" operator="equal">
      <formula>0</formula>
    </cfRule>
    <cfRule type="cellIs" dxfId="1468" priority="1479" operator="equal">
      <formula>0</formula>
    </cfRule>
  </conditionalFormatting>
  <conditionalFormatting sqref="G27">
    <cfRule type="cellIs" dxfId="1467" priority="1477" operator="equal">
      <formula>0</formula>
    </cfRule>
  </conditionalFormatting>
  <conditionalFormatting sqref="H27">
    <cfRule type="cellIs" dxfId="1466" priority="1472" operator="between">
      <formula>0</formula>
      <formula>4.999</formula>
    </cfRule>
    <cfRule type="cellIs" dxfId="1465" priority="1473" operator="between">
      <formula>5</formula>
      <formula>9.999</formula>
    </cfRule>
    <cfRule type="cellIs" dxfId="1464" priority="1474" operator="between">
      <formula>10</formula>
      <formula>14.999</formula>
    </cfRule>
    <cfRule type="cellIs" dxfId="1463" priority="1475" operator="between">
      <formula>15</formula>
      <formula>19.999</formula>
    </cfRule>
    <cfRule type="cellIs" dxfId="1462" priority="1476" operator="greaterThan">
      <formula>19.999</formula>
    </cfRule>
  </conditionalFormatting>
  <conditionalFormatting sqref="H27">
    <cfRule type="cellIs" dxfId="1461" priority="1471" operator="equal">
      <formula>0</formula>
    </cfRule>
  </conditionalFormatting>
  <conditionalFormatting sqref="H27">
    <cfRule type="cellIs" dxfId="1460" priority="1469" operator="equal">
      <formula>0</formula>
    </cfRule>
    <cfRule type="cellIs" dxfId="1459" priority="1470" operator="equal">
      <formula>0</formula>
    </cfRule>
  </conditionalFormatting>
  <conditionalFormatting sqref="H27">
    <cfRule type="cellIs" dxfId="1458" priority="1468" operator="equal">
      <formula>0</formula>
    </cfRule>
  </conditionalFormatting>
  <conditionalFormatting sqref="I27">
    <cfRule type="cellIs" dxfId="1457" priority="1463" operator="between">
      <formula>0</formula>
      <formula>4.999</formula>
    </cfRule>
    <cfRule type="cellIs" dxfId="1456" priority="1464" operator="between">
      <formula>5</formula>
      <formula>9.999</formula>
    </cfRule>
    <cfRule type="cellIs" dxfId="1455" priority="1465" operator="between">
      <formula>10</formula>
      <formula>14.999</formula>
    </cfRule>
    <cfRule type="cellIs" dxfId="1454" priority="1466" operator="between">
      <formula>15</formula>
      <formula>19.999</formula>
    </cfRule>
    <cfRule type="cellIs" dxfId="1453" priority="1467" operator="greaterThan">
      <formula>19.999</formula>
    </cfRule>
  </conditionalFormatting>
  <conditionalFormatting sqref="I27">
    <cfRule type="cellIs" dxfId="1452" priority="1462" operator="equal">
      <formula>0</formula>
    </cfRule>
  </conditionalFormatting>
  <conditionalFormatting sqref="I27">
    <cfRule type="cellIs" dxfId="1451" priority="1460" operator="equal">
      <formula>0</formula>
    </cfRule>
    <cfRule type="cellIs" dxfId="1450" priority="1461" operator="equal">
      <formula>0</formula>
    </cfRule>
  </conditionalFormatting>
  <conditionalFormatting sqref="I27">
    <cfRule type="cellIs" dxfId="1449" priority="1459" operator="equal">
      <formula>0</formula>
    </cfRule>
  </conditionalFormatting>
  <conditionalFormatting sqref="J27">
    <cfRule type="cellIs" dxfId="1448" priority="1454" operator="between">
      <formula>0</formula>
      <formula>4.999</formula>
    </cfRule>
    <cfRule type="cellIs" dxfId="1447" priority="1455" operator="between">
      <formula>5</formula>
      <formula>9.999</formula>
    </cfRule>
    <cfRule type="cellIs" dxfId="1446" priority="1456" operator="between">
      <formula>10</formula>
      <formula>14.999</formula>
    </cfRule>
    <cfRule type="cellIs" dxfId="1445" priority="1457" operator="between">
      <formula>15</formula>
      <formula>19.999</formula>
    </cfRule>
    <cfRule type="cellIs" dxfId="1444" priority="1458" operator="greaterThan">
      <formula>19.999</formula>
    </cfRule>
  </conditionalFormatting>
  <conditionalFormatting sqref="J27">
    <cfRule type="cellIs" dxfId="1443" priority="1453" operator="equal">
      <formula>0</formula>
    </cfRule>
  </conditionalFormatting>
  <conditionalFormatting sqref="J27">
    <cfRule type="cellIs" dxfId="1442" priority="1451" operator="equal">
      <formula>0</formula>
    </cfRule>
    <cfRule type="cellIs" dxfId="1441" priority="1452" operator="equal">
      <formula>0</formula>
    </cfRule>
  </conditionalFormatting>
  <conditionalFormatting sqref="J27">
    <cfRule type="cellIs" dxfId="1440" priority="1450" operator="equal">
      <formula>0</formula>
    </cfRule>
  </conditionalFormatting>
  <conditionalFormatting sqref="K27">
    <cfRule type="cellIs" dxfId="1439" priority="1445" operator="between">
      <formula>0</formula>
      <formula>4.999</formula>
    </cfRule>
    <cfRule type="cellIs" dxfId="1438" priority="1446" operator="between">
      <formula>5</formula>
      <formula>9.999</formula>
    </cfRule>
    <cfRule type="cellIs" dxfId="1437" priority="1447" operator="between">
      <formula>10</formula>
      <formula>14.999</formula>
    </cfRule>
    <cfRule type="cellIs" dxfId="1436" priority="1448" operator="between">
      <formula>15</formula>
      <formula>19.999</formula>
    </cfRule>
    <cfRule type="cellIs" dxfId="1435" priority="1449" operator="greaterThan">
      <formula>19.999</formula>
    </cfRule>
  </conditionalFormatting>
  <conditionalFormatting sqref="K27">
    <cfRule type="cellIs" dxfId="1434" priority="1444" operator="equal">
      <formula>0</formula>
    </cfRule>
  </conditionalFormatting>
  <conditionalFormatting sqref="K27">
    <cfRule type="cellIs" dxfId="1433" priority="1442" operator="equal">
      <formula>0</formula>
    </cfRule>
    <cfRule type="cellIs" dxfId="1432" priority="1443" operator="equal">
      <formula>0</formula>
    </cfRule>
  </conditionalFormatting>
  <conditionalFormatting sqref="K27">
    <cfRule type="cellIs" dxfId="1431" priority="1441" operator="equal">
      <formula>0</formula>
    </cfRule>
  </conditionalFormatting>
  <conditionalFormatting sqref="D49">
    <cfRule type="cellIs" dxfId="1430" priority="1436" operator="between">
      <formula>0</formula>
      <formula>4.999</formula>
    </cfRule>
    <cfRule type="cellIs" dxfId="1429" priority="1437" operator="between">
      <formula>5</formula>
      <formula>9.999</formula>
    </cfRule>
    <cfRule type="cellIs" dxfId="1428" priority="1438" operator="between">
      <formula>10</formula>
      <formula>14.999</formula>
    </cfRule>
    <cfRule type="cellIs" dxfId="1427" priority="1439" operator="between">
      <formula>15</formula>
      <formula>19.999</formula>
    </cfRule>
    <cfRule type="cellIs" dxfId="1426" priority="1440" operator="greaterThan">
      <formula>19.999</formula>
    </cfRule>
  </conditionalFormatting>
  <conditionalFormatting sqref="D49">
    <cfRule type="cellIs" dxfId="1425" priority="1435" operator="equal">
      <formula>0</formula>
    </cfRule>
  </conditionalFormatting>
  <conditionalFormatting sqref="D49">
    <cfRule type="cellIs" dxfId="1424" priority="1433" operator="equal">
      <formula>0</formula>
    </cfRule>
    <cfRule type="cellIs" dxfId="1423" priority="1434" operator="equal">
      <formula>0</formula>
    </cfRule>
  </conditionalFormatting>
  <conditionalFormatting sqref="D49">
    <cfRule type="cellIs" dxfId="1422" priority="1432" operator="equal">
      <formula>0</formula>
    </cfRule>
  </conditionalFormatting>
  <conditionalFormatting sqref="D51">
    <cfRule type="cellIs" dxfId="1421" priority="1427" operator="between">
      <formula>0</formula>
      <formula>4.999</formula>
    </cfRule>
    <cfRule type="cellIs" dxfId="1420" priority="1428" operator="between">
      <formula>5</formula>
      <formula>9.999</formula>
    </cfRule>
    <cfRule type="cellIs" dxfId="1419" priority="1429" operator="between">
      <formula>10</formula>
      <formula>14.999</formula>
    </cfRule>
    <cfRule type="cellIs" dxfId="1418" priority="1430" operator="between">
      <formula>15</formula>
      <formula>19.999</formula>
    </cfRule>
    <cfRule type="cellIs" dxfId="1417" priority="1431" operator="greaterThan">
      <formula>19.999</formula>
    </cfRule>
  </conditionalFormatting>
  <conditionalFormatting sqref="D51">
    <cfRule type="cellIs" dxfId="1416" priority="1426" operator="equal">
      <formula>0</formula>
    </cfRule>
  </conditionalFormatting>
  <conditionalFormatting sqref="D51">
    <cfRule type="cellIs" dxfId="1415" priority="1424" operator="equal">
      <formula>0</formula>
    </cfRule>
    <cfRule type="cellIs" dxfId="1414" priority="1425" operator="equal">
      <formula>0</formula>
    </cfRule>
  </conditionalFormatting>
  <conditionalFormatting sqref="D51">
    <cfRule type="cellIs" dxfId="1413" priority="1423" operator="equal">
      <formula>0</formula>
    </cfRule>
  </conditionalFormatting>
  <conditionalFormatting sqref="D53">
    <cfRule type="cellIs" dxfId="1412" priority="1418" operator="between">
      <formula>0</formula>
      <formula>4.999</formula>
    </cfRule>
    <cfRule type="cellIs" dxfId="1411" priority="1419" operator="between">
      <formula>5</formula>
      <formula>9.999</formula>
    </cfRule>
    <cfRule type="cellIs" dxfId="1410" priority="1420" operator="between">
      <formula>10</formula>
      <formula>14.999</formula>
    </cfRule>
    <cfRule type="cellIs" dxfId="1409" priority="1421" operator="between">
      <formula>15</formula>
      <formula>19.999</formula>
    </cfRule>
    <cfRule type="cellIs" dxfId="1408" priority="1422" operator="greaterThan">
      <formula>19.999</formula>
    </cfRule>
  </conditionalFormatting>
  <conditionalFormatting sqref="D53">
    <cfRule type="cellIs" dxfId="1407" priority="1417" operator="equal">
      <formula>0</formula>
    </cfRule>
  </conditionalFormatting>
  <conditionalFormatting sqref="D53">
    <cfRule type="cellIs" dxfId="1406" priority="1415" operator="equal">
      <formula>0</formula>
    </cfRule>
    <cfRule type="cellIs" dxfId="1405" priority="1416" operator="equal">
      <formula>0</formula>
    </cfRule>
  </conditionalFormatting>
  <conditionalFormatting sqref="D53">
    <cfRule type="cellIs" dxfId="1404" priority="1414" operator="equal">
      <formula>0</formula>
    </cfRule>
  </conditionalFormatting>
  <conditionalFormatting sqref="D55">
    <cfRule type="cellIs" dxfId="1403" priority="1409" operator="between">
      <formula>0</formula>
      <formula>4.999</formula>
    </cfRule>
    <cfRule type="cellIs" dxfId="1402" priority="1410" operator="between">
      <formula>5</formula>
      <formula>9.999</formula>
    </cfRule>
    <cfRule type="cellIs" dxfId="1401" priority="1411" operator="between">
      <formula>10</formula>
      <formula>14.999</formula>
    </cfRule>
    <cfRule type="cellIs" dxfId="1400" priority="1412" operator="between">
      <formula>15</formula>
      <formula>19.999</formula>
    </cfRule>
    <cfRule type="cellIs" dxfId="1399" priority="1413" operator="greaterThan">
      <formula>19.999</formula>
    </cfRule>
  </conditionalFormatting>
  <conditionalFormatting sqref="D55">
    <cfRule type="cellIs" dxfId="1398" priority="1408" operator="equal">
      <formula>0</formula>
    </cfRule>
  </conditionalFormatting>
  <conditionalFormatting sqref="D55">
    <cfRule type="cellIs" dxfId="1397" priority="1406" operator="equal">
      <formula>0</formula>
    </cfRule>
    <cfRule type="cellIs" dxfId="1396" priority="1407" operator="equal">
      <formula>0</formula>
    </cfRule>
  </conditionalFormatting>
  <conditionalFormatting sqref="D55">
    <cfRule type="cellIs" dxfId="1395" priority="1405" operator="equal">
      <formula>0</formula>
    </cfRule>
  </conditionalFormatting>
  <conditionalFormatting sqref="D59">
    <cfRule type="cellIs" dxfId="1394" priority="1400" operator="between">
      <formula>0</formula>
      <formula>4.999</formula>
    </cfRule>
    <cfRule type="cellIs" dxfId="1393" priority="1401" operator="between">
      <formula>5</formula>
      <formula>9.999</formula>
    </cfRule>
    <cfRule type="cellIs" dxfId="1392" priority="1402" operator="between">
      <formula>10</formula>
      <formula>14.999</formula>
    </cfRule>
    <cfRule type="cellIs" dxfId="1391" priority="1403" operator="between">
      <formula>15</formula>
      <formula>19.999</formula>
    </cfRule>
    <cfRule type="cellIs" dxfId="1390" priority="1404" operator="greaterThan">
      <formula>19.999</formula>
    </cfRule>
  </conditionalFormatting>
  <conditionalFormatting sqref="D59">
    <cfRule type="cellIs" dxfId="1389" priority="1399" operator="equal">
      <formula>0</formula>
    </cfRule>
  </conditionalFormatting>
  <conditionalFormatting sqref="D59">
    <cfRule type="cellIs" dxfId="1388" priority="1397" operator="equal">
      <formula>0</formula>
    </cfRule>
    <cfRule type="cellIs" dxfId="1387" priority="1398" operator="equal">
      <formula>0</formula>
    </cfRule>
  </conditionalFormatting>
  <conditionalFormatting sqref="D59">
    <cfRule type="cellIs" dxfId="1386" priority="1396" operator="equal">
      <formula>0</formula>
    </cfRule>
  </conditionalFormatting>
  <conditionalFormatting sqref="E59">
    <cfRule type="cellIs" dxfId="1385" priority="1391" operator="between">
      <formula>0</formula>
      <formula>4.999</formula>
    </cfRule>
    <cfRule type="cellIs" dxfId="1384" priority="1392" operator="between">
      <formula>5</formula>
      <formula>9.999</formula>
    </cfRule>
    <cfRule type="cellIs" dxfId="1383" priority="1393" operator="between">
      <formula>10</formula>
      <formula>14.999</formula>
    </cfRule>
    <cfRule type="cellIs" dxfId="1382" priority="1394" operator="between">
      <formula>15</formula>
      <formula>19.999</formula>
    </cfRule>
    <cfRule type="cellIs" dxfId="1381" priority="1395" operator="greaterThan">
      <formula>19.999</formula>
    </cfRule>
  </conditionalFormatting>
  <conditionalFormatting sqref="E59">
    <cfRule type="cellIs" dxfId="1380" priority="1390" operator="equal">
      <formula>0</formula>
    </cfRule>
  </conditionalFormatting>
  <conditionalFormatting sqref="E59">
    <cfRule type="cellIs" dxfId="1379" priority="1388" operator="equal">
      <formula>0</formula>
    </cfRule>
    <cfRule type="cellIs" dxfId="1378" priority="1389" operator="equal">
      <formula>0</formula>
    </cfRule>
  </conditionalFormatting>
  <conditionalFormatting sqref="E59">
    <cfRule type="cellIs" dxfId="1377" priority="1387" operator="equal">
      <formula>0</formula>
    </cfRule>
  </conditionalFormatting>
  <conditionalFormatting sqref="F59">
    <cfRule type="cellIs" dxfId="1376" priority="1382" operator="between">
      <formula>0</formula>
      <formula>4.999</formula>
    </cfRule>
    <cfRule type="cellIs" dxfId="1375" priority="1383" operator="between">
      <formula>5</formula>
      <formula>9.999</formula>
    </cfRule>
    <cfRule type="cellIs" dxfId="1374" priority="1384" operator="between">
      <formula>10</formula>
      <formula>14.999</formula>
    </cfRule>
    <cfRule type="cellIs" dxfId="1373" priority="1385" operator="between">
      <formula>15</formula>
      <formula>19.999</formula>
    </cfRule>
    <cfRule type="cellIs" dxfId="1372" priority="1386" operator="greaterThan">
      <formula>19.999</formula>
    </cfRule>
  </conditionalFormatting>
  <conditionalFormatting sqref="F59">
    <cfRule type="cellIs" dxfId="1371" priority="1381" operator="equal">
      <formula>0</formula>
    </cfRule>
  </conditionalFormatting>
  <conditionalFormatting sqref="F59">
    <cfRule type="cellIs" dxfId="1370" priority="1379" operator="equal">
      <formula>0</formula>
    </cfRule>
    <cfRule type="cellIs" dxfId="1369" priority="1380" operator="equal">
      <formula>0</formula>
    </cfRule>
  </conditionalFormatting>
  <conditionalFormatting sqref="F59">
    <cfRule type="cellIs" dxfId="1368" priority="1378" operator="equal">
      <formula>0</formula>
    </cfRule>
  </conditionalFormatting>
  <conditionalFormatting sqref="G59">
    <cfRule type="cellIs" dxfId="1367" priority="1373" operator="between">
      <formula>0</formula>
      <formula>4.999</formula>
    </cfRule>
    <cfRule type="cellIs" dxfId="1366" priority="1374" operator="between">
      <formula>5</formula>
      <formula>9.999</formula>
    </cfRule>
    <cfRule type="cellIs" dxfId="1365" priority="1375" operator="between">
      <formula>10</formula>
      <formula>14.999</formula>
    </cfRule>
    <cfRule type="cellIs" dxfId="1364" priority="1376" operator="between">
      <formula>15</formula>
      <formula>19.999</formula>
    </cfRule>
    <cfRule type="cellIs" dxfId="1363" priority="1377" operator="greaterThan">
      <formula>19.999</formula>
    </cfRule>
  </conditionalFormatting>
  <conditionalFormatting sqref="G59">
    <cfRule type="cellIs" dxfId="1362" priority="1372" operator="equal">
      <formula>0</formula>
    </cfRule>
  </conditionalFormatting>
  <conditionalFormatting sqref="G59">
    <cfRule type="cellIs" dxfId="1361" priority="1370" operator="equal">
      <formula>0</formula>
    </cfRule>
    <cfRule type="cellIs" dxfId="1360" priority="1371" operator="equal">
      <formula>0</formula>
    </cfRule>
  </conditionalFormatting>
  <conditionalFormatting sqref="G59">
    <cfRule type="cellIs" dxfId="1359" priority="1369" operator="equal">
      <formula>0</formula>
    </cfRule>
  </conditionalFormatting>
  <conditionalFormatting sqref="H59">
    <cfRule type="cellIs" dxfId="1358" priority="1364" operator="between">
      <formula>0</formula>
      <formula>4.999</formula>
    </cfRule>
    <cfRule type="cellIs" dxfId="1357" priority="1365" operator="between">
      <formula>5</formula>
      <formula>9.999</formula>
    </cfRule>
    <cfRule type="cellIs" dxfId="1356" priority="1366" operator="between">
      <formula>10</formula>
      <formula>14.999</formula>
    </cfRule>
    <cfRule type="cellIs" dxfId="1355" priority="1367" operator="between">
      <formula>15</formula>
      <formula>19.999</formula>
    </cfRule>
    <cfRule type="cellIs" dxfId="1354" priority="1368" operator="greaterThan">
      <formula>19.999</formula>
    </cfRule>
  </conditionalFormatting>
  <conditionalFormatting sqref="H59">
    <cfRule type="cellIs" dxfId="1353" priority="1363" operator="equal">
      <formula>0</formula>
    </cfRule>
  </conditionalFormatting>
  <conditionalFormatting sqref="H59">
    <cfRule type="cellIs" dxfId="1352" priority="1361" operator="equal">
      <formula>0</formula>
    </cfRule>
    <cfRule type="cellIs" dxfId="1351" priority="1362" operator="equal">
      <formula>0</formula>
    </cfRule>
  </conditionalFormatting>
  <conditionalFormatting sqref="H59">
    <cfRule type="cellIs" dxfId="1350" priority="1360" operator="equal">
      <formula>0</formula>
    </cfRule>
  </conditionalFormatting>
  <conditionalFormatting sqref="I59">
    <cfRule type="cellIs" dxfId="1349" priority="1355" operator="between">
      <formula>0</formula>
      <formula>4.999</formula>
    </cfRule>
    <cfRule type="cellIs" dxfId="1348" priority="1356" operator="between">
      <formula>5</formula>
      <formula>9.999</formula>
    </cfRule>
    <cfRule type="cellIs" dxfId="1347" priority="1357" operator="between">
      <formula>10</formula>
      <formula>14.999</formula>
    </cfRule>
    <cfRule type="cellIs" dxfId="1346" priority="1358" operator="between">
      <formula>15</formula>
      <formula>19.999</formula>
    </cfRule>
    <cfRule type="cellIs" dxfId="1345" priority="1359" operator="greaterThan">
      <formula>19.999</formula>
    </cfRule>
  </conditionalFormatting>
  <conditionalFormatting sqref="I59">
    <cfRule type="cellIs" dxfId="1344" priority="1354" operator="equal">
      <formula>0</formula>
    </cfRule>
  </conditionalFormatting>
  <conditionalFormatting sqref="I59">
    <cfRule type="cellIs" dxfId="1343" priority="1352" operator="equal">
      <formula>0</formula>
    </cfRule>
    <cfRule type="cellIs" dxfId="1342" priority="1353" operator="equal">
      <formula>0</formula>
    </cfRule>
  </conditionalFormatting>
  <conditionalFormatting sqref="I59">
    <cfRule type="cellIs" dxfId="1341" priority="1351" operator="equal">
      <formula>0</formula>
    </cfRule>
  </conditionalFormatting>
  <conditionalFormatting sqref="J59">
    <cfRule type="cellIs" dxfId="1340" priority="1346" operator="between">
      <formula>0</formula>
      <formula>4.999</formula>
    </cfRule>
    <cfRule type="cellIs" dxfId="1339" priority="1347" operator="between">
      <formula>5</formula>
      <formula>9.999</formula>
    </cfRule>
    <cfRule type="cellIs" dxfId="1338" priority="1348" operator="between">
      <formula>10</formula>
      <formula>14.999</formula>
    </cfRule>
    <cfRule type="cellIs" dxfId="1337" priority="1349" operator="between">
      <formula>15</formula>
      <formula>19.999</formula>
    </cfRule>
    <cfRule type="cellIs" dxfId="1336" priority="1350" operator="greaterThan">
      <formula>19.999</formula>
    </cfRule>
  </conditionalFormatting>
  <conditionalFormatting sqref="J59">
    <cfRule type="cellIs" dxfId="1335" priority="1345" operator="equal">
      <formula>0</formula>
    </cfRule>
  </conditionalFormatting>
  <conditionalFormatting sqref="J59">
    <cfRule type="cellIs" dxfId="1334" priority="1343" operator="equal">
      <formula>0</formula>
    </cfRule>
    <cfRule type="cellIs" dxfId="1333" priority="1344" operator="equal">
      <formula>0</formula>
    </cfRule>
  </conditionalFormatting>
  <conditionalFormatting sqref="J59">
    <cfRule type="cellIs" dxfId="1332" priority="1342" operator="equal">
      <formula>0</formula>
    </cfRule>
  </conditionalFormatting>
  <conditionalFormatting sqref="K59">
    <cfRule type="cellIs" dxfId="1331" priority="1337" operator="between">
      <formula>0</formula>
      <formula>4.999</formula>
    </cfRule>
    <cfRule type="cellIs" dxfId="1330" priority="1338" operator="between">
      <formula>5</formula>
      <formula>9.999</formula>
    </cfRule>
    <cfRule type="cellIs" dxfId="1329" priority="1339" operator="between">
      <formula>10</formula>
      <formula>14.999</formula>
    </cfRule>
    <cfRule type="cellIs" dxfId="1328" priority="1340" operator="between">
      <formula>15</formula>
      <formula>19.999</formula>
    </cfRule>
    <cfRule type="cellIs" dxfId="1327" priority="1341" operator="greaterThan">
      <formula>19.999</formula>
    </cfRule>
  </conditionalFormatting>
  <conditionalFormatting sqref="K59">
    <cfRule type="cellIs" dxfId="1326" priority="1336" operator="equal">
      <formula>0</formula>
    </cfRule>
  </conditionalFormatting>
  <conditionalFormatting sqref="K59">
    <cfRule type="cellIs" dxfId="1325" priority="1334" operator="equal">
      <formula>0</formula>
    </cfRule>
    <cfRule type="cellIs" dxfId="1324" priority="1335" operator="equal">
      <formula>0</formula>
    </cfRule>
  </conditionalFormatting>
  <conditionalFormatting sqref="K59">
    <cfRule type="cellIs" dxfId="1323" priority="1333" operator="equal">
      <formula>0</formula>
    </cfRule>
  </conditionalFormatting>
  <conditionalFormatting sqref="L59">
    <cfRule type="cellIs" dxfId="1322" priority="1328" operator="between">
      <formula>0</formula>
      <formula>4.999</formula>
    </cfRule>
    <cfRule type="cellIs" dxfId="1321" priority="1329" operator="between">
      <formula>5</formula>
      <formula>9.999</formula>
    </cfRule>
    <cfRule type="cellIs" dxfId="1320" priority="1330" operator="between">
      <formula>10</formula>
      <formula>14.999</formula>
    </cfRule>
    <cfRule type="cellIs" dxfId="1319" priority="1331" operator="between">
      <formula>15</formula>
      <formula>19.999</formula>
    </cfRule>
    <cfRule type="cellIs" dxfId="1318" priority="1332" operator="greaterThan">
      <formula>19.999</formula>
    </cfRule>
  </conditionalFormatting>
  <conditionalFormatting sqref="L59">
    <cfRule type="cellIs" dxfId="1317" priority="1327" operator="equal">
      <formula>0</formula>
    </cfRule>
  </conditionalFormatting>
  <conditionalFormatting sqref="L59">
    <cfRule type="cellIs" dxfId="1316" priority="1325" operator="equal">
      <formula>0</formula>
    </cfRule>
    <cfRule type="cellIs" dxfId="1315" priority="1326" operator="equal">
      <formula>0</formula>
    </cfRule>
  </conditionalFormatting>
  <conditionalFormatting sqref="L59">
    <cfRule type="cellIs" dxfId="1314" priority="1324" operator="equal">
      <formula>0</formula>
    </cfRule>
  </conditionalFormatting>
  <conditionalFormatting sqref="M59">
    <cfRule type="cellIs" dxfId="1313" priority="1319" operator="between">
      <formula>0</formula>
      <formula>4.999</formula>
    </cfRule>
    <cfRule type="cellIs" dxfId="1312" priority="1320" operator="between">
      <formula>5</formula>
      <formula>9.999</formula>
    </cfRule>
    <cfRule type="cellIs" dxfId="1311" priority="1321" operator="between">
      <formula>10</formula>
      <formula>14.999</formula>
    </cfRule>
    <cfRule type="cellIs" dxfId="1310" priority="1322" operator="between">
      <formula>15</formula>
      <formula>19.999</formula>
    </cfRule>
    <cfRule type="cellIs" dxfId="1309" priority="1323" operator="greaterThan">
      <formula>19.999</formula>
    </cfRule>
  </conditionalFormatting>
  <conditionalFormatting sqref="M59">
    <cfRule type="cellIs" dxfId="1308" priority="1318" operator="equal">
      <formula>0</formula>
    </cfRule>
  </conditionalFormatting>
  <conditionalFormatting sqref="M59">
    <cfRule type="cellIs" dxfId="1307" priority="1316" operator="equal">
      <formula>0</formula>
    </cfRule>
    <cfRule type="cellIs" dxfId="1306" priority="1317" operator="equal">
      <formula>0</formula>
    </cfRule>
  </conditionalFormatting>
  <conditionalFormatting sqref="M59">
    <cfRule type="cellIs" dxfId="1305" priority="1315" operator="equal">
      <formula>0</formula>
    </cfRule>
  </conditionalFormatting>
  <conditionalFormatting sqref="M55">
    <cfRule type="cellIs" dxfId="1304" priority="1310" operator="between">
      <formula>0</formula>
      <formula>4.999</formula>
    </cfRule>
    <cfRule type="cellIs" dxfId="1303" priority="1311" operator="between">
      <formula>5</formula>
      <formula>9.999</formula>
    </cfRule>
    <cfRule type="cellIs" dxfId="1302" priority="1312" operator="between">
      <formula>10</formula>
      <formula>14.999</formula>
    </cfRule>
    <cfRule type="cellIs" dxfId="1301" priority="1313" operator="between">
      <formula>15</formula>
      <formula>19.999</formula>
    </cfRule>
    <cfRule type="cellIs" dxfId="1300" priority="1314" operator="greaterThan">
      <formula>19.999</formula>
    </cfRule>
  </conditionalFormatting>
  <conditionalFormatting sqref="M55">
    <cfRule type="cellIs" dxfId="1299" priority="1309" operator="equal">
      <formula>0</formula>
    </cfRule>
  </conditionalFormatting>
  <conditionalFormatting sqref="M55">
    <cfRule type="cellIs" dxfId="1298" priority="1307" operator="equal">
      <formula>0</formula>
    </cfRule>
    <cfRule type="cellIs" dxfId="1297" priority="1308" operator="equal">
      <formula>0</formula>
    </cfRule>
  </conditionalFormatting>
  <conditionalFormatting sqref="M55">
    <cfRule type="cellIs" dxfId="1296" priority="1306" operator="equal">
      <formula>0</formula>
    </cfRule>
  </conditionalFormatting>
  <conditionalFormatting sqref="M53">
    <cfRule type="cellIs" dxfId="1295" priority="1301" operator="between">
      <formula>0</formula>
      <formula>4.999</formula>
    </cfRule>
    <cfRule type="cellIs" dxfId="1294" priority="1302" operator="between">
      <formula>5</formula>
      <formula>9.999</formula>
    </cfRule>
    <cfRule type="cellIs" dxfId="1293" priority="1303" operator="between">
      <formula>10</formula>
      <formula>14.999</formula>
    </cfRule>
    <cfRule type="cellIs" dxfId="1292" priority="1304" operator="between">
      <formula>15</formula>
      <formula>19.999</formula>
    </cfRule>
    <cfRule type="cellIs" dxfId="1291" priority="1305" operator="greaterThan">
      <formula>19.999</formula>
    </cfRule>
  </conditionalFormatting>
  <conditionalFormatting sqref="M53">
    <cfRule type="cellIs" dxfId="1290" priority="1300" operator="equal">
      <formula>0</formula>
    </cfRule>
  </conditionalFormatting>
  <conditionalFormatting sqref="M53">
    <cfRule type="cellIs" dxfId="1289" priority="1298" operator="equal">
      <formula>0</formula>
    </cfRule>
    <cfRule type="cellIs" dxfId="1288" priority="1299" operator="equal">
      <formula>0</formula>
    </cfRule>
  </conditionalFormatting>
  <conditionalFormatting sqref="M53">
    <cfRule type="cellIs" dxfId="1287" priority="1297" operator="equal">
      <formula>0</formula>
    </cfRule>
  </conditionalFormatting>
  <conditionalFormatting sqref="M51">
    <cfRule type="cellIs" dxfId="1286" priority="1292" operator="between">
      <formula>0</formula>
      <formula>4.999</formula>
    </cfRule>
    <cfRule type="cellIs" dxfId="1285" priority="1293" operator="between">
      <formula>5</formula>
      <formula>9.999</formula>
    </cfRule>
    <cfRule type="cellIs" dxfId="1284" priority="1294" operator="between">
      <formula>10</formula>
      <formula>14.999</formula>
    </cfRule>
    <cfRule type="cellIs" dxfId="1283" priority="1295" operator="between">
      <formula>15</formula>
      <formula>19.999</formula>
    </cfRule>
    <cfRule type="cellIs" dxfId="1282" priority="1296" operator="greaterThan">
      <formula>19.999</formula>
    </cfRule>
  </conditionalFormatting>
  <conditionalFormatting sqref="M51">
    <cfRule type="cellIs" dxfId="1281" priority="1291" operator="equal">
      <formula>0</formula>
    </cfRule>
  </conditionalFormatting>
  <conditionalFormatting sqref="M51">
    <cfRule type="cellIs" dxfId="1280" priority="1289" operator="equal">
      <formula>0</formula>
    </cfRule>
    <cfRule type="cellIs" dxfId="1279" priority="1290" operator="equal">
      <formula>0</formula>
    </cfRule>
  </conditionalFormatting>
  <conditionalFormatting sqref="M51">
    <cfRule type="cellIs" dxfId="1278" priority="1288" operator="equal">
      <formula>0</formula>
    </cfRule>
  </conditionalFormatting>
  <conditionalFormatting sqref="M49">
    <cfRule type="cellIs" dxfId="1277" priority="1283" operator="between">
      <formula>0</formula>
      <formula>4.999</formula>
    </cfRule>
    <cfRule type="cellIs" dxfId="1276" priority="1284" operator="between">
      <formula>5</formula>
      <formula>9.999</formula>
    </cfRule>
    <cfRule type="cellIs" dxfId="1275" priority="1285" operator="between">
      <formula>10</formula>
      <formula>14.999</formula>
    </cfRule>
    <cfRule type="cellIs" dxfId="1274" priority="1286" operator="between">
      <formula>15</formula>
      <formula>19.999</formula>
    </cfRule>
    <cfRule type="cellIs" dxfId="1273" priority="1287" operator="greaterThan">
      <formula>19.999</formula>
    </cfRule>
  </conditionalFormatting>
  <conditionalFormatting sqref="M49">
    <cfRule type="cellIs" dxfId="1272" priority="1282" operator="equal">
      <formula>0</formula>
    </cfRule>
  </conditionalFormatting>
  <conditionalFormatting sqref="M49">
    <cfRule type="cellIs" dxfId="1271" priority="1280" operator="equal">
      <formula>0</formula>
    </cfRule>
    <cfRule type="cellIs" dxfId="1270" priority="1281" operator="equal">
      <formula>0</formula>
    </cfRule>
  </conditionalFormatting>
  <conditionalFormatting sqref="M49">
    <cfRule type="cellIs" dxfId="1269" priority="1279" operator="equal">
      <formula>0</formula>
    </cfRule>
  </conditionalFormatting>
  <conditionalFormatting sqref="L49">
    <cfRule type="cellIs" dxfId="1268" priority="1274" operator="between">
      <formula>0</formula>
      <formula>4.999</formula>
    </cfRule>
    <cfRule type="cellIs" dxfId="1267" priority="1275" operator="between">
      <formula>5</formula>
      <formula>9.999</formula>
    </cfRule>
    <cfRule type="cellIs" dxfId="1266" priority="1276" operator="between">
      <formula>10</formula>
      <formula>14.999</formula>
    </cfRule>
    <cfRule type="cellIs" dxfId="1265" priority="1277" operator="between">
      <formula>15</formula>
      <formula>19.999</formula>
    </cfRule>
    <cfRule type="cellIs" dxfId="1264" priority="1278" operator="greaterThan">
      <formula>19.999</formula>
    </cfRule>
  </conditionalFormatting>
  <conditionalFormatting sqref="L49">
    <cfRule type="cellIs" dxfId="1263" priority="1273" operator="equal">
      <formula>0</formula>
    </cfRule>
  </conditionalFormatting>
  <conditionalFormatting sqref="L49">
    <cfRule type="cellIs" dxfId="1262" priority="1271" operator="equal">
      <formula>0</formula>
    </cfRule>
    <cfRule type="cellIs" dxfId="1261" priority="1272" operator="equal">
      <formula>0</formula>
    </cfRule>
  </conditionalFormatting>
  <conditionalFormatting sqref="L49">
    <cfRule type="cellIs" dxfId="1260" priority="1270" operator="equal">
      <formula>0</formula>
    </cfRule>
  </conditionalFormatting>
  <conditionalFormatting sqref="K49">
    <cfRule type="cellIs" dxfId="1259" priority="1265" operator="between">
      <formula>0</formula>
      <formula>4.999</formula>
    </cfRule>
    <cfRule type="cellIs" dxfId="1258" priority="1266" operator="between">
      <formula>5</formula>
      <formula>9.999</formula>
    </cfRule>
    <cfRule type="cellIs" dxfId="1257" priority="1267" operator="between">
      <formula>10</formula>
      <formula>14.999</formula>
    </cfRule>
    <cfRule type="cellIs" dxfId="1256" priority="1268" operator="between">
      <formula>15</formula>
      <formula>19.999</formula>
    </cfRule>
    <cfRule type="cellIs" dxfId="1255" priority="1269" operator="greaterThan">
      <formula>19.999</formula>
    </cfRule>
  </conditionalFormatting>
  <conditionalFormatting sqref="K49">
    <cfRule type="cellIs" dxfId="1254" priority="1264" operator="equal">
      <formula>0</formula>
    </cfRule>
  </conditionalFormatting>
  <conditionalFormatting sqref="K49">
    <cfRule type="cellIs" dxfId="1253" priority="1262" operator="equal">
      <formula>0</formula>
    </cfRule>
    <cfRule type="cellIs" dxfId="1252" priority="1263" operator="equal">
      <formula>0</formula>
    </cfRule>
  </conditionalFormatting>
  <conditionalFormatting sqref="K49">
    <cfRule type="cellIs" dxfId="1251" priority="1261" operator="equal">
      <formula>0</formula>
    </cfRule>
  </conditionalFormatting>
  <conditionalFormatting sqref="J49">
    <cfRule type="cellIs" dxfId="1250" priority="1256" operator="between">
      <formula>0</formula>
      <formula>4.999</formula>
    </cfRule>
    <cfRule type="cellIs" dxfId="1249" priority="1257" operator="between">
      <formula>5</formula>
      <formula>9.999</formula>
    </cfRule>
    <cfRule type="cellIs" dxfId="1248" priority="1258" operator="between">
      <formula>10</formula>
      <formula>14.999</formula>
    </cfRule>
    <cfRule type="cellIs" dxfId="1247" priority="1259" operator="between">
      <formula>15</formula>
      <formula>19.999</formula>
    </cfRule>
    <cfRule type="cellIs" dxfId="1246" priority="1260" operator="greaterThan">
      <formula>19.999</formula>
    </cfRule>
  </conditionalFormatting>
  <conditionalFormatting sqref="J49">
    <cfRule type="cellIs" dxfId="1245" priority="1255" operator="equal">
      <formula>0</formula>
    </cfRule>
  </conditionalFormatting>
  <conditionalFormatting sqref="J49">
    <cfRule type="cellIs" dxfId="1244" priority="1253" operator="equal">
      <formula>0</formula>
    </cfRule>
    <cfRule type="cellIs" dxfId="1243" priority="1254" operator="equal">
      <formula>0</formula>
    </cfRule>
  </conditionalFormatting>
  <conditionalFormatting sqref="J49">
    <cfRule type="cellIs" dxfId="1242" priority="1252" operator="equal">
      <formula>0</formula>
    </cfRule>
  </conditionalFormatting>
  <conditionalFormatting sqref="I49">
    <cfRule type="cellIs" dxfId="1241" priority="1247" operator="between">
      <formula>0</formula>
      <formula>4.999</formula>
    </cfRule>
    <cfRule type="cellIs" dxfId="1240" priority="1248" operator="between">
      <formula>5</formula>
      <formula>9.999</formula>
    </cfRule>
    <cfRule type="cellIs" dxfId="1239" priority="1249" operator="between">
      <formula>10</formula>
      <formula>14.999</formula>
    </cfRule>
    <cfRule type="cellIs" dxfId="1238" priority="1250" operator="between">
      <formula>15</formula>
      <formula>19.999</formula>
    </cfRule>
    <cfRule type="cellIs" dxfId="1237" priority="1251" operator="greaterThan">
      <formula>19.999</formula>
    </cfRule>
  </conditionalFormatting>
  <conditionalFormatting sqref="I49">
    <cfRule type="cellIs" dxfId="1236" priority="1246" operator="equal">
      <formula>0</formula>
    </cfRule>
  </conditionalFormatting>
  <conditionalFormatting sqref="I49">
    <cfRule type="cellIs" dxfId="1235" priority="1244" operator="equal">
      <formula>0</formula>
    </cfRule>
    <cfRule type="cellIs" dxfId="1234" priority="1245" operator="equal">
      <formula>0</formula>
    </cfRule>
  </conditionalFormatting>
  <conditionalFormatting sqref="I49">
    <cfRule type="cellIs" dxfId="1233" priority="1243" operator="equal">
      <formula>0</formula>
    </cfRule>
  </conditionalFormatting>
  <conditionalFormatting sqref="H49">
    <cfRule type="cellIs" dxfId="1232" priority="1238" operator="between">
      <formula>0</formula>
      <formula>4.999</formula>
    </cfRule>
    <cfRule type="cellIs" dxfId="1231" priority="1239" operator="between">
      <formula>5</formula>
      <formula>9.999</formula>
    </cfRule>
    <cfRule type="cellIs" dxfId="1230" priority="1240" operator="between">
      <formula>10</formula>
      <formula>14.999</formula>
    </cfRule>
    <cfRule type="cellIs" dxfId="1229" priority="1241" operator="between">
      <formula>15</formula>
      <formula>19.999</formula>
    </cfRule>
    <cfRule type="cellIs" dxfId="1228" priority="1242" operator="greaterThan">
      <formula>19.999</formula>
    </cfRule>
  </conditionalFormatting>
  <conditionalFormatting sqref="H49">
    <cfRule type="cellIs" dxfId="1227" priority="1237" operator="equal">
      <formula>0</formula>
    </cfRule>
  </conditionalFormatting>
  <conditionalFormatting sqref="H49">
    <cfRule type="cellIs" dxfId="1226" priority="1235" operator="equal">
      <formula>0</formula>
    </cfRule>
    <cfRule type="cellIs" dxfId="1225" priority="1236" operator="equal">
      <formula>0</formula>
    </cfRule>
  </conditionalFormatting>
  <conditionalFormatting sqref="H49">
    <cfRule type="cellIs" dxfId="1224" priority="1234" operator="equal">
      <formula>0</formula>
    </cfRule>
  </conditionalFormatting>
  <conditionalFormatting sqref="G49">
    <cfRule type="cellIs" dxfId="1223" priority="1229" operator="between">
      <formula>0</formula>
      <formula>4.999</formula>
    </cfRule>
    <cfRule type="cellIs" dxfId="1222" priority="1230" operator="between">
      <formula>5</formula>
      <formula>9.999</formula>
    </cfRule>
    <cfRule type="cellIs" dxfId="1221" priority="1231" operator="between">
      <formula>10</formula>
      <formula>14.999</formula>
    </cfRule>
    <cfRule type="cellIs" dxfId="1220" priority="1232" operator="between">
      <formula>15</formula>
      <formula>19.999</formula>
    </cfRule>
    <cfRule type="cellIs" dxfId="1219" priority="1233" operator="greaterThan">
      <formula>19.999</formula>
    </cfRule>
  </conditionalFormatting>
  <conditionalFormatting sqref="G49">
    <cfRule type="cellIs" dxfId="1218" priority="1228" operator="equal">
      <formula>0</formula>
    </cfRule>
  </conditionalFormatting>
  <conditionalFormatting sqref="G49">
    <cfRule type="cellIs" dxfId="1217" priority="1226" operator="equal">
      <formula>0</formula>
    </cfRule>
    <cfRule type="cellIs" dxfId="1216" priority="1227" operator="equal">
      <formula>0</formula>
    </cfRule>
  </conditionalFormatting>
  <conditionalFormatting sqref="G49">
    <cfRule type="cellIs" dxfId="1215" priority="1225" operator="equal">
      <formula>0</formula>
    </cfRule>
  </conditionalFormatting>
  <conditionalFormatting sqref="F49">
    <cfRule type="cellIs" dxfId="1214" priority="1220" operator="between">
      <formula>0</formula>
      <formula>4.999</formula>
    </cfRule>
    <cfRule type="cellIs" dxfId="1213" priority="1221" operator="between">
      <formula>5</formula>
      <formula>9.999</formula>
    </cfRule>
    <cfRule type="cellIs" dxfId="1212" priority="1222" operator="between">
      <formula>10</formula>
      <formula>14.999</formula>
    </cfRule>
    <cfRule type="cellIs" dxfId="1211" priority="1223" operator="between">
      <formula>15</formula>
      <formula>19.999</formula>
    </cfRule>
    <cfRule type="cellIs" dxfId="1210" priority="1224" operator="greaterThan">
      <formula>19.999</formula>
    </cfRule>
  </conditionalFormatting>
  <conditionalFormatting sqref="F49">
    <cfRule type="cellIs" dxfId="1209" priority="1219" operator="equal">
      <formula>0</formula>
    </cfRule>
  </conditionalFormatting>
  <conditionalFormatting sqref="F49">
    <cfRule type="cellIs" dxfId="1208" priority="1217" operator="equal">
      <formula>0</formula>
    </cfRule>
    <cfRule type="cellIs" dxfId="1207" priority="1218" operator="equal">
      <formula>0</formula>
    </cfRule>
  </conditionalFormatting>
  <conditionalFormatting sqref="F49">
    <cfRule type="cellIs" dxfId="1206" priority="1216" operator="equal">
      <formula>0</formula>
    </cfRule>
  </conditionalFormatting>
  <conditionalFormatting sqref="E49">
    <cfRule type="cellIs" dxfId="1205" priority="1211" operator="between">
      <formula>0</formula>
      <formula>4.999</formula>
    </cfRule>
    <cfRule type="cellIs" dxfId="1204" priority="1212" operator="between">
      <formula>5</formula>
      <formula>9.999</formula>
    </cfRule>
    <cfRule type="cellIs" dxfId="1203" priority="1213" operator="between">
      <formula>10</formula>
      <formula>14.999</formula>
    </cfRule>
    <cfRule type="cellIs" dxfId="1202" priority="1214" operator="between">
      <formula>15</formula>
      <formula>19.999</formula>
    </cfRule>
    <cfRule type="cellIs" dxfId="1201" priority="1215" operator="greaterThan">
      <formula>19.999</formula>
    </cfRule>
  </conditionalFormatting>
  <conditionalFormatting sqref="E49">
    <cfRule type="cellIs" dxfId="1200" priority="1210" operator="equal">
      <formula>0</formula>
    </cfRule>
  </conditionalFormatting>
  <conditionalFormatting sqref="E49">
    <cfRule type="cellIs" dxfId="1199" priority="1208" operator="equal">
      <formula>0</formula>
    </cfRule>
    <cfRule type="cellIs" dxfId="1198" priority="1209" operator="equal">
      <formula>0</formula>
    </cfRule>
  </conditionalFormatting>
  <conditionalFormatting sqref="E49">
    <cfRule type="cellIs" dxfId="1197" priority="1207" operator="equal">
      <formula>0</formula>
    </cfRule>
  </conditionalFormatting>
  <conditionalFormatting sqref="E51">
    <cfRule type="cellIs" dxfId="1196" priority="1202" operator="between">
      <formula>0</formula>
      <formula>4.999</formula>
    </cfRule>
    <cfRule type="cellIs" dxfId="1195" priority="1203" operator="between">
      <formula>5</formula>
      <formula>9.999</formula>
    </cfRule>
    <cfRule type="cellIs" dxfId="1194" priority="1204" operator="between">
      <formula>10</formula>
      <formula>14.999</formula>
    </cfRule>
    <cfRule type="cellIs" dxfId="1193" priority="1205" operator="between">
      <formula>15</formula>
      <formula>19.999</formula>
    </cfRule>
    <cfRule type="cellIs" dxfId="1192" priority="1206" operator="greaterThan">
      <formula>19.999</formula>
    </cfRule>
  </conditionalFormatting>
  <conditionalFormatting sqref="E51">
    <cfRule type="cellIs" dxfId="1191" priority="1201" operator="equal">
      <formula>0</formula>
    </cfRule>
  </conditionalFormatting>
  <conditionalFormatting sqref="E51">
    <cfRule type="cellIs" dxfId="1190" priority="1199" operator="equal">
      <formula>0</formula>
    </cfRule>
    <cfRule type="cellIs" dxfId="1189" priority="1200" operator="equal">
      <formula>0</formula>
    </cfRule>
  </conditionalFormatting>
  <conditionalFormatting sqref="E51">
    <cfRule type="cellIs" dxfId="1188" priority="1198" operator="equal">
      <formula>0</formula>
    </cfRule>
  </conditionalFormatting>
  <conditionalFormatting sqref="E53">
    <cfRule type="cellIs" dxfId="1187" priority="1193" operator="between">
      <formula>0</formula>
      <formula>4.999</formula>
    </cfRule>
    <cfRule type="cellIs" dxfId="1186" priority="1194" operator="between">
      <formula>5</formula>
      <formula>9.999</formula>
    </cfRule>
    <cfRule type="cellIs" dxfId="1185" priority="1195" operator="between">
      <formula>10</formula>
      <formula>14.999</formula>
    </cfRule>
    <cfRule type="cellIs" dxfId="1184" priority="1196" operator="between">
      <formula>15</formula>
      <formula>19.999</formula>
    </cfRule>
    <cfRule type="cellIs" dxfId="1183" priority="1197" operator="greaterThan">
      <formula>19.999</formula>
    </cfRule>
  </conditionalFormatting>
  <conditionalFormatting sqref="E53">
    <cfRule type="cellIs" dxfId="1182" priority="1192" operator="equal">
      <formula>0</formula>
    </cfRule>
  </conditionalFormatting>
  <conditionalFormatting sqref="E53">
    <cfRule type="cellIs" dxfId="1181" priority="1190" operator="equal">
      <formula>0</formula>
    </cfRule>
    <cfRule type="cellIs" dxfId="1180" priority="1191" operator="equal">
      <formula>0</formula>
    </cfRule>
  </conditionalFormatting>
  <conditionalFormatting sqref="E53">
    <cfRule type="cellIs" dxfId="1179" priority="1189" operator="equal">
      <formula>0</formula>
    </cfRule>
  </conditionalFormatting>
  <conditionalFormatting sqref="E55">
    <cfRule type="cellIs" dxfId="1178" priority="1184" operator="between">
      <formula>0</formula>
      <formula>4.999</formula>
    </cfRule>
    <cfRule type="cellIs" dxfId="1177" priority="1185" operator="between">
      <formula>5</formula>
      <formula>9.999</formula>
    </cfRule>
    <cfRule type="cellIs" dxfId="1176" priority="1186" operator="between">
      <formula>10</formula>
      <formula>14.999</formula>
    </cfRule>
    <cfRule type="cellIs" dxfId="1175" priority="1187" operator="between">
      <formula>15</formula>
      <formula>19.999</formula>
    </cfRule>
    <cfRule type="cellIs" dxfId="1174" priority="1188" operator="greaterThan">
      <formula>19.999</formula>
    </cfRule>
  </conditionalFormatting>
  <conditionalFormatting sqref="E55">
    <cfRule type="cellIs" dxfId="1173" priority="1183" operator="equal">
      <formula>0</formula>
    </cfRule>
  </conditionalFormatting>
  <conditionalFormatting sqref="E55">
    <cfRule type="cellIs" dxfId="1172" priority="1181" operator="equal">
      <formula>0</formula>
    </cfRule>
    <cfRule type="cellIs" dxfId="1171" priority="1182" operator="equal">
      <formula>0</formula>
    </cfRule>
  </conditionalFormatting>
  <conditionalFormatting sqref="E55">
    <cfRule type="cellIs" dxfId="1170" priority="1180" operator="equal">
      <formula>0</formula>
    </cfRule>
  </conditionalFormatting>
  <conditionalFormatting sqref="F55">
    <cfRule type="cellIs" dxfId="1169" priority="1175" operator="between">
      <formula>0</formula>
      <formula>4.999</formula>
    </cfRule>
    <cfRule type="cellIs" dxfId="1168" priority="1176" operator="between">
      <formula>5</formula>
      <formula>9.999</formula>
    </cfRule>
    <cfRule type="cellIs" dxfId="1167" priority="1177" operator="between">
      <formula>10</formula>
      <formula>14.999</formula>
    </cfRule>
    <cfRule type="cellIs" dxfId="1166" priority="1178" operator="between">
      <formula>15</formula>
      <formula>19.999</formula>
    </cfRule>
    <cfRule type="cellIs" dxfId="1165" priority="1179" operator="greaterThan">
      <formula>19.999</formula>
    </cfRule>
  </conditionalFormatting>
  <conditionalFormatting sqref="F55">
    <cfRule type="cellIs" dxfId="1164" priority="1174" operator="equal">
      <formula>0</formula>
    </cfRule>
  </conditionalFormatting>
  <conditionalFormatting sqref="F55">
    <cfRule type="cellIs" dxfId="1163" priority="1172" operator="equal">
      <formula>0</formula>
    </cfRule>
    <cfRule type="cellIs" dxfId="1162" priority="1173" operator="equal">
      <formula>0</formula>
    </cfRule>
  </conditionalFormatting>
  <conditionalFormatting sqref="F55">
    <cfRule type="cellIs" dxfId="1161" priority="1171" operator="equal">
      <formula>0</formula>
    </cfRule>
  </conditionalFormatting>
  <conditionalFormatting sqref="G55">
    <cfRule type="cellIs" dxfId="1160" priority="1166" operator="between">
      <formula>0</formula>
      <formula>4.999</formula>
    </cfRule>
    <cfRule type="cellIs" dxfId="1159" priority="1167" operator="between">
      <formula>5</formula>
      <formula>9.999</formula>
    </cfRule>
    <cfRule type="cellIs" dxfId="1158" priority="1168" operator="between">
      <formula>10</formula>
      <formula>14.999</formula>
    </cfRule>
    <cfRule type="cellIs" dxfId="1157" priority="1169" operator="between">
      <formula>15</formula>
      <formula>19.999</formula>
    </cfRule>
    <cfRule type="cellIs" dxfId="1156" priority="1170" operator="greaterThan">
      <formula>19.999</formula>
    </cfRule>
  </conditionalFormatting>
  <conditionalFormatting sqref="G55">
    <cfRule type="cellIs" dxfId="1155" priority="1165" operator="equal">
      <formula>0</formula>
    </cfRule>
  </conditionalFormatting>
  <conditionalFormatting sqref="G55">
    <cfRule type="cellIs" dxfId="1154" priority="1163" operator="equal">
      <formula>0</formula>
    </cfRule>
    <cfRule type="cellIs" dxfId="1153" priority="1164" operator="equal">
      <formula>0</formula>
    </cfRule>
  </conditionalFormatting>
  <conditionalFormatting sqref="G55">
    <cfRule type="cellIs" dxfId="1152" priority="1162" operator="equal">
      <formula>0</formula>
    </cfRule>
  </conditionalFormatting>
  <conditionalFormatting sqref="H55">
    <cfRule type="cellIs" dxfId="1151" priority="1157" operator="between">
      <formula>0</formula>
      <formula>4.999</formula>
    </cfRule>
    <cfRule type="cellIs" dxfId="1150" priority="1158" operator="between">
      <formula>5</formula>
      <formula>9.999</formula>
    </cfRule>
    <cfRule type="cellIs" dxfId="1149" priority="1159" operator="between">
      <formula>10</formula>
      <formula>14.999</formula>
    </cfRule>
    <cfRule type="cellIs" dxfId="1148" priority="1160" operator="between">
      <formula>15</formula>
      <formula>19.999</formula>
    </cfRule>
    <cfRule type="cellIs" dxfId="1147" priority="1161" operator="greaterThan">
      <formula>19.999</formula>
    </cfRule>
  </conditionalFormatting>
  <conditionalFormatting sqref="H55">
    <cfRule type="cellIs" dxfId="1146" priority="1156" operator="equal">
      <formula>0</formula>
    </cfRule>
  </conditionalFormatting>
  <conditionalFormatting sqref="H55">
    <cfRule type="cellIs" dxfId="1145" priority="1154" operator="equal">
      <formula>0</formula>
    </cfRule>
    <cfRule type="cellIs" dxfId="1144" priority="1155" operator="equal">
      <formula>0</formula>
    </cfRule>
  </conditionalFormatting>
  <conditionalFormatting sqref="H55">
    <cfRule type="cellIs" dxfId="1143" priority="1153" operator="equal">
      <formula>0</formula>
    </cfRule>
  </conditionalFormatting>
  <conditionalFormatting sqref="I55">
    <cfRule type="cellIs" dxfId="1142" priority="1148" operator="between">
      <formula>0</formula>
      <formula>4.999</formula>
    </cfRule>
    <cfRule type="cellIs" dxfId="1141" priority="1149" operator="between">
      <formula>5</formula>
      <formula>9.999</formula>
    </cfRule>
    <cfRule type="cellIs" dxfId="1140" priority="1150" operator="between">
      <formula>10</formula>
      <formula>14.999</formula>
    </cfRule>
    <cfRule type="cellIs" dxfId="1139" priority="1151" operator="between">
      <formula>15</formula>
      <formula>19.999</formula>
    </cfRule>
    <cfRule type="cellIs" dxfId="1138" priority="1152" operator="greaterThan">
      <formula>19.999</formula>
    </cfRule>
  </conditionalFormatting>
  <conditionalFormatting sqref="I55">
    <cfRule type="cellIs" dxfId="1137" priority="1147" operator="equal">
      <formula>0</formula>
    </cfRule>
  </conditionalFormatting>
  <conditionalFormatting sqref="I55">
    <cfRule type="cellIs" dxfId="1136" priority="1145" operator="equal">
      <formula>0</formula>
    </cfRule>
    <cfRule type="cellIs" dxfId="1135" priority="1146" operator="equal">
      <formula>0</formula>
    </cfRule>
  </conditionalFormatting>
  <conditionalFormatting sqref="I55">
    <cfRule type="cellIs" dxfId="1134" priority="1144" operator="equal">
      <formula>0</formula>
    </cfRule>
  </conditionalFormatting>
  <conditionalFormatting sqref="J55">
    <cfRule type="cellIs" dxfId="1133" priority="1139" operator="between">
      <formula>0</formula>
      <formula>4.999</formula>
    </cfRule>
    <cfRule type="cellIs" dxfId="1132" priority="1140" operator="between">
      <formula>5</formula>
      <formula>9.999</formula>
    </cfRule>
    <cfRule type="cellIs" dxfId="1131" priority="1141" operator="between">
      <formula>10</formula>
      <formula>14.999</formula>
    </cfRule>
    <cfRule type="cellIs" dxfId="1130" priority="1142" operator="between">
      <formula>15</formula>
      <formula>19.999</formula>
    </cfRule>
    <cfRule type="cellIs" dxfId="1129" priority="1143" operator="greaterThan">
      <formula>19.999</formula>
    </cfRule>
  </conditionalFormatting>
  <conditionalFormatting sqref="J55">
    <cfRule type="cellIs" dxfId="1128" priority="1138" operator="equal">
      <formula>0</formula>
    </cfRule>
  </conditionalFormatting>
  <conditionalFormatting sqref="J55">
    <cfRule type="cellIs" dxfId="1127" priority="1136" operator="equal">
      <formula>0</formula>
    </cfRule>
    <cfRule type="cellIs" dxfId="1126" priority="1137" operator="equal">
      <formula>0</formula>
    </cfRule>
  </conditionalFormatting>
  <conditionalFormatting sqref="J55">
    <cfRule type="cellIs" dxfId="1125" priority="1135" operator="equal">
      <formula>0</formula>
    </cfRule>
  </conditionalFormatting>
  <conditionalFormatting sqref="K55">
    <cfRule type="cellIs" dxfId="1124" priority="1130" operator="between">
      <formula>0</formula>
      <formula>4.999</formula>
    </cfRule>
    <cfRule type="cellIs" dxfId="1123" priority="1131" operator="between">
      <formula>5</formula>
      <formula>9.999</formula>
    </cfRule>
    <cfRule type="cellIs" dxfId="1122" priority="1132" operator="between">
      <formula>10</formula>
      <formula>14.999</formula>
    </cfRule>
    <cfRule type="cellIs" dxfId="1121" priority="1133" operator="between">
      <formula>15</formula>
      <formula>19.999</formula>
    </cfRule>
    <cfRule type="cellIs" dxfId="1120" priority="1134" operator="greaterThan">
      <formula>19.999</formula>
    </cfRule>
  </conditionalFormatting>
  <conditionalFormatting sqref="K55">
    <cfRule type="cellIs" dxfId="1119" priority="1129" operator="equal">
      <formula>0</formula>
    </cfRule>
  </conditionalFormatting>
  <conditionalFormatting sqref="K55">
    <cfRule type="cellIs" dxfId="1118" priority="1127" operator="equal">
      <formula>0</formula>
    </cfRule>
    <cfRule type="cellIs" dxfId="1117" priority="1128" operator="equal">
      <formula>0</formula>
    </cfRule>
  </conditionalFormatting>
  <conditionalFormatting sqref="K55">
    <cfRule type="cellIs" dxfId="1116" priority="1126" operator="equal">
      <formula>0</formula>
    </cfRule>
  </conditionalFormatting>
  <conditionalFormatting sqref="L55">
    <cfRule type="cellIs" dxfId="1115" priority="1121" operator="between">
      <formula>0</formula>
      <formula>4.999</formula>
    </cfRule>
    <cfRule type="cellIs" dxfId="1114" priority="1122" operator="between">
      <formula>5</formula>
      <formula>9.999</formula>
    </cfRule>
    <cfRule type="cellIs" dxfId="1113" priority="1123" operator="between">
      <formula>10</formula>
      <formula>14.999</formula>
    </cfRule>
    <cfRule type="cellIs" dxfId="1112" priority="1124" operator="between">
      <formula>15</formula>
      <formula>19.999</formula>
    </cfRule>
    <cfRule type="cellIs" dxfId="1111" priority="1125" operator="greaterThan">
      <formula>19.999</formula>
    </cfRule>
  </conditionalFormatting>
  <conditionalFormatting sqref="L55">
    <cfRule type="cellIs" dxfId="1110" priority="1120" operator="equal">
      <formula>0</formula>
    </cfRule>
  </conditionalFormatting>
  <conditionalFormatting sqref="L55">
    <cfRule type="cellIs" dxfId="1109" priority="1118" operator="equal">
      <formula>0</formula>
    </cfRule>
    <cfRule type="cellIs" dxfId="1108" priority="1119" operator="equal">
      <formula>0</formula>
    </cfRule>
  </conditionalFormatting>
  <conditionalFormatting sqref="L55">
    <cfRule type="cellIs" dxfId="1107" priority="1117" operator="equal">
      <formula>0</formula>
    </cfRule>
  </conditionalFormatting>
  <conditionalFormatting sqref="L53">
    <cfRule type="cellIs" dxfId="1106" priority="1112" operator="between">
      <formula>0</formula>
      <formula>4.999</formula>
    </cfRule>
    <cfRule type="cellIs" dxfId="1105" priority="1113" operator="between">
      <formula>5</formula>
      <formula>9.999</formula>
    </cfRule>
    <cfRule type="cellIs" dxfId="1104" priority="1114" operator="between">
      <formula>10</formula>
      <formula>14.999</formula>
    </cfRule>
    <cfRule type="cellIs" dxfId="1103" priority="1115" operator="between">
      <formula>15</formula>
      <formula>19.999</formula>
    </cfRule>
    <cfRule type="cellIs" dxfId="1102" priority="1116" operator="greaterThan">
      <formula>19.999</formula>
    </cfRule>
  </conditionalFormatting>
  <conditionalFormatting sqref="L53">
    <cfRule type="cellIs" dxfId="1101" priority="1111" operator="equal">
      <formula>0</formula>
    </cfRule>
  </conditionalFormatting>
  <conditionalFormatting sqref="L53">
    <cfRule type="cellIs" dxfId="1100" priority="1109" operator="equal">
      <formula>0</formula>
    </cfRule>
    <cfRule type="cellIs" dxfId="1099" priority="1110" operator="equal">
      <formula>0</formula>
    </cfRule>
  </conditionalFormatting>
  <conditionalFormatting sqref="L53">
    <cfRule type="cellIs" dxfId="1098" priority="1108" operator="equal">
      <formula>0</formula>
    </cfRule>
  </conditionalFormatting>
  <conditionalFormatting sqref="L51">
    <cfRule type="cellIs" dxfId="1097" priority="1103" operator="between">
      <formula>0</formula>
      <formula>4.999</formula>
    </cfRule>
    <cfRule type="cellIs" dxfId="1096" priority="1104" operator="between">
      <formula>5</formula>
      <formula>9.999</formula>
    </cfRule>
    <cfRule type="cellIs" dxfId="1095" priority="1105" operator="between">
      <formula>10</formula>
      <formula>14.999</formula>
    </cfRule>
    <cfRule type="cellIs" dxfId="1094" priority="1106" operator="between">
      <formula>15</formula>
      <formula>19.999</formula>
    </cfRule>
    <cfRule type="cellIs" dxfId="1093" priority="1107" operator="greaterThan">
      <formula>19.999</formula>
    </cfRule>
  </conditionalFormatting>
  <conditionalFormatting sqref="L51">
    <cfRule type="cellIs" dxfId="1092" priority="1102" operator="equal">
      <formula>0</formula>
    </cfRule>
  </conditionalFormatting>
  <conditionalFormatting sqref="L51">
    <cfRule type="cellIs" dxfId="1091" priority="1100" operator="equal">
      <formula>0</formula>
    </cfRule>
    <cfRule type="cellIs" dxfId="1090" priority="1101" operator="equal">
      <formula>0</formula>
    </cfRule>
  </conditionalFormatting>
  <conditionalFormatting sqref="L51">
    <cfRule type="cellIs" dxfId="1089" priority="1099" operator="equal">
      <formula>0</formula>
    </cfRule>
  </conditionalFormatting>
  <conditionalFormatting sqref="K51">
    <cfRule type="cellIs" dxfId="1088" priority="1094" operator="between">
      <formula>0</formula>
      <formula>4.999</formula>
    </cfRule>
    <cfRule type="cellIs" dxfId="1087" priority="1095" operator="between">
      <formula>5</formula>
      <formula>9.999</formula>
    </cfRule>
    <cfRule type="cellIs" dxfId="1086" priority="1096" operator="between">
      <formula>10</formula>
      <formula>14.999</formula>
    </cfRule>
    <cfRule type="cellIs" dxfId="1085" priority="1097" operator="between">
      <formula>15</formula>
      <formula>19.999</formula>
    </cfRule>
    <cfRule type="cellIs" dxfId="1084" priority="1098" operator="greaterThan">
      <formula>19.999</formula>
    </cfRule>
  </conditionalFormatting>
  <conditionalFormatting sqref="K51">
    <cfRule type="cellIs" dxfId="1083" priority="1093" operator="equal">
      <formula>0</formula>
    </cfRule>
  </conditionalFormatting>
  <conditionalFormatting sqref="K51">
    <cfRule type="cellIs" dxfId="1082" priority="1091" operator="equal">
      <formula>0</formula>
    </cfRule>
    <cfRule type="cellIs" dxfId="1081" priority="1092" operator="equal">
      <formula>0</formula>
    </cfRule>
  </conditionalFormatting>
  <conditionalFormatting sqref="K51">
    <cfRule type="cellIs" dxfId="1080" priority="1090" operator="equal">
      <formula>0</formula>
    </cfRule>
  </conditionalFormatting>
  <conditionalFormatting sqref="J51">
    <cfRule type="cellIs" dxfId="1079" priority="1085" operator="between">
      <formula>0</formula>
      <formula>4.999</formula>
    </cfRule>
    <cfRule type="cellIs" dxfId="1078" priority="1086" operator="between">
      <formula>5</formula>
      <formula>9.999</formula>
    </cfRule>
    <cfRule type="cellIs" dxfId="1077" priority="1087" operator="between">
      <formula>10</formula>
      <formula>14.999</formula>
    </cfRule>
    <cfRule type="cellIs" dxfId="1076" priority="1088" operator="between">
      <formula>15</formula>
      <formula>19.999</formula>
    </cfRule>
    <cfRule type="cellIs" dxfId="1075" priority="1089" operator="greaterThan">
      <formula>19.999</formula>
    </cfRule>
  </conditionalFormatting>
  <conditionalFormatting sqref="J51">
    <cfRule type="cellIs" dxfId="1074" priority="1084" operator="equal">
      <formula>0</formula>
    </cfRule>
  </conditionalFormatting>
  <conditionalFormatting sqref="J51">
    <cfRule type="cellIs" dxfId="1073" priority="1082" operator="equal">
      <formula>0</formula>
    </cfRule>
    <cfRule type="cellIs" dxfId="1072" priority="1083" operator="equal">
      <formula>0</formula>
    </cfRule>
  </conditionalFormatting>
  <conditionalFormatting sqref="J51">
    <cfRule type="cellIs" dxfId="1071" priority="1081" operator="equal">
      <formula>0</formula>
    </cfRule>
  </conditionalFormatting>
  <conditionalFormatting sqref="I51">
    <cfRule type="cellIs" dxfId="1070" priority="1076" operator="between">
      <formula>0</formula>
      <formula>4.999</formula>
    </cfRule>
    <cfRule type="cellIs" dxfId="1069" priority="1077" operator="between">
      <formula>5</formula>
      <formula>9.999</formula>
    </cfRule>
    <cfRule type="cellIs" dxfId="1068" priority="1078" operator="between">
      <formula>10</formula>
      <formula>14.999</formula>
    </cfRule>
    <cfRule type="cellIs" dxfId="1067" priority="1079" operator="between">
      <formula>15</formula>
      <formula>19.999</formula>
    </cfRule>
    <cfRule type="cellIs" dxfId="1066" priority="1080" operator="greaterThan">
      <formula>19.999</formula>
    </cfRule>
  </conditionalFormatting>
  <conditionalFormatting sqref="I51">
    <cfRule type="cellIs" dxfId="1065" priority="1075" operator="equal">
      <formula>0</formula>
    </cfRule>
  </conditionalFormatting>
  <conditionalFormatting sqref="I51">
    <cfRule type="cellIs" dxfId="1064" priority="1073" operator="equal">
      <formula>0</formula>
    </cfRule>
    <cfRule type="cellIs" dxfId="1063" priority="1074" operator="equal">
      <formula>0</formula>
    </cfRule>
  </conditionalFormatting>
  <conditionalFormatting sqref="I51">
    <cfRule type="cellIs" dxfId="1062" priority="1072" operator="equal">
      <formula>0</formula>
    </cfRule>
  </conditionalFormatting>
  <conditionalFormatting sqref="H51">
    <cfRule type="cellIs" dxfId="1061" priority="1067" operator="between">
      <formula>0</formula>
      <formula>4.999</formula>
    </cfRule>
    <cfRule type="cellIs" dxfId="1060" priority="1068" operator="between">
      <formula>5</formula>
      <formula>9.999</formula>
    </cfRule>
    <cfRule type="cellIs" dxfId="1059" priority="1069" operator="between">
      <formula>10</formula>
      <formula>14.999</formula>
    </cfRule>
    <cfRule type="cellIs" dxfId="1058" priority="1070" operator="between">
      <formula>15</formula>
      <formula>19.999</formula>
    </cfRule>
    <cfRule type="cellIs" dxfId="1057" priority="1071" operator="greaterThan">
      <formula>19.999</formula>
    </cfRule>
  </conditionalFormatting>
  <conditionalFormatting sqref="H51">
    <cfRule type="cellIs" dxfId="1056" priority="1066" operator="equal">
      <formula>0</formula>
    </cfRule>
  </conditionalFormatting>
  <conditionalFormatting sqref="H51">
    <cfRule type="cellIs" dxfId="1055" priority="1064" operator="equal">
      <formula>0</formula>
    </cfRule>
    <cfRule type="cellIs" dxfId="1054" priority="1065" operator="equal">
      <formula>0</formula>
    </cfRule>
  </conditionalFormatting>
  <conditionalFormatting sqref="H51">
    <cfRule type="cellIs" dxfId="1053" priority="1063" operator="equal">
      <formula>0</formula>
    </cfRule>
  </conditionalFormatting>
  <conditionalFormatting sqref="G51">
    <cfRule type="cellIs" dxfId="1052" priority="1058" operator="between">
      <formula>0</formula>
      <formula>4.999</formula>
    </cfRule>
    <cfRule type="cellIs" dxfId="1051" priority="1059" operator="between">
      <formula>5</formula>
      <formula>9.999</formula>
    </cfRule>
    <cfRule type="cellIs" dxfId="1050" priority="1060" operator="between">
      <formula>10</formula>
      <formula>14.999</formula>
    </cfRule>
    <cfRule type="cellIs" dxfId="1049" priority="1061" operator="between">
      <formula>15</formula>
      <formula>19.999</formula>
    </cfRule>
    <cfRule type="cellIs" dxfId="1048" priority="1062" operator="greaterThan">
      <formula>19.999</formula>
    </cfRule>
  </conditionalFormatting>
  <conditionalFormatting sqref="G51">
    <cfRule type="cellIs" dxfId="1047" priority="1057" operator="equal">
      <formula>0</formula>
    </cfRule>
  </conditionalFormatting>
  <conditionalFormatting sqref="G51">
    <cfRule type="cellIs" dxfId="1046" priority="1055" operator="equal">
      <formula>0</formula>
    </cfRule>
    <cfRule type="cellIs" dxfId="1045" priority="1056" operator="equal">
      <formula>0</formula>
    </cfRule>
  </conditionalFormatting>
  <conditionalFormatting sqref="G51">
    <cfRule type="cellIs" dxfId="1044" priority="1054" operator="equal">
      <formula>0</formula>
    </cfRule>
  </conditionalFormatting>
  <conditionalFormatting sqref="F51">
    <cfRule type="cellIs" dxfId="1043" priority="1049" operator="between">
      <formula>0</formula>
      <formula>4.999</formula>
    </cfRule>
    <cfRule type="cellIs" dxfId="1042" priority="1050" operator="between">
      <formula>5</formula>
      <formula>9.999</formula>
    </cfRule>
    <cfRule type="cellIs" dxfId="1041" priority="1051" operator="between">
      <formula>10</formula>
      <formula>14.999</formula>
    </cfRule>
    <cfRule type="cellIs" dxfId="1040" priority="1052" operator="between">
      <formula>15</formula>
      <formula>19.999</formula>
    </cfRule>
    <cfRule type="cellIs" dxfId="1039" priority="1053" operator="greaterThan">
      <formula>19.999</formula>
    </cfRule>
  </conditionalFormatting>
  <conditionalFormatting sqref="F51">
    <cfRule type="cellIs" dxfId="1038" priority="1048" operator="equal">
      <formula>0</formula>
    </cfRule>
  </conditionalFormatting>
  <conditionalFormatting sqref="F51">
    <cfRule type="cellIs" dxfId="1037" priority="1046" operator="equal">
      <formula>0</formula>
    </cfRule>
    <cfRule type="cellIs" dxfId="1036" priority="1047" operator="equal">
      <formula>0</formula>
    </cfRule>
  </conditionalFormatting>
  <conditionalFormatting sqref="F51">
    <cfRule type="cellIs" dxfId="1035" priority="1045" operator="equal">
      <formula>0</formula>
    </cfRule>
  </conditionalFormatting>
  <conditionalFormatting sqref="F53">
    <cfRule type="cellIs" dxfId="1034" priority="1040" operator="between">
      <formula>0</formula>
      <formula>4.999</formula>
    </cfRule>
    <cfRule type="cellIs" dxfId="1033" priority="1041" operator="between">
      <formula>5</formula>
      <formula>9.999</formula>
    </cfRule>
    <cfRule type="cellIs" dxfId="1032" priority="1042" operator="between">
      <formula>10</formula>
      <formula>14.999</formula>
    </cfRule>
    <cfRule type="cellIs" dxfId="1031" priority="1043" operator="between">
      <formula>15</formula>
      <formula>19.999</formula>
    </cfRule>
    <cfRule type="cellIs" dxfId="1030" priority="1044" operator="greaterThan">
      <formula>19.999</formula>
    </cfRule>
  </conditionalFormatting>
  <conditionalFormatting sqref="F53">
    <cfRule type="cellIs" dxfId="1029" priority="1039" operator="equal">
      <formula>0</formula>
    </cfRule>
  </conditionalFormatting>
  <conditionalFormatting sqref="F53">
    <cfRule type="cellIs" dxfId="1028" priority="1037" operator="equal">
      <formula>0</formula>
    </cfRule>
    <cfRule type="cellIs" dxfId="1027" priority="1038" operator="equal">
      <formula>0</formula>
    </cfRule>
  </conditionalFormatting>
  <conditionalFormatting sqref="F53">
    <cfRule type="cellIs" dxfId="1026" priority="1036" operator="equal">
      <formula>0</formula>
    </cfRule>
  </conditionalFormatting>
  <conditionalFormatting sqref="G53">
    <cfRule type="cellIs" dxfId="1025" priority="1031" operator="between">
      <formula>0</formula>
      <formula>4.999</formula>
    </cfRule>
    <cfRule type="cellIs" dxfId="1024" priority="1032" operator="between">
      <formula>5</formula>
      <formula>9.999</formula>
    </cfRule>
    <cfRule type="cellIs" dxfId="1023" priority="1033" operator="between">
      <formula>10</formula>
      <formula>14.999</formula>
    </cfRule>
    <cfRule type="cellIs" dxfId="1022" priority="1034" operator="between">
      <formula>15</formula>
      <formula>19.999</formula>
    </cfRule>
    <cfRule type="cellIs" dxfId="1021" priority="1035" operator="greaterThan">
      <formula>19.999</formula>
    </cfRule>
  </conditionalFormatting>
  <conditionalFormatting sqref="G53">
    <cfRule type="cellIs" dxfId="1020" priority="1030" operator="equal">
      <formula>0</formula>
    </cfRule>
  </conditionalFormatting>
  <conditionalFormatting sqref="G53">
    <cfRule type="cellIs" dxfId="1019" priority="1028" operator="equal">
      <formula>0</formula>
    </cfRule>
    <cfRule type="cellIs" dxfId="1018" priority="1029" operator="equal">
      <formula>0</formula>
    </cfRule>
  </conditionalFormatting>
  <conditionalFormatting sqref="G53">
    <cfRule type="cellIs" dxfId="1017" priority="1027" operator="equal">
      <formula>0</formula>
    </cfRule>
  </conditionalFormatting>
  <conditionalFormatting sqref="H53">
    <cfRule type="cellIs" dxfId="1016" priority="1022" operator="between">
      <formula>0</formula>
      <formula>4.999</formula>
    </cfRule>
    <cfRule type="cellIs" dxfId="1015" priority="1023" operator="between">
      <formula>5</formula>
      <formula>9.999</formula>
    </cfRule>
    <cfRule type="cellIs" dxfId="1014" priority="1024" operator="between">
      <formula>10</formula>
      <formula>14.999</formula>
    </cfRule>
    <cfRule type="cellIs" dxfId="1013" priority="1025" operator="between">
      <formula>15</formula>
      <formula>19.999</formula>
    </cfRule>
    <cfRule type="cellIs" dxfId="1012" priority="1026" operator="greaterThan">
      <formula>19.999</formula>
    </cfRule>
  </conditionalFormatting>
  <conditionalFormatting sqref="H53">
    <cfRule type="cellIs" dxfId="1011" priority="1021" operator="equal">
      <formula>0</formula>
    </cfRule>
  </conditionalFormatting>
  <conditionalFormatting sqref="H53">
    <cfRule type="cellIs" dxfId="1010" priority="1019" operator="equal">
      <formula>0</formula>
    </cfRule>
    <cfRule type="cellIs" dxfId="1009" priority="1020" operator="equal">
      <formula>0</formula>
    </cfRule>
  </conditionalFormatting>
  <conditionalFormatting sqref="H53">
    <cfRule type="cellIs" dxfId="1008" priority="1018" operator="equal">
      <formula>0</formula>
    </cfRule>
  </conditionalFormatting>
  <conditionalFormatting sqref="I53">
    <cfRule type="cellIs" dxfId="1007" priority="1013" operator="between">
      <formula>0</formula>
      <formula>4.999</formula>
    </cfRule>
    <cfRule type="cellIs" dxfId="1006" priority="1014" operator="between">
      <formula>5</formula>
      <formula>9.999</formula>
    </cfRule>
    <cfRule type="cellIs" dxfId="1005" priority="1015" operator="between">
      <formula>10</formula>
      <formula>14.999</formula>
    </cfRule>
    <cfRule type="cellIs" dxfId="1004" priority="1016" operator="between">
      <formula>15</formula>
      <formula>19.999</formula>
    </cfRule>
    <cfRule type="cellIs" dxfId="1003" priority="1017" operator="greaterThan">
      <formula>19.999</formula>
    </cfRule>
  </conditionalFormatting>
  <conditionalFormatting sqref="I53">
    <cfRule type="cellIs" dxfId="1002" priority="1012" operator="equal">
      <formula>0</formula>
    </cfRule>
  </conditionalFormatting>
  <conditionalFormatting sqref="I53">
    <cfRule type="cellIs" dxfId="1001" priority="1010" operator="equal">
      <formula>0</formula>
    </cfRule>
    <cfRule type="cellIs" dxfId="1000" priority="1011" operator="equal">
      <formula>0</formula>
    </cfRule>
  </conditionalFormatting>
  <conditionalFormatting sqref="I53">
    <cfRule type="cellIs" dxfId="999" priority="1009" operator="equal">
      <formula>0</formula>
    </cfRule>
  </conditionalFormatting>
  <conditionalFormatting sqref="J53">
    <cfRule type="cellIs" dxfId="998" priority="1004" operator="between">
      <formula>0</formula>
      <formula>4.999</formula>
    </cfRule>
    <cfRule type="cellIs" dxfId="997" priority="1005" operator="between">
      <formula>5</formula>
      <formula>9.999</formula>
    </cfRule>
    <cfRule type="cellIs" dxfId="996" priority="1006" operator="between">
      <formula>10</formula>
      <formula>14.999</formula>
    </cfRule>
    <cfRule type="cellIs" dxfId="995" priority="1007" operator="between">
      <formula>15</formula>
      <formula>19.999</formula>
    </cfRule>
    <cfRule type="cellIs" dxfId="994" priority="1008" operator="greaterThan">
      <formula>19.999</formula>
    </cfRule>
  </conditionalFormatting>
  <conditionalFormatting sqref="J53">
    <cfRule type="cellIs" dxfId="993" priority="1003" operator="equal">
      <formula>0</formula>
    </cfRule>
  </conditionalFormatting>
  <conditionalFormatting sqref="J53">
    <cfRule type="cellIs" dxfId="992" priority="1001" operator="equal">
      <formula>0</formula>
    </cfRule>
    <cfRule type="cellIs" dxfId="991" priority="1002" operator="equal">
      <formula>0</formula>
    </cfRule>
  </conditionalFormatting>
  <conditionalFormatting sqref="J53">
    <cfRule type="cellIs" dxfId="990" priority="1000" operator="equal">
      <formula>0</formula>
    </cfRule>
  </conditionalFormatting>
  <conditionalFormatting sqref="K53">
    <cfRule type="cellIs" dxfId="989" priority="995" operator="between">
      <formula>0</formula>
      <formula>4.999</formula>
    </cfRule>
    <cfRule type="cellIs" dxfId="988" priority="996" operator="between">
      <formula>5</formula>
      <formula>9.999</formula>
    </cfRule>
    <cfRule type="cellIs" dxfId="987" priority="997" operator="between">
      <formula>10</formula>
      <formula>14.999</formula>
    </cfRule>
    <cfRule type="cellIs" dxfId="986" priority="998" operator="between">
      <formula>15</formula>
      <formula>19.999</formula>
    </cfRule>
    <cfRule type="cellIs" dxfId="985" priority="999" operator="greaterThan">
      <formula>19.999</formula>
    </cfRule>
  </conditionalFormatting>
  <conditionalFormatting sqref="K53">
    <cfRule type="cellIs" dxfId="984" priority="994" operator="equal">
      <formula>0</formula>
    </cfRule>
  </conditionalFormatting>
  <conditionalFormatting sqref="K53">
    <cfRule type="cellIs" dxfId="983" priority="992" operator="equal">
      <formula>0</formula>
    </cfRule>
    <cfRule type="cellIs" dxfId="982" priority="993" operator="equal">
      <formula>0</formula>
    </cfRule>
  </conditionalFormatting>
  <conditionalFormatting sqref="K53">
    <cfRule type="cellIs" dxfId="981" priority="991" operator="equal">
      <formula>0</formula>
    </cfRule>
  </conditionalFormatting>
  <conditionalFormatting sqref="D71">
    <cfRule type="cellIs" dxfId="980" priority="986" operator="between">
      <formula>0</formula>
      <formula>4.999</formula>
    </cfRule>
    <cfRule type="cellIs" dxfId="979" priority="987" operator="between">
      <formula>5</formula>
      <formula>9.999</formula>
    </cfRule>
    <cfRule type="cellIs" dxfId="978" priority="988" operator="between">
      <formula>10</formula>
      <formula>14.999</formula>
    </cfRule>
    <cfRule type="cellIs" dxfId="977" priority="989" operator="between">
      <formula>15</formula>
      <formula>19.999</formula>
    </cfRule>
    <cfRule type="cellIs" dxfId="976" priority="990" operator="greaterThan">
      <formula>19.999</formula>
    </cfRule>
  </conditionalFormatting>
  <conditionalFormatting sqref="D71">
    <cfRule type="cellIs" dxfId="975" priority="985" operator="equal">
      <formula>0</formula>
    </cfRule>
  </conditionalFormatting>
  <conditionalFormatting sqref="D71">
    <cfRule type="cellIs" dxfId="974" priority="983" operator="equal">
      <formula>0</formula>
    </cfRule>
    <cfRule type="cellIs" dxfId="973" priority="984" operator="equal">
      <formula>0</formula>
    </cfRule>
  </conditionalFormatting>
  <conditionalFormatting sqref="D71">
    <cfRule type="cellIs" dxfId="972" priority="982" operator="equal">
      <formula>0</formula>
    </cfRule>
  </conditionalFormatting>
  <conditionalFormatting sqref="D73">
    <cfRule type="cellIs" dxfId="971" priority="977" operator="between">
      <formula>0</formula>
      <formula>4.999</formula>
    </cfRule>
    <cfRule type="cellIs" dxfId="970" priority="978" operator="between">
      <formula>5</formula>
      <formula>9.999</formula>
    </cfRule>
    <cfRule type="cellIs" dxfId="969" priority="979" operator="between">
      <formula>10</formula>
      <formula>14.999</formula>
    </cfRule>
    <cfRule type="cellIs" dxfId="968" priority="980" operator="between">
      <formula>15</formula>
      <formula>19.999</formula>
    </cfRule>
    <cfRule type="cellIs" dxfId="967" priority="981" operator="greaterThan">
      <formula>19.999</formula>
    </cfRule>
  </conditionalFormatting>
  <conditionalFormatting sqref="D73">
    <cfRule type="cellIs" dxfId="966" priority="976" operator="equal">
      <formula>0</formula>
    </cfRule>
  </conditionalFormatting>
  <conditionalFormatting sqref="D73">
    <cfRule type="cellIs" dxfId="965" priority="974" operator="equal">
      <formula>0</formula>
    </cfRule>
    <cfRule type="cellIs" dxfId="964" priority="975" operator="equal">
      <formula>0</formula>
    </cfRule>
  </conditionalFormatting>
  <conditionalFormatting sqref="D73">
    <cfRule type="cellIs" dxfId="963" priority="973" operator="equal">
      <formula>0</formula>
    </cfRule>
  </conditionalFormatting>
  <conditionalFormatting sqref="D75">
    <cfRule type="cellIs" dxfId="962" priority="968" operator="between">
      <formula>0</formula>
      <formula>4.999</formula>
    </cfRule>
    <cfRule type="cellIs" dxfId="961" priority="969" operator="between">
      <formula>5</formula>
      <formula>9.999</formula>
    </cfRule>
    <cfRule type="cellIs" dxfId="960" priority="970" operator="between">
      <formula>10</formula>
      <formula>14.999</formula>
    </cfRule>
    <cfRule type="cellIs" dxfId="959" priority="971" operator="between">
      <formula>15</formula>
      <formula>19.999</formula>
    </cfRule>
    <cfRule type="cellIs" dxfId="958" priority="972" operator="greaterThan">
      <formula>19.999</formula>
    </cfRule>
  </conditionalFormatting>
  <conditionalFormatting sqref="D75">
    <cfRule type="cellIs" dxfId="957" priority="967" operator="equal">
      <formula>0</formula>
    </cfRule>
  </conditionalFormatting>
  <conditionalFormatting sqref="D75">
    <cfRule type="cellIs" dxfId="956" priority="965" operator="equal">
      <formula>0</formula>
    </cfRule>
    <cfRule type="cellIs" dxfId="955" priority="966" operator="equal">
      <formula>0</formula>
    </cfRule>
  </conditionalFormatting>
  <conditionalFormatting sqref="D75">
    <cfRule type="cellIs" dxfId="954" priority="964" operator="equal">
      <formula>0</formula>
    </cfRule>
  </conditionalFormatting>
  <conditionalFormatting sqref="D77">
    <cfRule type="cellIs" dxfId="953" priority="959" operator="between">
      <formula>0</formula>
      <formula>4.999</formula>
    </cfRule>
    <cfRule type="cellIs" dxfId="952" priority="960" operator="between">
      <formula>5</formula>
      <formula>9.999</formula>
    </cfRule>
    <cfRule type="cellIs" dxfId="951" priority="961" operator="between">
      <formula>10</formula>
      <formula>14.999</formula>
    </cfRule>
    <cfRule type="cellIs" dxfId="950" priority="962" operator="between">
      <formula>15</formula>
      <formula>19.999</formula>
    </cfRule>
    <cfRule type="cellIs" dxfId="949" priority="963" operator="greaterThan">
      <formula>19.999</formula>
    </cfRule>
  </conditionalFormatting>
  <conditionalFormatting sqref="D77">
    <cfRule type="cellIs" dxfId="948" priority="958" operator="equal">
      <formula>0</formula>
    </cfRule>
  </conditionalFormatting>
  <conditionalFormatting sqref="D77">
    <cfRule type="cellIs" dxfId="947" priority="956" operator="equal">
      <formula>0</formula>
    </cfRule>
    <cfRule type="cellIs" dxfId="946" priority="957" operator="equal">
      <formula>0</formula>
    </cfRule>
  </conditionalFormatting>
  <conditionalFormatting sqref="D77">
    <cfRule type="cellIs" dxfId="945" priority="955" operator="equal">
      <formula>0</formula>
    </cfRule>
  </conditionalFormatting>
  <conditionalFormatting sqref="D79">
    <cfRule type="cellIs" dxfId="944" priority="950" operator="between">
      <formula>0</formula>
      <formula>4.999</formula>
    </cfRule>
    <cfRule type="cellIs" dxfId="943" priority="951" operator="between">
      <formula>5</formula>
      <formula>9.999</formula>
    </cfRule>
    <cfRule type="cellIs" dxfId="942" priority="952" operator="between">
      <formula>10</formula>
      <formula>14.999</formula>
    </cfRule>
    <cfRule type="cellIs" dxfId="941" priority="953" operator="between">
      <formula>15</formula>
      <formula>19.999</formula>
    </cfRule>
    <cfRule type="cellIs" dxfId="940" priority="954" operator="greaterThan">
      <formula>19.999</formula>
    </cfRule>
  </conditionalFormatting>
  <conditionalFormatting sqref="D79">
    <cfRule type="cellIs" dxfId="939" priority="949" operator="equal">
      <formula>0</formula>
    </cfRule>
  </conditionalFormatting>
  <conditionalFormatting sqref="D79">
    <cfRule type="cellIs" dxfId="938" priority="947" operator="equal">
      <formula>0</formula>
    </cfRule>
    <cfRule type="cellIs" dxfId="937" priority="948" operator="equal">
      <formula>0</formula>
    </cfRule>
  </conditionalFormatting>
  <conditionalFormatting sqref="D79">
    <cfRule type="cellIs" dxfId="936" priority="946" operator="equal">
      <formula>0</formula>
    </cfRule>
  </conditionalFormatting>
  <conditionalFormatting sqref="E79">
    <cfRule type="cellIs" dxfId="935" priority="941" operator="between">
      <formula>0</formula>
      <formula>4.999</formula>
    </cfRule>
    <cfRule type="cellIs" dxfId="934" priority="942" operator="between">
      <formula>5</formula>
      <formula>9.999</formula>
    </cfRule>
    <cfRule type="cellIs" dxfId="933" priority="943" operator="between">
      <formula>10</formula>
      <formula>14.999</formula>
    </cfRule>
    <cfRule type="cellIs" dxfId="932" priority="944" operator="between">
      <formula>15</formula>
      <formula>19.999</formula>
    </cfRule>
    <cfRule type="cellIs" dxfId="931" priority="945" operator="greaterThan">
      <formula>19.999</formula>
    </cfRule>
  </conditionalFormatting>
  <conditionalFormatting sqref="E79">
    <cfRule type="cellIs" dxfId="930" priority="940" operator="equal">
      <formula>0</formula>
    </cfRule>
  </conditionalFormatting>
  <conditionalFormatting sqref="E79">
    <cfRule type="cellIs" dxfId="929" priority="938" operator="equal">
      <formula>0</formula>
    </cfRule>
    <cfRule type="cellIs" dxfId="928" priority="939" operator="equal">
      <formula>0</formula>
    </cfRule>
  </conditionalFormatting>
  <conditionalFormatting sqref="E79">
    <cfRule type="cellIs" dxfId="927" priority="937" operator="equal">
      <formula>0</formula>
    </cfRule>
  </conditionalFormatting>
  <conditionalFormatting sqref="F79">
    <cfRule type="cellIs" dxfId="926" priority="932" operator="between">
      <formula>0</formula>
      <formula>4.999</formula>
    </cfRule>
    <cfRule type="cellIs" dxfId="925" priority="933" operator="between">
      <formula>5</formula>
      <formula>9.999</formula>
    </cfRule>
    <cfRule type="cellIs" dxfId="924" priority="934" operator="between">
      <formula>10</formula>
      <formula>14.999</formula>
    </cfRule>
    <cfRule type="cellIs" dxfId="923" priority="935" operator="between">
      <formula>15</formula>
      <formula>19.999</formula>
    </cfRule>
    <cfRule type="cellIs" dxfId="922" priority="936" operator="greaterThan">
      <formula>19.999</formula>
    </cfRule>
  </conditionalFormatting>
  <conditionalFormatting sqref="F79">
    <cfRule type="cellIs" dxfId="921" priority="931" operator="equal">
      <formula>0</formula>
    </cfRule>
  </conditionalFormatting>
  <conditionalFormatting sqref="F79">
    <cfRule type="cellIs" dxfId="920" priority="929" operator="equal">
      <formula>0</formula>
    </cfRule>
    <cfRule type="cellIs" dxfId="919" priority="930" operator="equal">
      <formula>0</formula>
    </cfRule>
  </conditionalFormatting>
  <conditionalFormatting sqref="F79">
    <cfRule type="cellIs" dxfId="918" priority="928" operator="equal">
      <formula>0</formula>
    </cfRule>
  </conditionalFormatting>
  <conditionalFormatting sqref="G79">
    <cfRule type="cellIs" dxfId="917" priority="923" operator="between">
      <formula>0</formula>
      <formula>4.999</formula>
    </cfRule>
    <cfRule type="cellIs" dxfId="916" priority="924" operator="between">
      <formula>5</formula>
      <formula>9.999</formula>
    </cfRule>
    <cfRule type="cellIs" dxfId="915" priority="925" operator="between">
      <formula>10</formula>
      <formula>14.999</formula>
    </cfRule>
    <cfRule type="cellIs" dxfId="914" priority="926" operator="between">
      <formula>15</formula>
      <formula>19.999</formula>
    </cfRule>
    <cfRule type="cellIs" dxfId="913" priority="927" operator="greaterThan">
      <formula>19.999</formula>
    </cfRule>
  </conditionalFormatting>
  <conditionalFormatting sqref="G79">
    <cfRule type="cellIs" dxfId="912" priority="922" operator="equal">
      <formula>0</formula>
    </cfRule>
  </conditionalFormatting>
  <conditionalFormatting sqref="G79">
    <cfRule type="cellIs" dxfId="911" priority="920" operator="equal">
      <formula>0</formula>
    </cfRule>
    <cfRule type="cellIs" dxfId="910" priority="921" operator="equal">
      <formula>0</formula>
    </cfRule>
  </conditionalFormatting>
  <conditionalFormatting sqref="G79">
    <cfRule type="cellIs" dxfId="909" priority="919" operator="equal">
      <formula>0</formula>
    </cfRule>
  </conditionalFormatting>
  <conditionalFormatting sqref="H79">
    <cfRule type="cellIs" dxfId="908" priority="914" operator="between">
      <formula>0</formula>
      <formula>4.999</formula>
    </cfRule>
    <cfRule type="cellIs" dxfId="907" priority="915" operator="between">
      <formula>5</formula>
      <formula>9.999</formula>
    </cfRule>
    <cfRule type="cellIs" dxfId="906" priority="916" operator="between">
      <formula>10</formula>
      <formula>14.999</formula>
    </cfRule>
    <cfRule type="cellIs" dxfId="905" priority="917" operator="between">
      <formula>15</formula>
      <formula>19.999</formula>
    </cfRule>
    <cfRule type="cellIs" dxfId="904" priority="918" operator="greaterThan">
      <formula>19.999</formula>
    </cfRule>
  </conditionalFormatting>
  <conditionalFormatting sqref="H79">
    <cfRule type="cellIs" dxfId="903" priority="913" operator="equal">
      <formula>0</formula>
    </cfRule>
  </conditionalFormatting>
  <conditionalFormatting sqref="H79">
    <cfRule type="cellIs" dxfId="902" priority="911" operator="equal">
      <formula>0</formula>
    </cfRule>
    <cfRule type="cellIs" dxfId="901" priority="912" operator="equal">
      <formula>0</formula>
    </cfRule>
  </conditionalFormatting>
  <conditionalFormatting sqref="H79">
    <cfRule type="cellIs" dxfId="900" priority="910" operator="equal">
      <formula>0</formula>
    </cfRule>
  </conditionalFormatting>
  <conditionalFormatting sqref="I79">
    <cfRule type="cellIs" dxfId="899" priority="905" operator="between">
      <formula>0</formula>
      <formula>4.999</formula>
    </cfRule>
    <cfRule type="cellIs" dxfId="898" priority="906" operator="between">
      <formula>5</formula>
      <formula>9.999</formula>
    </cfRule>
    <cfRule type="cellIs" dxfId="897" priority="907" operator="between">
      <formula>10</formula>
      <formula>14.999</formula>
    </cfRule>
    <cfRule type="cellIs" dxfId="896" priority="908" operator="between">
      <formula>15</formula>
      <formula>19.999</formula>
    </cfRule>
    <cfRule type="cellIs" dxfId="895" priority="909" operator="greaterThan">
      <formula>19.999</formula>
    </cfRule>
  </conditionalFormatting>
  <conditionalFormatting sqref="I79">
    <cfRule type="cellIs" dxfId="894" priority="904" operator="equal">
      <formula>0</formula>
    </cfRule>
  </conditionalFormatting>
  <conditionalFormatting sqref="I79">
    <cfRule type="cellIs" dxfId="893" priority="902" operator="equal">
      <formula>0</formula>
    </cfRule>
    <cfRule type="cellIs" dxfId="892" priority="903" operator="equal">
      <formula>0</formula>
    </cfRule>
  </conditionalFormatting>
  <conditionalFormatting sqref="I79">
    <cfRule type="cellIs" dxfId="891" priority="901" operator="equal">
      <formula>0</formula>
    </cfRule>
  </conditionalFormatting>
  <conditionalFormatting sqref="J79">
    <cfRule type="cellIs" dxfId="890" priority="896" operator="between">
      <formula>0</formula>
      <formula>4.999</formula>
    </cfRule>
    <cfRule type="cellIs" dxfId="889" priority="897" operator="between">
      <formula>5</formula>
      <formula>9.999</formula>
    </cfRule>
    <cfRule type="cellIs" dxfId="888" priority="898" operator="between">
      <formula>10</formula>
      <formula>14.999</formula>
    </cfRule>
    <cfRule type="cellIs" dxfId="887" priority="899" operator="between">
      <formula>15</formula>
      <formula>19.999</formula>
    </cfRule>
    <cfRule type="cellIs" dxfId="886" priority="900" operator="greaterThan">
      <formula>19.999</formula>
    </cfRule>
  </conditionalFormatting>
  <conditionalFormatting sqref="J79">
    <cfRule type="cellIs" dxfId="885" priority="895" operator="equal">
      <formula>0</formula>
    </cfRule>
  </conditionalFormatting>
  <conditionalFormatting sqref="J79">
    <cfRule type="cellIs" dxfId="884" priority="893" operator="equal">
      <formula>0</formula>
    </cfRule>
    <cfRule type="cellIs" dxfId="883" priority="894" operator="equal">
      <formula>0</formula>
    </cfRule>
  </conditionalFormatting>
  <conditionalFormatting sqref="J79">
    <cfRule type="cellIs" dxfId="882" priority="892" operator="equal">
      <formula>0</formula>
    </cfRule>
  </conditionalFormatting>
  <conditionalFormatting sqref="K79">
    <cfRule type="cellIs" dxfId="881" priority="887" operator="between">
      <formula>0</formula>
      <formula>4.999</formula>
    </cfRule>
    <cfRule type="cellIs" dxfId="880" priority="888" operator="between">
      <formula>5</formula>
      <formula>9.999</formula>
    </cfRule>
    <cfRule type="cellIs" dxfId="879" priority="889" operator="between">
      <formula>10</formula>
      <formula>14.999</formula>
    </cfRule>
    <cfRule type="cellIs" dxfId="878" priority="890" operator="between">
      <formula>15</formula>
      <formula>19.999</formula>
    </cfRule>
    <cfRule type="cellIs" dxfId="877" priority="891" operator="greaterThan">
      <formula>19.999</formula>
    </cfRule>
  </conditionalFormatting>
  <conditionalFormatting sqref="K79">
    <cfRule type="cellIs" dxfId="876" priority="886" operator="equal">
      <formula>0</formula>
    </cfRule>
  </conditionalFormatting>
  <conditionalFormatting sqref="K79">
    <cfRule type="cellIs" dxfId="875" priority="884" operator="equal">
      <formula>0</formula>
    </cfRule>
    <cfRule type="cellIs" dxfId="874" priority="885" operator="equal">
      <formula>0</formula>
    </cfRule>
  </conditionalFormatting>
  <conditionalFormatting sqref="K79">
    <cfRule type="cellIs" dxfId="873" priority="883" operator="equal">
      <formula>0</formula>
    </cfRule>
  </conditionalFormatting>
  <conditionalFormatting sqref="L79">
    <cfRule type="cellIs" dxfId="872" priority="878" operator="between">
      <formula>0</formula>
      <formula>4.999</formula>
    </cfRule>
    <cfRule type="cellIs" dxfId="871" priority="879" operator="between">
      <formula>5</formula>
      <formula>9.999</formula>
    </cfRule>
    <cfRule type="cellIs" dxfId="870" priority="880" operator="between">
      <formula>10</formula>
      <formula>14.999</formula>
    </cfRule>
    <cfRule type="cellIs" dxfId="869" priority="881" operator="between">
      <formula>15</formula>
      <formula>19.999</formula>
    </cfRule>
    <cfRule type="cellIs" dxfId="868" priority="882" operator="greaterThan">
      <formula>19.999</formula>
    </cfRule>
  </conditionalFormatting>
  <conditionalFormatting sqref="L79">
    <cfRule type="cellIs" dxfId="867" priority="877" operator="equal">
      <formula>0</formula>
    </cfRule>
  </conditionalFormatting>
  <conditionalFormatting sqref="L79">
    <cfRule type="cellIs" dxfId="866" priority="875" operator="equal">
      <formula>0</formula>
    </cfRule>
    <cfRule type="cellIs" dxfId="865" priority="876" operator="equal">
      <formula>0</formula>
    </cfRule>
  </conditionalFormatting>
  <conditionalFormatting sqref="L79">
    <cfRule type="cellIs" dxfId="864" priority="874" operator="equal">
      <formula>0</formula>
    </cfRule>
  </conditionalFormatting>
  <conditionalFormatting sqref="M79">
    <cfRule type="cellIs" dxfId="863" priority="869" operator="between">
      <formula>0</formula>
      <formula>4.999</formula>
    </cfRule>
    <cfRule type="cellIs" dxfId="862" priority="870" operator="between">
      <formula>5</formula>
      <formula>9.999</formula>
    </cfRule>
    <cfRule type="cellIs" dxfId="861" priority="871" operator="between">
      <formula>10</formula>
      <formula>14.999</formula>
    </cfRule>
    <cfRule type="cellIs" dxfId="860" priority="872" operator="between">
      <formula>15</formula>
      <formula>19.999</formula>
    </cfRule>
    <cfRule type="cellIs" dxfId="859" priority="873" operator="greaterThan">
      <formula>19.999</formula>
    </cfRule>
  </conditionalFormatting>
  <conditionalFormatting sqref="M79">
    <cfRule type="cellIs" dxfId="858" priority="868" operator="equal">
      <formula>0</formula>
    </cfRule>
  </conditionalFormatting>
  <conditionalFormatting sqref="M79">
    <cfRule type="cellIs" dxfId="857" priority="866" operator="equal">
      <formula>0</formula>
    </cfRule>
    <cfRule type="cellIs" dxfId="856" priority="867" operator="equal">
      <formula>0</formula>
    </cfRule>
  </conditionalFormatting>
  <conditionalFormatting sqref="M79">
    <cfRule type="cellIs" dxfId="855" priority="865" operator="equal">
      <formula>0</formula>
    </cfRule>
  </conditionalFormatting>
  <conditionalFormatting sqref="M77">
    <cfRule type="cellIs" dxfId="854" priority="860" operator="between">
      <formula>0</formula>
      <formula>4.999</formula>
    </cfRule>
    <cfRule type="cellIs" dxfId="853" priority="861" operator="between">
      <formula>5</formula>
      <formula>9.999</formula>
    </cfRule>
    <cfRule type="cellIs" dxfId="852" priority="862" operator="between">
      <formula>10</formula>
      <formula>14.999</formula>
    </cfRule>
    <cfRule type="cellIs" dxfId="851" priority="863" operator="between">
      <formula>15</formula>
      <formula>19.999</formula>
    </cfRule>
    <cfRule type="cellIs" dxfId="850" priority="864" operator="greaterThan">
      <formula>19.999</formula>
    </cfRule>
  </conditionalFormatting>
  <conditionalFormatting sqref="M77">
    <cfRule type="cellIs" dxfId="849" priority="859" operator="equal">
      <formula>0</formula>
    </cfRule>
  </conditionalFormatting>
  <conditionalFormatting sqref="M77">
    <cfRule type="cellIs" dxfId="848" priority="857" operator="equal">
      <formula>0</formula>
    </cfRule>
    <cfRule type="cellIs" dxfId="847" priority="858" operator="equal">
      <formula>0</formula>
    </cfRule>
  </conditionalFormatting>
  <conditionalFormatting sqref="M77">
    <cfRule type="cellIs" dxfId="846" priority="856" operator="equal">
      <formula>0</formula>
    </cfRule>
  </conditionalFormatting>
  <conditionalFormatting sqref="M75">
    <cfRule type="cellIs" dxfId="845" priority="851" operator="between">
      <formula>0</formula>
      <formula>4.999</formula>
    </cfRule>
    <cfRule type="cellIs" dxfId="844" priority="852" operator="between">
      <formula>5</formula>
      <formula>9.999</formula>
    </cfRule>
    <cfRule type="cellIs" dxfId="843" priority="853" operator="between">
      <formula>10</formula>
      <formula>14.999</formula>
    </cfRule>
    <cfRule type="cellIs" dxfId="842" priority="854" operator="between">
      <formula>15</formula>
      <formula>19.999</formula>
    </cfRule>
    <cfRule type="cellIs" dxfId="841" priority="855" operator="greaterThan">
      <formula>19.999</formula>
    </cfRule>
  </conditionalFormatting>
  <conditionalFormatting sqref="M75">
    <cfRule type="cellIs" dxfId="840" priority="850" operator="equal">
      <formula>0</formula>
    </cfRule>
  </conditionalFormatting>
  <conditionalFormatting sqref="M75">
    <cfRule type="cellIs" dxfId="839" priority="848" operator="equal">
      <formula>0</formula>
    </cfRule>
    <cfRule type="cellIs" dxfId="838" priority="849" operator="equal">
      <formula>0</formula>
    </cfRule>
  </conditionalFormatting>
  <conditionalFormatting sqref="M75">
    <cfRule type="cellIs" dxfId="837" priority="847" operator="equal">
      <formula>0</formula>
    </cfRule>
  </conditionalFormatting>
  <conditionalFormatting sqref="M73">
    <cfRule type="cellIs" dxfId="836" priority="842" operator="between">
      <formula>0</formula>
      <formula>4.999</formula>
    </cfRule>
    <cfRule type="cellIs" dxfId="835" priority="843" operator="between">
      <formula>5</formula>
      <formula>9.999</formula>
    </cfRule>
    <cfRule type="cellIs" dxfId="834" priority="844" operator="between">
      <formula>10</formula>
      <formula>14.999</formula>
    </cfRule>
    <cfRule type="cellIs" dxfId="833" priority="845" operator="between">
      <formula>15</formula>
      <formula>19.999</formula>
    </cfRule>
    <cfRule type="cellIs" dxfId="832" priority="846" operator="greaterThan">
      <formula>19.999</formula>
    </cfRule>
  </conditionalFormatting>
  <conditionalFormatting sqref="M73">
    <cfRule type="cellIs" dxfId="831" priority="841" operator="equal">
      <formula>0</formula>
    </cfRule>
  </conditionalFormatting>
  <conditionalFormatting sqref="M73">
    <cfRule type="cellIs" dxfId="830" priority="839" operator="equal">
      <formula>0</formula>
    </cfRule>
    <cfRule type="cellIs" dxfId="829" priority="840" operator="equal">
      <formula>0</formula>
    </cfRule>
  </conditionalFormatting>
  <conditionalFormatting sqref="M73">
    <cfRule type="cellIs" dxfId="828" priority="838" operator="equal">
      <formula>0</formula>
    </cfRule>
  </conditionalFormatting>
  <conditionalFormatting sqref="M71">
    <cfRule type="cellIs" dxfId="827" priority="833" operator="between">
      <formula>0</formula>
      <formula>4.999</formula>
    </cfRule>
    <cfRule type="cellIs" dxfId="826" priority="834" operator="between">
      <formula>5</formula>
      <formula>9.999</formula>
    </cfRule>
    <cfRule type="cellIs" dxfId="825" priority="835" operator="between">
      <formula>10</formula>
      <formula>14.999</formula>
    </cfRule>
    <cfRule type="cellIs" dxfId="824" priority="836" operator="between">
      <formula>15</formula>
      <formula>19.999</formula>
    </cfRule>
    <cfRule type="cellIs" dxfId="823" priority="837" operator="greaterThan">
      <formula>19.999</formula>
    </cfRule>
  </conditionalFormatting>
  <conditionalFormatting sqref="M71">
    <cfRule type="cellIs" dxfId="822" priority="832" operator="equal">
      <formula>0</formula>
    </cfRule>
  </conditionalFormatting>
  <conditionalFormatting sqref="M71">
    <cfRule type="cellIs" dxfId="821" priority="830" operator="equal">
      <formula>0</formula>
    </cfRule>
    <cfRule type="cellIs" dxfId="820" priority="831" operator="equal">
      <formula>0</formula>
    </cfRule>
  </conditionalFormatting>
  <conditionalFormatting sqref="M71">
    <cfRule type="cellIs" dxfId="819" priority="829" operator="equal">
      <formula>0</formula>
    </cfRule>
  </conditionalFormatting>
  <conditionalFormatting sqref="L71">
    <cfRule type="cellIs" dxfId="818" priority="824" operator="between">
      <formula>0</formula>
      <formula>4.999</formula>
    </cfRule>
    <cfRule type="cellIs" dxfId="817" priority="825" operator="between">
      <formula>5</formula>
      <formula>9.999</formula>
    </cfRule>
    <cfRule type="cellIs" dxfId="816" priority="826" operator="between">
      <formula>10</formula>
      <formula>14.999</formula>
    </cfRule>
    <cfRule type="cellIs" dxfId="815" priority="827" operator="between">
      <formula>15</formula>
      <formula>19.999</formula>
    </cfRule>
    <cfRule type="cellIs" dxfId="814" priority="828" operator="greaterThan">
      <formula>19.999</formula>
    </cfRule>
  </conditionalFormatting>
  <conditionalFormatting sqref="L71">
    <cfRule type="cellIs" dxfId="813" priority="823" operator="equal">
      <formula>0</formula>
    </cfRule>
  </conditionalFormatting>
  <conditionalFormatting sqref="L71">
    <cfRule type="cellIs" dxfId="812" priority="821" operator="equal">
      <formula>0</formula>
    </cfRule>
    <cfRule type="cellIs" dxfId="811" priority="822" operator="equal">
      <formula>0</formula>
    </cfRule>
  </conditionalFormatting>
  <conditionalFormatting sqref="L71">
    <cfRule type="cellIs" dxfId="810" priority="820" operator="equal">
      <formula>0</formula>
    </cfRule>
  </conditionalFormatting>
  <conditionalFormatting sqref="K71">
    <cfRule type="cellIs" dxfId="809" priority="815" operator="between">
      <formula>0</formula>
      <formula>4.999</formula>
    </cfRule>
    <cfRule type="cellIs" dxfId="808" priority="816" operator="between">
      <formula>5</formula>
      <formula>9.999</formula>
    </cfRule>
    <cfRule type="cellIs" dxfId="807" priority="817" operator="between">
      <formula>10</formula>
      <formula>14.999</formula>
    </cfRule>
    <cfRule type="cellIs" dxfId="806" priority="818" operator="between">
      <formula>15</formula>
      <formula>19.999</formula>
    </cfRule>
    <cfRule type="cellIs" dxfId="805" priority="819" operator="greaterThan">
      <formula>19.999</formula>
    </cfRule>
  </conditionalFormatting>
  <conditionalFormatting sqref="K71">
    <cfRule type="cellIs" dxfId="804" priority="814" operator="equal">
      <formula>0</formula>
    </cfRule>
  </conditionalFormatting>
  <conditionalFormatting sqref="K71">
    <cfRule type="cellIs" dxfId="803" priority="812" operator="equal">
      <formula>0</formula>
    </cfRule>
    <cfRule type="cellIs" dxfId="802" priority="813" operator="equal">
      <formula>0</formula>
    </cfRule>
  </conditionalFormatting>
  <conditionalFormatting sqref="K71">
    <cfRule type="cellIs" dxfId="801" priority="811" operator="equal">
      <formula>0</formula>
    </cfRule>
  </conditionalFormatting>
  <conditionalFormatting sqref="J71">
    <cfRule type="cellIs" dxfId="800" priority="806" operator="between">
      <formula>0</formula>
      <formula>4.999</formula>
    </cfRule>
    <cfRule type="cellIs" dxfId="799" priority="807" operator="between">
      <formula>5</formula>
      <formula>9.999</formula>
    </cfRule>
    <cfRule type="cellIs" dxfId="798" priority="808" operator="between">
      <formula>10</formula>
      <formula>14.999</formula>
    </cfRule>
    <cfRule type="cellIs" dxfId="797" priority="809" operator="between">
      <formula>15</formula>
      <formula>19.999</formula>
    </cfRule>
    <cfRule type="cellIs" dxfId="796" priority="810" operator="greaterThan">
      <formula>19.999</formula>
    </cfRule>
  </conditionalFormatting>
  <conditionalFormatting sqref="J71">
    <cfRule type="cellIs" dxfId="795" priority="805" operator="equal">
      <formula>0</formula>
    </cfRule>
  </conditionalFormatting>
  <conditionalFormatting sqref="J71">
    <cfRule type="cellIs" dxfId="794" priority="803" operator="equal">
      <formula>0</formula>
    </cfRule>
    <cfRule type="cellIs" dxfId="793" priority="804" operator="equal">
      <formula>0</formula>
    </cfRule>
  </conditionalFormatting>
  <conditionalFormatting sqref="J71">
    <cfRule type="cellIs" dxfId="792" priority="802" operator="equal">
      <formula>0</formula>
    </cfRule>
  </conditionalFormatting>
  <conditionalFormatting sqref="I71">
    <cfRule type="cellIs" dxfId="791" priority="797" operator="between">
      <formula>0</formula>
      <formula>4.999</formula>
    </cfRule>
    <cfRule type="cellIs" dxfId="790" priority="798" operator="between">
      <formula>5</formula>
      <formula>9.999</formula>
    </cfRule>
    <cfRule type="cellIs" dxfId="789" priority="799" operator="between">
      <formula>10</formula>
      <formula>14.999</formula>
    </cfRule>
    <cfRule type="cellIs" dxfId="788" priority="800" operator="between">
      <formula>15</formula>
      <formula>19.999</formula>
    </cfRule>
    <cfRule type="cellIs" dxfId="787" priority="801" operator="greaterThan">
      <formula>19.999</formula>
    </cfRule>
  </conditionalFormatting>
  <conditionalFormatting sqref="I71">
    <cfRule type="cellIs" dxfId="786" priority="796" operator="equal">
      <formula>0</formula>
    </cfRule>
  </conditionalFormatting>
  <conditionalFormatting sqref="I71">
    <cfRule type="cellIs" dxfId="785" priority="794" operator="equal">
      <formula>0</formula>
    </cfRule>
    <cfRule type="cellIs" dxfId="784" priority="795" operator="equal">
      <formula>0</formula>
    </cfRule>
  </conditionalFormatting>
  <conditionalFormatting sqref="I71">
    <cfRule type="cellIs" dxfId="783" priority="793" operator="equal">
      <formula>0</formula>
    </cfRule>
  </conditionalFormatting>
  <conditionalFormatting sqref="H71">
    <cfRule type="cellIs" dxfId="782" priority="788" operator="between">
      <formula>0</formula>
      <formula>4.999</formula>
    </cfRule>
    <cfRule type="cellIs" dxfId="781" priority="789" operator="between">
      <formula>5</formula>
      <formula>9.999</formula>
    </cfRule>
    <cfRule type="cellIs" dxfId="780" priority="790" operator="between">
      <formula>10</formula>
      <formula>14.999</formula>
    </cfRule>
    <cfRule type="cellIs" dxfId="779" priority="791" operator="between">
      <formula>15</formula>
      <formula>19.999</formula>
    </cfRule>
    <cfRule type="cellIs" dxfId="778" priority="792" operator="greaterThan">
      <formula>19.999</formula>
    </cfRule>
  </conditionalFormatting>
  <conditionalFormatting sqref="H71">
    <cfRule type="cellIs" dxfId="777" priority="787" operator="equal">
      <formula>0</formula>
    </cfRule>
  </conditionalFormatting>
  <conditionalFormatting sqref="H71">
    <cfRule type="cellIs" dxfId="776" priority="785" operator="equal">
      <formula>0</formula>
    </cfRule>
    <cfRule type="cellIs" dxfId="775" priority="786" operator="equal">
      <formula>0</formula>
    </cfRule>
  </conditionalFormatting>
  <conditionalFormatting sqref="H71">
    <cfRule type="cellIs" dxfId="774" priority="784" operator="equal">
      <formula>0</formula>
    </cfRule>
  </conditionalFormatting>
  <conditionalFormatting sqref="G71">
    <cfRule type="cellIs" dxfId="773" priority="779" operator="between">
      <formula>0</formula>
      <formula>4.999</formula>
    </cfRule>
    <cfRule type="cellIs" dxfId="772" priority="780" operator="between">
      <formula>5</formula>
      <formula>9.999</formula>
    </cfRule>
    <cfRule type="cellIs" dxfId="771" priority="781" operator="between">
      <formula>10</formula>
      <formula>14.999</formula>
    </cfRule>
    <cfRule type="cellIs" dxfId="770" priority="782" operator="between">
      <formula>15</formula>
      <formula>19.999</formula>
    </cfRule>
    <cfRule type="cellIs" dxfId="769" priority="783" operator="greaterThan">
      <formula>19.999</formula>
    </cfRule>
  </conditionalFormatting>
  <conditionalFormatting sqref="G71">
    <cfRule type="cellIs" dxfId="768" priority="778" operator="equal">
      <formula>0</formula>
    </cfRule>
  </conditionalFormatting>
  <conditionalFormatting sqref="G71">
    <cfRule type="cellIs" dxfId="767" priority="776" operator="equal">
      <formula>0</formula>
    </cfRule>
    <cfRule type="cellIs" dxfId="766" priority="777" operator="equal">
      <formula>0</formula>
    </cfRule>
  </conditionalFormatting>
  <conditionalFormatting sqref="G71">
    <cfRule type="cellIs" dxfId="765" priority="775" operator="equal">
      <formula>0</formula>
    </cfRule>
  </conditionalFormatting>
  <conditionalFormatting sqref="F71">
    <cfRule type="cellIs" dxfId="764" priority="770" operator="between">
      <formula>0</formula>
      <formula>4.999</formula>
    </cfRule>
    <cfRule type="cellIs" dxfId="763" priority="771" operator="between">
      <formula>5</formula>
      <formula>9.999</formula>
    </cfRule>
    <cfRule type="cellIs" dxfId="762" priority="772" operator="between">
      <formula>10</formula>
      <formula>14.999</formula>
    </cfRule>
    <cfRule type="cellIs" dxfId="761" priority="773" operator="between">
      <formula>15</formula>
      <formula>19.999</formula>
    </cfRule>
    <cfRule type="cellIs" dxfId="760" priority="774" operator="greaterThan">
      <formula>19.999</formula>
    </cfRule>
  </conditionalFormatting>
  <conditionalFormatting sqref="F71">
    <cfRule type="cellIs" dxfId="759" priority="769" operator="equal">
      <formula>0</formula>
    </cfRule>
  </conditionalFormatting>
  <conditionalFormatting sqref="F71">
    <cfRule type="cellIs" dxfId="758" priority="767" operator="equal">
      <formula>0</formula>
    </cfRule>
    <cfRule type="cellIs" dxfId="757" priority="768" operator="equal">
      <formula>0</formula>
    </cfRule>
  </conditionalFormatting>
  <conditionalFormatting sqref="F71">
    <cfRule type="cellIs" dxfId="756" priority="766" operator="equal">
      <formula>0</formula>
    </cfRule>
  </conditionalFormatting>
  <conditionalFormatting sqref="E71">
    <cfRule type="cellIs" dxfId="755" priority="761" operator="between">
      <formula>0</formula>
      <formula>4.999</formula>
    </cfRule>
    <cfRule type="cellIs" dxfId="754" priority="762" operator="between">
      <formula>5</formula>
      <formula>9.999</formula>
    </cfRule>
    <cfRule type="cellIs" dxfId="753" priority="763" operator="between">
      <formula>10</formula>
      <formula>14.999</formula>
    </cfRule>
    <cfRule type="cellIs" dxfId="752" priority="764" operator="between">
      <formula>15</formula>
      <formula>19.999</formula>
    </cfRule>
    <cfRule type="cellIs" dxfId="751" priority="765" operator="greaterThan">
      <formula>19.999</formula>
    </cfRule>
  </conditionalFormatting>
  <conditionalFormatting sqref="E71">
    <cfRule type="cellIs" dxfId="750" priority="760" operator="equal">
      <formula>0</formula>
    </cfRule>
  </conditionalFormatting>
  <conditionalFormatting sqref="E71">
    <cfRule type="cellIs" dxfId="749" priority="758" operator="equal">
      <formula>0</formula>
    </cfRule>
    <cfRule type="cellIs" dxfId="748" priority="759" operator="equal">
      <formula>0</formula>
    </cfRule>
  </conditionalFormatting>
  <conditionalFormatting sqref="E71">
    <cfRule type="cellIs" dxfId="747" priority="757" operator="equal">
      <formula>0</formula>
    </cfRule>
  </conditionalFormatting>
  <conditionalFormatting sqref="E73">
    <cfRule type="cellIs" dxfId="746" priority="752" operator="between">
      <formula>0</formula>
      <formula>4.999</formula>
    </cfRule>
    <cfRule type="cellIs" dxfId="745" priority="753" operator="between">
      <formula>5</formula>
      <formula>9.999</formula>
    </cfRule>
    <cfRule type="cellIs" dxfId="744" priority="754" operator="between">
      <formula>10</formula>
      <formula>14.999</formula>
    </cfRule>
    <cfRule type="cellIs" dxfId="743" priority="755" operator="between">
      <formula>15</formula>
      <formula>19.999</formula>
    </cfRule>
    <cfRule type="cellIs" dxfId="742" priority="756" operator="greaterThan">
      <formula>19.999</formula>
    </cfRule>
  </conditionalFormatting>
  <conditionalFormatting sqref="E73">
    <cfRule type="cellIs" dxfId="741" priority="751" operator="equal">
      <formula>0</formula>
    </cfRule>
  </conditionalFormatting>
  <conditionalFormatting sqref="E73">
    <cfRule type="cellIs" dxfId="740" priority="749" operator="equal">
      <formula>0</formula>
    </cfRule>
    <cfRule type="cellIs" dxfId="739" priority="750" operator="equal">
      <formula>0</formula>
    </cfRule>
  </conditionalFormatting>
  <conditionalFormatting sqref="E73">
    <cfRule type="cellIs" dxfId="738" priority="748" operator="equal">
      <formula>0</formula>
    </cfRule>
  </conditionalFormatting>
  <conditionalFormatting sqref="E75">
    <cfRule type="cellIs" dxfId="737" priority="743" operator="between">
      <formula>0</formula>
      <formula>4.999</formula>
    </cfRule>
    <cfRule type="cellIs" dxfId="736" priority="744" operator="between">
      <formula>5</formula>
      <formula>9.999</formula>
    </cfRule>
    <cfRule type="cellIs" dxfId="735" priority="745" operator="between">
      <formula>10</formula>
      <formula>14.999</formula>
    </cfRule>
    <cfRule type="cellIs" dxfId="734" priority="746" operator="between">
      <formula>15</formula>
      <formula>19.999</formula>
    </cfRule>
    <cfRule type="cellIs" dxfId="733" priority="747" operator="greaterThan">
      <formula>19.999</formula>
    </cfRule>
  </conditionalFormatting>
  <conditionalFormatting sqref="E75">
    <cfRule type="cellIs" dxfId="732" priority="742" operator="equal">
      <formula>0</formula>
    </cfRule>
  </conditionalFormatting>
  <conditionalFormatting sqref="E75">
    <cfRule type="cellIs" dxfId="731" priority="740" operator="equal">
      <formula>0</formula>
    </cfRule>
    <cfRule type="cellIs" dxfId="730" priority="741" operator="equal">
      <formula>0</formula>
    </cfRule>
  </conditionalFormatting>
  <conditionalFormatting sqref="E75">
    <cfRule type="cellIs" dxfId="729" priority="739" operator="equal">
      <formula>0</formula>
    </cfRule>
  </conditionalFormatting>
  <conditionalFormatting sqref="E77">
    <cfRule type="cellIs" dxfId="728" priority="734" operator="between">
      <formula>0</formula>
      <formula>4.999</formula>
    </cfRule>
    <cfRule type="cellIs" dxfId="727" priority="735" operator="between">
      <formula>5</formula>
      <formula>9.999</formula>
    </cfRule>
    <cfRule type="cellIs" dxfId="726" priority="736" operator="between">
      <formula>10</formula>
      <formula>14.999</formula>
    </cfRule>
    <cfRule type="cellIs" dxfId="725" priority="737" operator="between">
      <formula>15</formula>
      <formula>19.999</formula>
    </cfRule>
    <cfRule type="cellIs" dxfId="724" priority="738" operator="greaterThan">
      <formula>19.999</formula>
    </cfRule>
  </conditionalFormatting>
  <conditionalFormatting sqref="E77">
    <cfRule type="cellIs" dxfId="723" priority="733" operator="equal">
      <formula>0</formula>
    </cfRule>
  </conditionalFormatting>
  <conditionalFormatting sqref="E77">
    <cfRule type="cellIs" dxfId="722" priority="731" operator="equal">
      <formula>0</formula>
    </cfRule>
    <cfRule type="cellIs" dxfId="721" priority="732" operator="equal">
      <formula>0</formula>
    </cfRule>
  </conditionalFormatting>
  <conditionalFormatting sqref="E77">
    <cfRule type="cellIs" dxfId="720" priority="730" operator="equal">
      <formula>0</formula>
    </cfRule>
  </conditionalFormatting>
  <conditionalFormatting sqref="F77">
    <cfRule type="cellIs" dxfId="719" priority="725" operator="between">
      <formula>0</formula>
      <formula>4.999</formula>
    </cfRule>
    <cfRule type="cellIs" dxfId="718" priority="726" operator="between">
      <formula>5</formula>
      <formula>9.999</formula>
    </cfRule>
    <cfRule type="cellIs" dxfId="717" priority="727" operator="between">
      <formula>10</formula>
      <formula>14.999</formula>
    </cfRule>
    <cfRule type="cellIs" dxfId="716" priority="728" operator="between">
      <formula>15</formula>
      <formula>19.999</formula>
    </cfRule>
    <cfRule type="cellIs" dxfId="715" priority="729" operator="greaterThan">
      <formula>19.999</formula>
    </cfRule>
  </conditionalFormatting>
  <conditionalFormatting sqref="F77">
    <cfRule type="cellIs" dxfId="714" priority="724" operator="equal">
      <formula>0</formula>
    </cfRule>
  </conditionalFormatting>
  <conditionalFormatting sqref="F77">
    <cfRule type="cellIs" dxfId="713" priority="722" operator="equal">
      <formula>0</formula>
    </cfRule>
    <cfRule type="cellIs" dxfId="712" priority="723" operator="equal">
      <formula>0</formula>
    </cfRule>
  </conditionalFormatting>
  <conditionalFormatting sqref="F77">
    <cfRule type="cellIs" dxfId="711" priority="721" operator="equal">
      <formula>0</formula>
    </cfRule>
  </conditionalFormatting>
  <conditionalFormatting sqref="G77">
    <cfRule type="cellIs" dxfId="710" priority="716" operator="between">
      <formula>0</formula>
      <formula>4.999</formula>
    </cfRule>
    <cfRule type="cellIs" dxfId="709" priority="717" operator="between">
      <formula>5</formula>
      <formula>9.999</formula>
    </cfRule>
    <cfRule type="cellIs" dxfId="708" priority="718" operator="between">
      <formula>10</formula>
      <formula>14.999</formula>
    </cfRule>
    <cfRule type="cellIs" dxfId="707" priority="719" operator="between">
      <formula>15</formula>
      <formula>19.999</formula>
    </cfRule>
    <cfRule type="cellIs" dxfId="706" priority="720" operator="greaterThan">
      <formula>19.999</formula>
    </cfRule>
  </conditionalFormatting>
  <conditionalFormatting sqref="G77">
    <cfRule type="cellIs" dxfId="705" priority="715" operator="equal">
      <formula>0</formula>
    </cfRule>
  </conditionalFormatting>
  <conditionalFormatting sqref="G77">
    <cfRule type="cellIs" dxfId="704" priority="713" operator="equal">
      <formula>0</formula>
    </cfRule>
    <cfRule type="cellIs" dxfId="703" priority="714" operator="equal">
      <formula>0</formula>
    </cfRule>
  </conditionalFormatting>
  <conditionalFormatting sqref="G77">
    <cfRule type="cellIs" dxfId="702" priority="712" operator="equal">
      <formula>0</formula>
    </cfRule>
  </conditionalFormatting>
  <conditionalFormatting sqref="H77">
    <cfRule type="cellIs" dxfId="701" priority="707" operator="between">
      <formula>0</formula>
      <formula>4.999</formula>
    </cfRule>
    <cfRule type="cellIs" dxfId="700" priority="708" operator="between">
      <formula>5</formula>
      <formula>9.999</formula>
    </cfRule>
    <cfRule type="cellIs" dxfId="699" priority="709" operator="between">
      <formula>10</formula>
      <formula>14.999</formula>
    </cfRule>
    <cfRule type="cellIs" dxfId="698" priority="710" operator="between">
      <formula>15</formula>
      <formula>19.999</formula>
    </cfRule>
    <cfRule type="cellIs" dxfId="697" priority="711" operator="greaterThan">
      <formula>19.999</formula>
    </cfRule>
  </conditionalFormatting>
  <conditionalFormatting sqref="H77">
    <cfRule type="cellIs" dxfId="696" priority="706" operator="equal">
      <formula>0</formula>
    </cfRule>
  </conditionalFormatting>
  <conditionalFormatting sqref="H77">
    <cfRule type="cellIs" dxfId="695" priority="704" operator="equal">
      <formula>0</formula>
    </cfRule>
    <cfRule type="cellIs" dxfId="694" priority="705" operator="equal">
      <formula>0</formula>
    </cfRule>
  </conditionalFormatting>
  <conditionalFormatting sqref="H77">
    <cfRule type="cellIs" dxfId="693" priority="703" operator="equal">
      <formula>0</formula>
    </cfRule>
  </conditionalFormatting>
  <conditionalFormatting sqref="I77">
    <cfRule type="cellIs" dxfId="692" priority="698" operator="between">
      <formula>0</formula>
      <formula>4.999</formula>
    </cfRule>
    <cfRule type="cellIs" dxfId="691" priority="699" operator="between">
      <formula>5</formula>
      <formula>9.999</formula>
    </cfRule>
    <cfRule type="cellIs" dxfId="690" priority="700" operator="between">
      <formula>10</formula>
      <formula>14.999</formula>
    </cfRule>
    <cfRule type="cellIs" dxfId="689" priority="701" operator="between">
      <formula>15</formula>
      <formula>19.999</formula>
    </cfRule>
    <cfRule type="cellIs" dxfId="688" priority="702" operator="greaterThan">
      <formula>19.999</formula>
    </cfRule>
  </conditionalFormatting>
  <conditionalFormatting sqref="I77">
    <cfRule type="cellIs" dxfId="687" priority="697" operator="equal">
      <formula>0</formula>
    </cfRule>
  </conditionalFormatting>
  <conditionalFormatting sqref="I77">
    <cfRule type="cellIs" dxfId="686" priority="695" operator="equal">
      <formula>0</formula>
    </cfRule>
    <cfRule type="cellIs" dxfId="685" priority="696" operator="equal">
      <formula>0</formula>
    </cfRule>
  </conditionalFormatting>
  <conditionalFormatting sqref="I77">
    <cfRule type="cellIs" dxfId="684" priority="694" operator="equal">
      <formula>0</formula>
    </cfRule>
  </conditionalFormatting>
  <conditionalFormatting sqref="J77">
    <cfRule type="cellIs" dxfId="683" priority="689" operator="between">
      <formula>0</formula>
      <formula>4.999</formula>
    </cfRule>
    <cfRule type="cellIs" dxfId="682" priority="690" operator="between">
      <formula>5</formula>
      <formula>9.999</formula>
    </cfRule>
    <cfRule type="cellIs" dxfId="681" priority="691" operator="between">
      <formula>10</formula>
      <formula>14.999</formula>
    </cfRule>
    <cfRule type="cellIs" dxfId="680" priority="692" operator="between">
      <formula>15</formula>
      <formula>19.999</formula>
    </cfRule>
    <cfRule type="cellIs" dxfId="679" priority="693" operator="greaterThan">
      <formula>19.999</formula>
    </cfRule>
  </conditionalFormatting>
  <conditionalFormatting sqref="J77">
    <cfRule type="cellIs" dxfId="678" priority="688" operator="equal">
      <formula>0</formula>
    </cfRule>
  </conditionalFormatting>
  <conditionalFormatting sqref="J77">
    <cfRule type="cellIs" dxfId="677" priority="686" operator="equal">
      <formula>0</formula>
    </cfRule>
    <cfRule type="cellIs" dxfId="676" priority="687" operator="equal">
      <formula>0</formula>
    </cfRule>
  </conditionalFormatting>
  <conditionalFormatting sqref="J77">
    <cfRule type="cellIs" dxfId="675" priority="685" operator="equal">
      <formula>0</formula>
    </cfRule>
  </conditionalFormatting>
  <conditionalFormatting sqref="K77">
    <cfRule type="cellIs" dxfId="674" priority="680" operator="between">
      <formula>0</formula>
      <formula>4.999</formula>
    </cfRule>
    <cfRule type="cellIs" dxfId="673" priority="681" operator="between">
      <formula>5</formula>
      <formula>9.999</formula>
    </cfRule>
    <cfRule type="cellIs" dxfId="672" priority="682" operator="between">
      <formula>10</formula>
      <formula>14.999</formula>
    </cfRule>
    <cfRule type="cellIs" dxfId="671" priority="683" operator="between">
      <formula>15</formula>
      <formula>19.999</formula>
    </cfRule>
    <cfRule type="cellIs" dxfId="670" priority="684" operator="greaterThan">
      <formula>19.999</formula>
    </cfRule>
  </conditionalFormatting>
  <conditionalFormatting sqref="K77">
    <cfRule type="cellIs" dxfId="669" priority="679" operator="equal">
      <formula>0</formula>
    </cfRule>
  </conditionalFormatting>
  <conditionalFormatting sqref="K77">
    <cfRule type="cellIs" dxfId="668" priority="677" operator="equal">
      <formula>0</formula>
    </cfRule>
    <cfRule type="cellIs" dxfId="667" priority="678" operator="equal">
      <formula>0</formula>
    </cfRule>
  </conditionalFormatting>
  <conditionalFormatting sqref="K77">
    <cfRule type="cellIs" dxfId="666" priority="676" operator="equal">
      <formula>0</formula>
    </cfRule>
  </conditionalFormatting>
  <conditionalFormatting sqref="L77">
    <cfRule type="cellIs" dxfId="665" priority="671" operator="between">
      <formula>0</formula>
      <formula>4.999</formula>
    </cfRule>
    <cfRule type="cellIs" dxfId="664" priority="672" operator="between">
      <formula>5</formula>
      <formula>9.999</formula>
    </cfRule>
    <cfRule type="cellIs" dxfId="663" priority="673" operator="between">
      <formula>10</formula>
      <formula>14.999</formula>
    </cfRule>
    <cfRule type="cellIs" dxfId="662" priority="674" operator="between">
      <formula>15</formula>
      <formula>19.999</formula>
    </cfRule>
    <cfRule type="cellIs" dxfId="661" priority="675" operator="greaterThan">
      <formula>19.999</formula>
    </cfRule>
  </conditionalFormatting>
  <conditionalFormatting sqref="L77">
    <cfRule type="cellIs" dxfId="660" priority="670" operator="equal">
      <formula>0</formula>
    </cfRule>
  </conditionalFormatting>
  <conditionalFormatting sqref="L77">
    <cfRule type="cellIs" dxfId="659" priority="668" operator="equal">
      <formula>0</formula>
    </cfRule>
    <cfRule type="cellIs" dxfId="658" priority="669" operator="equal">
      <formula>0</formula>
    </cfRule>
  </conditionalFormatting>
  <conditionalFormatting sqref="L77">
    <cfRule type="cellIs" dxfId="657" priority="667" operator="equal">
      <formula>0</formula>
    </cfRule>
  </conditionalFormatting>
  <conditionalFormatting sqref="L75">
    <cfRule type="cellIs" dxfId="656" priority="662" operator="between">
      <formula>0</formula>
      <formula>4.999</formula>
    </cfRule>
    <cfRule type="cellIs" dxfId="655" priority="663" operator="between">
      <formula>5</formula>
      <formula>9.999</formula>
    </cfRule>
    <cfRule type="cellIs" dxfId="654" priority="664" operator="between">
      <formula>10</formula>
      <formula>14.999</formula>
    </cfRule>
    <cfRule type="cellIs" dxfId="653" priority="665" operator="between">
      <formula>15</formula>
      <formula>19.999</formula>
    </cfRule>
    <cfRule type="cellIs" dxfId="652" priority="666" operator="greaterThan">
      <formula>19.999</formula>
    </cfRule>
  </conditionalFormatting>
  <conditionalFormatting sqref="L75">
    <cfRule type="cellIs" dxfId="651" priority="661" operator="equal">
      <formula>0</formula>
    </cfRule>
  </conditionalFormatting>
  <conditionalFormatting sqref="L75">
    <cfRule type="cellIs" dxfId="650" priority="659" operator="equal">
      <formula>0</formula>
    </cfRule>
    <cfRule type="cellIs" dxfId="649" priority="660" operator="equal">
      <formula>0</formula>
    </cfRule>
  </conditionalFormatting>
  <conditionalFormatting sqref="L75">
    <cfRule type="cellIs" dxfId="648" priority="658" operator="equal">
      <formula>0</formula>
    </cfRule>
  </conditionalFormatting>
  <conditionalFormatting sqref="L73">
    <cfRule type="cellIs" dxfId="647" priority="653" operator="between">
      <formula>0</formula>
      <formula>4.999</formula>
    </cfRule>
    <cfRule type="cellIs" dxfId="646" priority="654" operator="between">
      <formula>5</formula>
      <formula>9.999</formula>
    </cfRule>
    <cfRule type="cellIs" dxfId="645" priority="655" operator="between">
      <formula>10</formula>
      <formula>14.999</formula>
    </cfRule>
    <cfRule type="cellIs" dxfId="644" priority="656" operator="between">
      <formula>15</formula>
      <formula>19.999</formula>
    </cfRule>
    <cfRule type="cellIs" dxfId="643" priority="657" operator="greaterThan">
      <formula>19.999</formula>
    </cfRule>
  </conditionalFormatting>
  <conditionalFormatting sqref="L73">
    <cfRule type="cellIs" dxfId="642" priority="652" operator="equal">
      <formula>0</formula>
    </cfRule>
  </conditionalFormatting>
  <conditionalFormatting sqref="L73">
    <cfRule type="cellIs" dxfId="641" priority="650" operator="equal">
      <formula>0</formula>
    </cfRule>
    <cfRule type="cellIs" dxfId="640" priority="651" operator="equal">
      <formula>0</formula>
    </cfRule>
  </conditionalFormatting>
  <conditionalFormatting sqref="L73">
    <cfRule type="cellIs" dxfId="639" priority="649" operator="equal">
      <formula>0</formula>
    </cfRule>
  </conditionalFormatting>
  <conditionalFormatting sqref="K73">
    <cfRule type="cellIs" dxfId="638" priority="644" operator="between">
      <formula>0</formula>
      <formula>4.999</formula>
    </cfRule>
    <cfRule type="cellIs" dxfId="637" priority="645" operator="between">
      <formula>5</formula>
      <formula>9.999</formula>
    </cfRule>
    <cfRule type="cellIs" dxfId="636" priority="646" operator="between">
      <formula>10</formula>
      <formula>14.999</formula>
    </cfRule>
    <cfRule type="cellIs" dxfId="635" priority="647" operator="between">
      <formula>15</formula>
      <formula>19.999</formula>
    </cfRule>
    <cfRule type="cellIs" dxfId="634" priority="648" operator="greaterThan">
      <formula>19.999</formula>
    </cfRule>
  </conditionalFormatting>
  <conditionalFormatting sqref="K73">
    <cfRule type="cellIs" dxfId="633" priority="643" operator="equal">
      <formula>0</formula>
    </cfRule>
  </conditionalFormatting>
  <conditionalFormatting sqref="K73">
    <cfRule type="cellIs" dxfId="632" priority="641" operator="equal">
      <formula>0</formula>
    </cfRule>
    <cfRule type="cellIs" dxfId="631" priority="642" operator="equal">
      <formula>0</formula>
    </cfRule>
  </conditionalFormatting>
  <conditionalFormatting sqref="K73">
    <cfRule type="cellIs" dxfId="630" priority="640" operator="equal">
      <formula>0</formula>
    </cfRule>
  </conditionalFormatting>
  <conditionalFormatting sqref="J73">
    <cfRule type="cellIs" dxfId="629" priority="635" operator="between">
      <formula>0</formula>
      <formula>4.999</formula>
    </cfRule>
    <cfRule type="cellIs" dxfId="628" priority="636" operator="between">
      <formula>5</formula>
      <formula>9.999</formula>
    </cfRule>
    <cfRule type="cellIs" dxfId="627" priority="637" operator="between">
      <formula>10</formula>
      <formula>14.999</formula>
    </cfRule>
    <cfRule type="cellIs" dxfId="626" priority="638" operator="between">
      <formula>15</formula>
      <formula>19.999</formula>
    </cfRule>
    <cfRule type="cellIs" dxfId="625" priority="639" operator="greaterThan">
      <formula>19.999</formula>
    </cfRule>
  </conditionalFormatting>
  <conditionalFormatting sqref="J73">
    <cfRule type="cellIs" dxfId="624" priority="634" operator="equal">
      <formula>0</formula>
    </cfRule>
  </conditionalFormatting>
  <conditionalFormatting sqref="J73">
    <cfRule type="cellIs" dxfId="623" priority="632" operator="equal">
      <formula>0</formula>
    </cfRule>
    <cfRule type="cellIs" dxfId="622" priority="633" operator="equal">
      <formula>0</formula>
    </cfRule>
  </conditionalFormatting>
  <conditionalFormatting sqref="J73">
    <cfRule type="cellIs" dxfId="621" priority="631" operator="equal">
      <formula>0</formula>
    </cfRule>
  </conditionalFormatting>
  <conditionalFormatting sqref="I73">
    <cfRule type="cellIs" dxfId="620" priority="626" operator="between">
      <formula>0</formula>
      <formula>4.999</formula>
    </cfRule>
    <cfRule type="cellIs" dxfId="619" priority="627" operator="between">
      <formula>5</formula>
      <formula>9.999</formula>
    </cfRule>
    <cfRule type="cellIs" dxfId="618" priority="628" operator="between">
      <formula>10</formula>
      <formula>14.999</formula>
    </cfRule>
    <cfRule type="cellIs" dxfId="617" priority="629" operator="between">
      <formula>15</formula>
      <formula>19.999</formula>
    </cfRule>
    <cfRule type="cellIs" dxfId="616" priority="630" operator="greaterThan">
      <formula>19.999</formula>
    </cfRule>
  </conditionalFormatting>
  <conditionalFormatting sqref="I73">
    <cfRule type="cellIs" dxfId="615" priority="625" operator="equal">
      <formula>0</formula>
    </cfRule>
  </conditionalFormatting>
  <conditionalFormatting sqref="I73">
    <cfRule type="cellIs" dxfId="614" priority="623" operator="equal">
      <formula>0</formula>
    </cfRule>
    <cfRule type="cellIs" dxfId="613" priority="624" operator="equal">
      <formula>0</formula>
    </cfRule>
  </conditionalFormatting>
  <conditionalFormatting sqref="I73">
    <cfRule type="cellIs" dxfId="612" priority="622" operator="equal">
      <formula>0</formula>
    </cfRule>
  </conditionalFormatting>
  <conditionalFormatting sqref="H73">
    <cfRule type="cellIs" dxfId="611" priority="617" operator="between">
      <formula>0</formula>
      <formula>4.999</formula>
    </cfRule>
    <cfRule type="cellIs" dxfId="610" priority="618" operator="between">
      <formula>5</formula>
      <formula>9.999</formula>
    </cfRule>
    <cfRule type="cellIs" dxfId="609" priority="619" operator="between">
      <formula>10</formula>
      <formula>14.999</formula>
    </cfRule>
    <cfRule type="cellIs" dxfId="608" priority="620" operator="between">
      <formula>15</formula>
      <formula>19.999</formula>
    </cfRule>
    <cfRule type="cellIs" dxfId="607" priority="621" operator="greaterThan">
      <formula>19.999</formula>
    </cfRule>
  </conditionalFormatting>
  <conditionalFormatting sqref="H73">
    <cfRule type="cellIs" dxfId="606" priority="616" operator="equal">
      <formula>0</formula>
    </cfRule>
  </conditionalFormatting>
  <conditionalFormatting sqref="H73">
    <cfRule type="cellIs" dxfId="605" priority="614" operator="equal">
      <formula>0</formula>
    </cfRule>
    <cfRule type="cellIs" dxfId="604" priority="615" operator="equal">
      <formula>0</formula>
    </cfRule>
  </conditionalFormatting>
  <conditionalFormatting sqref="H73">
    <cfRule type="cellIs" dxfId="603" priority="613" operator="equal">
      <formula>0</formula>
    </cfRule>
  </conditionalFormatting>
  <conditionalFormatting sqref="G73">
    <cfRule type="cellIs" dxfId="602" priority="608" operator="between">
      <formula>0</formula>
      <formula>4.999</formula>
    </cfRule>
    <cfRule type="cellIs" dxfId="601" priority="609" operator="between">
      <formula>5</formula>
      <formula>9.999</formula>
    </cfRule>
    <cfRule type="cellIs" dxfId="600" priority="610" operator="between">
      <formula>10</formula>
      <formula>14.999</formula>
    </cfRule>
    <cfRule type="cellIs" dxfId="599" priority="611" operator="between">
      <formula>15</formula>
      <formula>19.999</formula>
    </cfRule>
    <cfRule type="cellIs" dxfId="598" priority="612" operator="greaterThan">
      <formula>19.999</formula>
    </cfRule>
  </conditionalFormatting>
  <conditionalFormatting sqref="G73">
    <cfRule type="cellIs" dxfId="597" priority="607" operator="equal">
      <formula>0</formula>
    </cfRule>
  </conditionalFormatting>
  <conditionalFormatting sqref="G73">
    <cfRule type="cellIs" dxfId="596" priority="605" operator="equal">
      <formula>0</formula>
    </cfRule>
    <cfRule type="cellIs" dxfId="595" priority="606" operator="equal">
      <formula>0</formula>
    </cfRule>
  </conditionalFormatting>
  <conditionalFormatting sqref="G73">
    <cfRule type="cellIs" dxfId="594" priority="604" operator="equal">
      <formula>0</formula>
    </cfRule>
  </conditionalFormatting>
  <conditionalFormatting sqref="F73">
    <cfRule type="cellIs" dxfId="593" priority="599" operator="between">
      <formula>0</formula>
      <formula>4.999</formula>
    </cfRule>
    <cfRule type="cellIs" dxfId="592" priority="600" operator="between">
      <formula>5</formula>
      <formula>9.999</formula>
    </cfRule>
    <cfRule type="cellIs" dxfId="591" priority="601" operator="between">
      <formula>10</formula>
      <formula>14.999</formula>
    </cfRule>
    <cfRule type="cellIs" dxfId="590" priority="602" operator="between">
      <formula>15</formula>
      <formula>19.999</formula>
    </cfRule>
    <cfRule type="cellIs" dxfId="589" priority="603" operator="greaterThan">
      <formula>19.999</formula>
    </cfRule>
  </conditionalFormatting>
  <conditionalFormatting sqref="F73">
    <cfRule type="cellIs" dxfId="588" priority="598" operator="equal">
      <formula>0</formula>
    </cfRule>
  </conditionalFormatting>
  <conditionalFormatting sqref="F73">
    <cfRule type="cellIs" dxfId="587" priority="596" operator="equal">
      <formula>0</formula>
    </cfRule>
    <cfRule type="cellIs" dxfId="586" priority="597" operator="equal">
      <formula>0</formula>
    </cfRule>
  </conditionalFormatting>
  <conditionalFormatting sqref="F73">
    <cfRule type="cellIs" dxfId="585" priority="595" operator="equal">
      <formula>0</formula>
    </cfRule>
  </conditionalFormatting>
  <conditionalFormatting sqref="F75">
    <cfRule type="cellIs" dxfId="584" priority="590" operator="between">
      <formula>0</formula>
      <formula>4.999</formula>
    </cfRule>
    <cfRule type="cellIs" dxfId="583" priority="591" operator="between">
      <formula>5</formula>
      <formula>9.999</formula>
    </cfRule>
    <cfRule type="cellIs" dxfId="582" priority="592" operator="between">
      <formula>10</formula>
      <formula>14.999</formula>
    </cfRule>
    <cfRule type="cellIs" dxfId="581" priority="593" operator="between">
      <formula>15</formula>
      <formula>19.999</formula>
    </cfRule>
    <cfRule type="cellIs" dxfId="580" priority="594" operator="greaterThan">
      <formula>19.999</formula>
    </cfRule>
  </conditionalFormatting>
  <conditionalFormatting sqref="F75">
    <cfRule type="cellIs" dxfId="579" priority="589" operator="equal">
      <formula>0</formula>
    </cfRule>
  </conditionalFormatting>
  <conditionalFormatting sqref="F75">
    <cfRule type="cellIs" dxfId="578" priority="587" operator="equal">
      <formula>0</formula>
    </cfRule>
    <cfRule type="cellIs" dxfId="577" priority="588" operator="equal">
      <formula>0</formula>
    </cfRule>
  </conditionalFormatting>
  <conditionalFormatting sqref="F75">
    <cfRule type="cellIs" dxfId="576" priority="586" operator="equal">
      <formula>0</formula>
    </cfRule>
  </conditionalFormatting>
  <conditionalFormatting sqref="G75">
    <cfRule type="cellIs" dxfId="575" priority="581" operator="between">
      <formula>0</formula>
      <formula>4.999</formula>
    </cfRule>
    <cfRule type="cellIs" dxfId="574" priority="582" operator="between">
      <formula>5</formula>
      <formula>9.999</formula>
    </cfRule>
    <cfRule type="cellIs" dxfId="573" priority="583" operator="between">
      <formula>10</formula>
      <formula>14.999</formula>
    </cfRule>
    <cfRule type="cellIs" dxfId="572" priority="584" operator="between">
      <formula>15</formula>
      <formula>19.999</formula>
    </cfRule>
    <cfRule type="cellIs" dxfId="571" priority="585" operator="greaterThan">
      <formula>19.999</formula>
    </cfRule>
  </conditionalFormatting>
  <conditionalFormatting sqref="G75">
    <cfRule type="cellIs" dxfId="570" priority="580" operator="equal">
      <formula>0</formula>
    </cfRule>
  </conditionalFormatting>
  <conditionalFormatting sqref="G75">
    <cfRule type="cellIs" dxfId="569" priority="578" operator="equal">
      <formula>0</formula>
    </cfRule>
    <cfRule type="cellIs" dxfId="568" priority="579" operator="equal">
      <formula>0</formula>
    </cfRule>
  </conditionalFormatting>
  <conditionalFormatting sqref="G75">
    <cfRule type="cellIs" dxfId="567" priority="577" operator="equal">
      <formula>0</formula>
    </cfRule>
  </conditionalFormatting>
  <conditionalFormatting sqref="H75">
    <cfRule type="cellIs" dxfId="566" priority="572" operator="between">
      <formula>0</formula>
      <formula>4.999</formula>
    </cfRule>
    <cfRule type="cellIs" dxfId="565" priority="573" operator="between">
      <formula>5</formula>
      <formula>9.999</formula>
    </cfRule>
    <cfRule type="cellIs" dxfId="564" priority="574" operator="between">
      <formula>10</formula>
      <formula>14.999</formula>
    </cfRule>
    <cfRule type="cellIs" dxfId="563" priority="575" operator="between">
      <formula>15</formula>
      <formula>19.999</formula>
    </cfRule>
    <cfRule type="cellIs" dxfId="562" priority="576" operator="greaterThan">
      <formula>19.999</formula>
    </cfRule>
  </conditionalFormatting>
  <conditionalFormatting sqref="H75">
    <cfRule type="cellIs" dxfId="561" priority="571" operator="equal">
      <formula>0</formula>
    </cfRule>
  </conditionalFormatting>
  <conditionalFormatting sqref="H75">
    <cfRule type="cellIs" dxfId="560" priority="569" operator="equal">
      <formula>0</formula>
    </cfRule>
    <cfRule type="cellIs" dxfId="559" priority="570" operator="equal">
      <formula>0</formula>
    </cfRule>
  </conditionalFormatting>
  <conditionalFormatting sqref="H75">
    <cfRule type="cellIs" dxfId="558" priority="568" operator="equal">
      <formula>0</formula>
    </cfRule>
  </conditionalFormatting>
  <conditionalFormatting sqref="I75">
    <cfRule type="cellIs" dxfId="557" priority="563" operator="between">
      <formula>0</formula>
      <formula>4.999</formula>
    </cfRule>
    <cfRule type="cellIs" dxfId="556" priority="564" operator="between">
      <formula>5</formula>
      <formula>9.999</formula>
    </cfRule>
    <cfRule type="cellIs" dxfId="555" priority="565" operator="between">
      <formula>10</formula>
      <formula>14.999</formula>
    </cfRule>
    <cfRule type="cellIs" dxfId="554" priority="566" operator="between">
      <formula>15</formula>
      <formula>19.999</formula>
    </cfRule>
    <cfRule type="cellIs" dxfId="553" priority="567" operator="greaterThan">
      <formula>19.999</formula>
    </cfRule>
  </conditionalFormatting>
  <conditionalFormatting sqref="I75">
    <cfRule type="cellIs" dxfId="552" priority="562" operator="equal">
      <formula>0</formula>
    </cfRule>
  </conditionalFormatting>
  <conditionalFormatting sqref="I75">
    <cfRule type="cellIs" dxfId="551" priority="560" operator="equal">
      <formula>0</formula>
    </cfRule>
    <cfRule type="cellIs" dxfId="550" priority="561" operator="equal">
      <formula>0</formula>
    </cfRule>
  </conditionalFormatting>
  <conditionalFormatting sqref="I75">
    <cfRule type="cellIs" dxfId="549" priority="559" operator="equal">
      <formula>0</formula>
    </cfRule>
  </conditionalFormatting>
  <conditionalFormatting sqref="J75">
    <cfRule type="cellIs" dxfId="548" priority="554" operator="between">
      <formula>0</formula>
      <formula>4.999</formula>
    </cfRule>
    <cfRule type="cellIs" dxfId="547" priority="555" operator="between">
      <formula>5</formula>
      <formula>9.999</formula>
    </cfRule>
    <cfRule type="cellIs" dxfId="546" priority="556" operator="between">
      <formula>10</formula>
      <formula>14.999</formula>
    </cfRule>
    <cfRule type="cellIs" dxfId="545" priority="557" operator="between">
      <formula>15</formula>
      <formula>19.999</formula>
    </cfRule>
    <cfRule type="cellIs" dxfId="544" priority="558" operator="greaterThan">
      <formula>19.999</formula>
    </cfRule>
  </conditionalFormatting>
  <conditionalFormatting sqref="J75">
    <cfRule type="cellIs" dxfId="543" priority="553" operator="equal">
      <formula>0</formula>
    </cfRule>
  </conditionalFormatting>
  <conditionalFormatting sqref="J75">
    <cfRule type="cellIs" dxfId="542" priority="551" operator="equal">
      <formula>0</formula>
    </cfRule>
    <cfRule type="cellIs" dxfId="541" priority="552" operator="equal">
      <formula>0</formula>
    </cfRule>
  </conditionalFormatting>
  <conditionalFormatting sqref="J75">
    <cfRule type="cellIs" dxfId="540" priority="550" operator="equal">
      <formula>0</formula>
    </cfRule>
  </conditionalFormatting>
  <conditionalFormatting sqref="K75">
    <cfRule type="cellIs" dxfId="539" priority="545" operator="between">
      <formula>0</formula>
      <formula>4.999</formula>
    </cfRule>
    <cfRule type="cellIs" dxfId="538" priority="546" operator="between">
      <formula>5</formula>
      <formula>9.999</formula>
    </cfRule>
    <cfRule type="cellIs" dxfId="537" priority="547" operator="between">
      <formula>10</formula>
      <formula>14.999</formula>
    </cfRule>
    <cfRule type="cellIs" dxfId="536" priority="548" operator="between">
      <formula>15</formula>
      <formula>19.999</formula>
    </cfRule>
    <cfRule type="cellIs" dxfId="535" priority="549" operator="greaterThan">
      <formula>19.999</formula>
    </cfRule>
  </conditionalFormatting>
  <conditionalFormatting sqref="K75">
    <cfRule type="cellIs" dxfId="534" priority="544" operator="equal">
      <formula>0</formula>
    </cfRule>
  </conditionalFormatting>
  <conditionalFormatting sqref="K75">
    <cfRule type="cellIs" dxfId="533" priority="542" operator="equal">
      <formula>0</formula>
    </cfRule>
    <cfRule type="cellIs" dxfId="532" priority="543" operator="equal">
      <formula>0</formula>
    </cfRule>
  </conditionalFormatting>
  <conditionalFormatting sqref="K75">
    <cfRule type="cellIs" dxfId="531" priority="541" operator="equal">
      <formula>0</formula>
    </cfRule>
  </conditionalFormatting>
  <conditionalFormatting sqref="D33">
    <cfRule type="cellIs" dxfId="530" priority="536" operator="between">
      <formula>0</formula>
      <formula>4.999</formula>
    </cfRule>
    <cfRule type="cellIs" dxfId="529" priority="537" operator="between">
      <formula>5</formula>
      <formula>9.999</formula>
    </cfRule>
    <cfRule type="cellIs" dxfId="528" priority="538" operator="between">
      <formula>10</formula>
      <formula>14.999</formula>
    </cfRule>
    <cfRule type="cellIs" dxfId="527" priority="539" operator="between">
      <formula>15</formula>
      <formula>19.999</formula>
    </cfRule>
    <cfRule type="cellIs" dxfId="526" priority="540" operator="greaterThan">
      <formula>19.999</formula>
    </cfRule>
  </conditionalFormatting>
  <conditionalFormatting sqref="D33">
    <cfRule type="cellIs" dxfId="525" priority="535" operator="equal">
      <formula>0</formula>
    </cfRule>
  </conditionalFormatting>
  <conditionalFormatting sqref="D33">
    <cfRule type="cellIs" dxfId="524" priority="533" operator="equal">
      <formula>0</formula>
    </cfRule>
    <cfRule type="cellIs" dxfId="523" priority="534" operator="equal">
      <formula>0</formula>
    </cfRule>
  </conditionalFormatting>
  <conditionalFormatting sqref="D33">
    <cfRule type="cellIs" dxfId="522" priority="532" operator="equal">
      <formula>0</formula>
    </cfRule>
  </conditionalFormatting>
  <conditionalFormatting sqref="M57">
    <cfRule type="cellIs" dxfId="521" priority="257" operator="between">
      <formula>0</formula>
      <formula>4.999</formula>
    </cfRule>
    <cfRule type="cellIs" dxfId="520" priority="258" operator="between">
      <formula>5</formula>
      <formula>9.999</formula>
    </cfRule>
    <cfRule type="cellIs" dxfId="519" priority="259" operator="between">
      <formula>10</formula>
      <formula>14.999</formula>
    </cfRule>
    <cfRule type="cellIs" dxfId="518" priority="260" operator="between">
      <formula>15</formula>
      <formula>19.999</formula>
    </cfRule>
    <cfRule type="cellIs" dxfId="517" priority="261" operator="greaterThan">
      <formula>19.999</formula>
    </cfRule>
  </conditionalFormatting>
  <conditionalFormatting sqref="M57">
    <cfRule type="cellIs" dxfId="516" priority="256" operator="equal">
      <formula>0</formula>
    </cfRule>
  </conditionalFormatting>
  <conditionalFormatting sqref="M57">
    <cfRule type="cellIs" dxfId="515" priority="254" operator="equal">
      <formula>0</formula>
    </cfRule>
    <cfRule type="cellIs" dxfId="514" priority="255" operator="equal">
      <formula>0</formula>
    </cfRule>
  </conditionalFormatting>
  <conditionalFormatting sqref="M57">
    <cfRule type="cellIs" dxfId="513" priority="253" operator="equal">
      <formula>0</formula>
    </cfRule>
  </conditionalFormatting>
  <conditionalFormatting sqref="F33">
    <cfRule type="cellIs" dxfId="512" priority="518" operator="between">
      <formula>0</formula>
      <formula>4.999</formula>
    </cfRule>
    <cfRule type="cellIs" dxfId="511" priority="519" operator="between">
      <formula>5</formula>
      <formula>9.999</formula>
    </cfRule>
    <cfRule type="cellIs" dxfId="510" priority="520" operator="between">
      <formula>10</formula>
      <formula>14.999</formula>
    </cfRule>
    <cfRule type="cellIs" dxfId="509" priority="521" operator="between">
      <formula>15</formula>
      <formula>19.999</formula>
    </cfRule>
    <cfRule type="cellIs" dxfId="508" priority="522" operator="greaterThan">
      <formula>19.999</formula>
    </cfRule>
  </conditionalFormatting>
  <conditionalFormatting sqref="F33">
    <cfRule type="cellIs" dxfId="507" priority="517" operator="equal">
      <formula>0</formula>
    </cfRule>
  </conditionalFormatting>
  <conditionalFormatting sqref="F33">
    <cfRule type="cellIs" dxfId="506" priority="515" operator="equal">
      <formula>0</formula>
    </cfRule>
    <cfRule type="cellIs" dxfId="505" priority="516" operator="equal">
      <formula>0</formula>
    </cfRule>
  </conditionalFormatting>
  <conditionalFormatting sqref="F33">
    <cfRule type="cellIs" dxfId="504" priority="514" operator="equal">
      <formula>0</formula>
    </cfRule>
  </conditionalFormatting>
  <conditionalFormatting sqref="G33">
    <cfRule type="cellIs" dxfId="503" priority="509" operator="between">
      <formula>0</formula>
      <formula>4.999</formula>
    </cfRule>
    <cfRule type="cellIs" dxfId="502" priority="510" operator="between">
      <formula>5</formula>
      <formula>9.999</formula>
    </cfRule>
    <cfRule type="cellIs" dxfId="501" priority="511" operator="between">
      <formula>10</formula>
      <formula>14.999</formula>
    </cfRule>
    <cfRule type="cellIs" dxfId="500" priority="512" operator="between">
      <formula>15</formula>
      <formula>19.999</formula>
    </cfRule>
    <cfRule type="cellIs" dxfId="499" priority="513" operator="greaterThan">
      <formula>19.999</formula>
    </cfRule>
  </conditionalFormatting>
  <conditionalFormatting sqref="G33">
    <cfRule type="cellIs" dxfId="498" priority="508" operator="equal">
      <formula>0</formula>
    </cfRule>
  </conditionalFormatting>
  <conditionalFormatting sqref="G33">
    <cfRule type="cellIs" dxfId="497" priority="506" operator="equal">
      <formula>0</formula>
    </cfRule>
    <cfRule type="cellIs" dxfId="496" priority="507" operator="equal">
      <formula>0</formula>
    </cfRule>
  </conditionalFormatting>
  <conditionalFormatting sqref="G33">
    <cfRule type="cellIs" dxfId="495" priority="505" operator="equal">
      <formula>0</formula>
    </cfRule>
  </conditionalFormatting>
  <conditionalFormatting sqref="H33">
    <cfRule type="cellIs" dxfId="494" priority="500" operator="between">
      <formula>0</formula>
      <formula>4.999</formula>
    </cfRule>
    <cfRule type="cellIs" dxfId="493" priority="501" operator="between">
      <formula>5</formula>
      <formula>9.999</formula>
    </cfRule>
    <cfRule type="cellIs" dxfId="492" priority="502" operator="between">
      <formula>10</formula>
      <formula>14.999</formula>
    </cfRule>
    <cfRule type="cellIs" dxfId="491" priority="503" operator="between">
      <formula>15</formula>
      <formula>19.999</formula>
    </cfRule>
    <cfRule type="cellIs" dxfId="490" priority="504" operator="greaterThan">
      <formula>19.999</formula>
    </cfRule>
  </conditionalFormatting>
  <conditionalFormatting sqref="H33">
    <cfRule type="cellIs" dxfId="489" priority="499" operator="equal">
      <formula>0</formula>
    </cfRule>
  </conditionalFormatting>
  <conditionalFormatting sqref="H33">
    <cfRule type="cellIs" dxfId="488" priority="497" operator="equal">
      <formula>0</formula>
    </cfRule>
    <cfRule type="cellIs" dxfId="487" priority="498" operator="equal">
      <formula>0</formula>
    </cfRule>
  </conditionalFormatting>
  <conditionalFormatting sqref="H33">
    <cfRule type="cellIs" dxfId="486" priority="496" operator="equal">
      <formula>0</formula>
    </cfRule>
  </conditionalFormatting>
  <conditionalFormatting sqref="I33">
    <cfRule type="cellIs" dxfId="485" priority="491" operator="between">
      <formula>0</formula>
      <formula>4.999</formula>
    </cfRule>
    <cfRule type="cellIs" dxfId="484" priority="492" operator="between">
      <formula>5</formula>
      <formula>9.999</formula>
    </cfRule>
    <cfRule type="cellIs" dxfId="483" priority="493" operator="between">
      <formula>10</formula>
      <formula>14.999</formula>
    </cfRule>
    <cfRule type="cellIs" dxfId="482" priority="494" operator="between">
      <formula>15</formula>
      <formula>19.999</formula>
    </cfRule>
    <cfRule type="cellIs" dxfId="481" priority="495" operator="greaterThan">
      <formula>19.999</formula>
    </cfRule>
  </conditionalFormatting>
  <conditionalFormatting sqref="I33">
    <cfRule type="cellIs" dxfId="480" priority="490" operator="equal">
      <formula>0</formula>
    </cfRule>
  </conditionalFormatting>
  <conditionalFormatting sqref="I33">
    <cfRule type="cellIs" dxfId="479" priority="488" operator="equal">
      <formula>0</formula>
    </cfRule>
    <cfRule type="cellIs" dxfId="478" priority="489" operator="equal">
      <formula>0</formula>
    </cfRule>
  </conditionalFormatting>
  <conditionalFormatting sqref="I33">
    <cfRule type="cellIs" dxfId="477" priority="487" operator="equal">
      <formula>0</formula>
    </cfRule>
  </conditionalFormatting>
  <conditionalFormatting sqref="J33">
    <cfRule type="cellIs" dxfId="476" priority="482" operator="between">
      <formula>0</formula>
      <formula>4.999</formula>
    </cfRule>
    <cfRule type="cellIs" dxfId="475" priority="483" operator="between">
      <formula>5</formula>
      <formula>9.999</formula>
    </cfRule>
    <cfRule type="cellIs" dxfId="474" priority="484" operator="between">
      <formula>10</formula>
      <formula>14.999</formula>
    </cfRule>
    <cfRule type="cellIs" dxfId="473" priority="485" operator="between">
      <formula>15</formula>
      <formula>19.999</formula>
    </cfRule>
    <cfRule type="cellIs" dxfId="472" priority="486" operator="greaterThan">
      <formula>19.999</formula>
    </cfRule>
  </conditionalFormatting>
  <conditionalFormatting sqref="J33">
    <cfRule type="cellIs" dxfId="471" priority="481" operator="equal">
      <formula>0</formula>
    </cfRule>
  </conditionalFormatting>
  <conditionalFormatting sqref="J33">
    <cfRule type="cellIs" dxfId="470" priority="479" operator="equal">
      <formula>0</formula>
    </cfRule>
    <cfRule type="cellIs" dxfId="469" priority="480" operator="equal">
      <formula>0</formula>
    </cfRule>
  </conditionalFormatting>
  <conditionalFormatting sqref="J33">
    <cfRule type="cellIs" dxfId="468" priority="478" operator="equal">
      <formula>0</formula>
    </cfRule>
  </conditionalFormatting>
  <conditionalFormatting sqref="K33">
    <cfRule type="cellIs" dxfId="467" priority="473" operator="between">
      <formula>0</formula>
      <formula>4.999</formula>
    </cfRule>
    <cfRule type="cellIs" dxfId="466" priority="474" operator="between">
      <formula>5</formula>
      <formula>9.999</formula>
    </cfRule>
    <cfRule type="cellIs" dxfId="465" priority="475" operator="between">
      <formula>10</formula>
      <formula>14.999</formula>
    </cfRule>
    <cfRule type="cellIs" dxfId="464" priority="476" operator="between">
      <formula>15</formula>
      <formula>19.999</formula>
    </cfRule>
    <cfRule type="cellIs" dxfId="463" priority="477" operator="greaterThan">
      <formula>19.999</formula>
    </cfRule>
  </conditionalFormatting>
  <conditionalFormatting sqref="K33">
    <cfRule type="cellIs" dxfId="462" priority="472" operator="equal">
      <formula>0</formula>
    </cfRule>
  </conditionalFormatting>
  <conditionalFormatting sqref="K33">
    <cfRule type="cellIs" dxfId="461" priority="470" operator="equal">
      <formula>0</formula>
    </cfRule>
    <cfRule type="cellIs" dxfId="460" priority="471" operator="equal">
      <formula>0</formula>
    </cfRule>
  </conditionalFormatting>
  <conditionalFormatting sqref="K33">
    <cfRule type="cellIs" dxfId="459" priority="469" operator="equal">
      <formula>0</formula>
    </cfRule>
  </conditionalFormatting>
  <conditionalFormatting sqref="L33">
    <cfRule type="cellIs" dxfId="458" priority="464" operator="between">
      <formula>0</formula>
      <formula>4.999</formula>
    </cfRule>
    <cfRule type="cellIs" dxfId="457" priority="465" operator="between">
      <formula>5</formula>
      <formula>9.999</formula>
    </cfRule>
    <cfRule type="cellIs" dxfId="456" priority="466" operator="between">
      <formula>10</formula>
      <formula>14.999</formula>
    </cfRule>
    <cfRule type="cellIs" dxfId="455" priority="467" operator="between">
      <formula>15</formula>
      <formula>19.999</formula>
    </cfRule>
    <cfRule type="cellIs" dxfId="454" priority="468" operator="greaterThan">
      <formula>19.999</formula>
    </cfRule>
  </conditionalFormatting>
  <conditionalFormatting sqref="L33">
    <cfRule type="cellIs" dxfId="453" priority="463" operator="equal">
      <formula>0</formula>
    </cfRule>
  </conditionalFormatting>
  <conditionalFormatting sqref="L33">
    <cfRule type="cellIs" dxfId="452" priority="461" operator="equal">
      <formula>0</formula>
    </cfRule>
    <cfRule type="cellIs" dxfId="451" priority="462" operator="equal">
      <formula>0</formula>
    </cfRule>
  </conditionalFormatting>
  <conditionalFormatting sqref="L33">
    <cfRule type="cellIs" dxfId="450" priority="460" operator="equal">
      <formula>0</formula>
    </cfRule>
  </conditionalFormatting>
  <conditionalFormatting sqref="M33">
    <cfRule type="cellIs" dxfId="449" priority="455" operator="between">
      <formula>0</formula>
      <formula>4.999</formula>
    </cfRule>
    <cfRule type="cellIs" dxfId="448" priority="456" operator="between">
      <formula>5</formula>
      <formula>9.999</formula>
    </cfRule>
    <cfRule type="cellIs" dxfId="447" priority="457" operator="between">
      <formula>10</formula>
      <formula>14.999</formula>
    </cfRule>
    <cfRule type="cellIs" dxfId="446" priority="458" operator="between">
      <formula>15</formula>
      <formula>19.999</formula>
    </cfRule>
    <cfRule type="cellIs" dxfId="445" priority="459" operator="greaterThan">
      <formula>19.999</formula>
    </cfRule>
  </conditionalFormatting>
  <conditionalFormatting sqref="M33">
    <cfRule type="cellIs" dxfId="444" priority="454" operator="equal">
      <formula>0</formula>
    </cfRule>
  </conditionalFormatting>
  <conditionalFormatting sqref="M33">
    <cfRule type="cellIs" dxfId="443" priority="452" operator="equal">
      <formula>0</formula>
    </cfRule>
    <cfRule type="cellIs" dxfId="442" priority="453" operator="equal">
      <formula>0</formula>
    </cfRule>
  </conditionalFormatting>
  <conditionalFormatting sqref="M33">
    <cfRule type="cellIs" dxfId="441" priority="451" operator="equal">
      <formula>0</formula>
    </cfRule>
  </conditionalFormatting>
  <conditionalFormatting sqref="D35">
    <cfRule type="cellIs" dxfId="440" priority="446" operator="between">
      <formula>0</formula>
      <formula>4.999</formula>
    </cfRule>
    <cfRule type="cellIs" dxfId="439" priority="447" operator="between">
      <formula>5</formula>
      <formula>9.999</formula>
    </cfRule>
    <cfRule type="cellIs" dxfId="438" priority="448" operator="between">
      <formula>10</formula>
      <formula>14.999</formula>
    </cfRule>
    <cfRule type="cellIs" dxfId="437" priority="449" operator="between">
      <formula>15</formula>
      <formula>19.999</formula>
    </cfRule>
    <cfRule type="cellIs" dxfId="436" priority="450" operator="greaterThan">
      <formula>19.999</formula>
    </cfRule>
  </conditionalFormatting>
  <conditionalFormatting sqref="D35">
    <cfRule type="cellIs" dxfId="435" priority="445" operator="equal">
      <formula>0</formula>
    </cfRule>
  </conditionalFormatting>
  <conditionalFormatting sqref="D35">
    <cfRule type="cellIs" dxfId="434" priority="443" operator="equal">
      <formula>0</formula>
    </cfRule>
    <cfRule type="cellIs" dxfId="433" priority="444" operator="equal">
      <formula>0</formula>
    </cfRule>
  </conditionalFormatting>
  <conditionalFormatting sqref="D35">
    <cfRule type="cellIs" dxfId="432" priority="442" operator="equal">
      <formula>0</formula>
    </cfRule>
  </conditionalFormatting>
  <conditionalFormatting sqref="E35">
    <cfRule type="cellIs" dxfId="431" priority="437" operator="between">
      <formula>0</formula>
      <formula>4.999</formula>
    </cfRule>
    <cfRule type="cellIs" dxfId="430" priority="438" operator="between">
      <formula>5</formula>
      <formula>9.999</formula>
    </cfRule>
    <cfRule type="cellIs" dxfId="429" priority="439" operator="between">
      <formula>10</formula>
      <formula>14.999</formula>
    </cfRule>
    <cfRule type="cellIs" dxfId="428" priority="440" operator="between">
      <formula>15</formula>
      <formula>19.999</formula>
    </cfRule>
    <cfRule type="cellIs" dxfId="427" priority="441" operator="greaterThan">
      <formula>19.999</formula>
    </cfRule>
  </conditionalFormatting>
  <conditionalFormatting sqref="E35">
    <cfRule type="cellIs" dxfId="426" priority="436" operator="equal">
      <formula>0</formula>
    </cfRule>
  </conditionalFormatting>
  <conditionalFormatting sqref="E35">
    <cfRule type="cellIs" dxfId="425" priority="434" operator="equal">
      <formula>0</formula>
    </cfRule>
    <cfRule type="cellIs" dxfId="424" priority="435" operator="equal">
      <formula>0</formula>
    </cfRule>
  </conditionalFormatting>
  <conditionalFormatting sqref="E35">
    <cfRule type="cellIs" dxfId="423" priority="433" operator="equal">
      <formula>0</formula>
    </cfRule>
  </conditionalFormatting>
  <conditionalFormatting sqref="F35">
    <cfRule type="cellIs" dxfId="422" priority="428" operator="between">
      <formula>0</formula>
      <formula>4.999</formula>
    </cfRule>
    <cfRule type="cellIs" dxfId="421" priority="429" operator="between">
      <formula>5</formula>
      <formula>9.999</formula>
    </cfRule>
    <cfRule type="cellIs" dxfId="420" priority="430" operator="between">
      <formula>10</formula>
      <formula>14.999</formula>
    </cfRule>
    <cfRule type="cellIs" dxfId="419" priority="431" operator="between">
      <formula>15</formula>
      <formula>19.999</formula>
    </cfRule>
    <cfRule type="cellIs" dxfId="418" priority="432" operator="greaterThan">
      <formula>19.999</formula>
    </cfRule>
  </conditionalFormatting>
  <conditionalFormatting sqref="F35">
    <cfRule type="cellIs" dxfId="417" priority="427" operator="equal">
      <formula>0</formula>
    </cfRule>
  </conditionalFormatting>
  <conditionalFormatting sqref="F35">
    <cfRule type="cellIs" dxfId="416" priority="425" operator="equal">
      <formula>0</formula>
    </cfRule>
    <cfRule type="cellIs" dxfId="415" priority="426" operator="equal">
      <formula>0</formula>
    </cfRule>
  </conditionalFormatting>
  <conditionalFormatting sqref="F35">
    <cfRule type="cellIs" dxfId="414" priority="424" operator="equal">
      <formula>0</formula>
    </cfRule>
  </conditionalFormatting>
  <conditionalFormatting sqref="G35">
    <cfRule type="cellIs" dxfId="413" priority="419" operator="between">
      <formula>0</formula>
      <formula>4.999</formula>
    </cfRule>
    <cfRule type="cellIs" dxfId="412" priority="420" operator="between">
      <formula>5</formula>
      <formula>9.999</formula>
    </cfRule>
    <cfRule type="cellIs" dxfId="411" priority="421" operator="between">
      <formula>10</formula>
      <formula>14.999</formula>
    </cfRule>
    <cfRule type="cellIs" dxfId="410" priority="422" operator="between">
      <formula>15</formula>
      <formula>19.999</formula>
    </cfRule>
    <cfRule type="cellIs" dxfId="409" priority="423" operator="greaterThan">
      <formula>19.999</formula>
    </cfRule>
  </conditionalFormatting>
  <conditionalFormatting sqref="G35">
    <cfRule type="cellIs" dxfId="408" priority="418" operator="equal">
      <formula>0</formula>
    </cfRule>
  </conditionalFormatting>
  <conditionalFormatting sqref="G35">
    <cfRule type="cellIs" dxfId="407" priority="416" operator="equal">
      <formula>0</formula>
    </cfRule>
    <cfRule type="cellIs" dxfId="406" priority="417" operator="equal">
      <formula>0</formula>
    </cfRule>
  </conditionalFormatting>
  <conditionalFormatting sqref="G35">
    <cfRule type="cellIs" dxfId="405" priority="415" operator="equal">
      <formula>0</formula>
    </cfRule>
  </conditionalFormatting>
  <conditionalFormatting sqref="H35">
    <cfRule type="cellIs" dxfId="404" priority="410" operator="between">
      <formula>0</formula>
      <formula>4.999</formula>
    </cfRule>
    <cfRule type="cellIs" dxfId="403" priority="411" operator="between">
      <formula>5</formula>
      <formula>9.999</formula>
    </cfRule>
    <cfRule type="cellIs" dxfId="402" priority="412" operator="between">
      <formula>10</formula>
      <formula>14.999</formula>
    </cfRule>
    <cfRule type="cellIs" dxfId="401" priority="413" operator="between">
      <formula>15</formula>
      <formula>19.999</formula>
    </cfRule>
    <cfRule type="cellIs" dxfId="400" priority="414" operator="greaterThan">
      <formula>19.999</formula>
    </cfRule>
  </conditionalFormatting>
  <conditionalFormatting sqref="H35">
    <cfRule type="cellIs" dxfId="399" priority="409" operator="equal">
      <formula>0</formula>
    </cfRule>
  </conditionalFormatting>
  <conditionalFormatting sqref="H35">
    <cfRule type="cellIs" dxfId="398" priority="407" operator="equal">
      <formula>0</formula>
    </cfRule>
    <cfRule type="cellIs" dxfId="397" priority="408" operator="equal">
      <formula>0</formula>
    </cfRule>
  </conditionalFormatting>
  <conditionalFormatting sqref="H35">
    <cfRule type="cellIs" dxfId="396" priority="406" operator="equal">
      <formula>0</formula>
    </cfRule>
  </conditionalFormatting>
  <conditionalFormatting sqref="I35">
    <cfRule type="cellIs" dxfId="395" priority="401" operator="between">
      <formula>0</formula>
      <formula>4.999</formula>
    </cfRule>
    <cfRule type="cellIs" dxfId="394" priority="402" operator="between">
      <formula>5</formula>
      <formula>9.999</formula>
    </cfRule>
    <cfRule type="cellIs" dxfId="393" priority="403" operator="between">
      <formula>10</formula>
      <formula>14.999</formula>
    </cfRule>
    <cfRule type="cellIs" dxfId="392" priority="404" operator="between">
      <formula>15</formula>
      <formula>19.999</formula>
    </cfRule>
    <cfRule type="cellIs" dxfId="391" priority="405" operator="greaterThan">
      <formula>19.999</formula>
    </cfRule>
  </conditionalFormatting>
  <conditionalFormatting sqref="I35">
    <cfRule type="cellIs" dxfId="390" priority="400" operator="equal">
      <formula>0</formula>
    </cfRule>
  </conditionalFormatting>
  <conditionalFormatting sqref="I35">
    <cfRule type="cellIs" dxfId="389" priority="398" operator="equal">
      <formula>0</formula>
    </cfRule>
    <cfRule type="cellIs" dxfId="388" priority="399" operator="equal">
      <formula>0</formula>
    </cfRule>
  </conditionalFormatting>
  <conditionalFormatting sqref="I35">
    <cfRule type="cellIs" dxfId="387" priority="397" operator="equal">
      <formula>0</formula>
    </cfRule>
  </conditionalFormatting>
  <conditionalFormatting sqref="J35">
    <cfRule type="cellIs" dxfId="386" priority="392" operator="between">
      <formula>0</formula>
      <formula>4.999</formula>
    </cfRule>
    <cfRule type="cellIs" dxfId="385" priority="393" operator="between">
      <formula>5</formula>
      <formula>9.999</formula>
    </cfRule>
    <cfRule type="cellIs" dxfId="384" priority="394" operator="between">
      <formula>10</formula>
      <formula>14.999</formula>
    </cfRule>
    <cfRule type="cellIs" dxfId="383" priority="395" operator="between">
      <formula>15</formula>
      <formula>19.999</formula>
    </cfRule>
    <cfRule type="cellIs" dxfId="382" priority="396" operator="greaterThan">
      <formula>19.999</formula>
    </cfRule>
  </conditionalFormatting>
  <conditionalFormatting sqref="J35">
    <cfRule type="cellIs" dxfId="381" priority="391" operator="equal">
      <formula>0</formula>
    </cfRule>
  </conditionalFormatting>
  <conditionalFormatting sqref="J35">
    <cfRule type="cellIs" dxfId="380" priority="389" operator="equal">
      <formula>0</formula>
    </cfRule>
    <cfRule type="cellIs" dxfId="379" priority="390" operator="equal">
      <formula>0</formula>
    </cfRule>
  </conditionalFormatting>
  <conditionalFormatting sqref="J35">
    <cfRule type="cellIs" dxfId="378" priority="388" operator="equal">
      <formula>0</formula>
    </cfRule>
  </conditionalFormatting>
  <conditionalFormatting sqref="K35">
    <cfRule type="cellIs" dxfId="377" priority="383" operator="between">
      <formula>0</formula>
      <formula>4.999</formula>
    </cfRule>
    <cfRule type="cellIs" dxfId="376" priority="384" operator="between">
      <formula>5</formula>
      <formula>9.999</formula>
    </cfRule>
    <cfRule type="cellIs" dxfId="375" priority="385" operator="between">
      <formula>10</formula>
      <formula>14.999</formula>
    </cfRule>
    <cfRule type="cellIs" dxfId="374" priority="386" operator="between">
      <formula>15</formula>
      <formula>19.999</formula>
    </cfRule>
    <cfRule type="cellIs" dxfId="373" priority="387" operator="greaterThan">
      <formula>19.999</formula>
    </cfRule>
  </conditionalFormatting>
  <conditionalFormatting sqref="K35">
    <cfRule type="cellIs" dxfId="372" priority="382" operator="equal">
      <formula>0</formula>
    </cfRule>
  </conditionalFormatting>
  <conditionalFormatting sqref="K35">
    <cfRule type="cellIs" dxfId="371" priority="380" operator="equal">
      <formula>0</formula>
    </cfRule>
    <cfRule type="cellIs" dxfId="370" priority="381" operator="equal">
      <formula>0</formula>
    </cfRule>
  </conditionalFormatting>
  <conditionalFormatting sqref="K35">
    <cfRule type="cellIs" dxfId="369" priority="379" operator="equal">
      <formula>0</formula>
    </cfRule>
  </conditionalFormatting>
  <conditionalFormatting sqref="L35">
    <cfRule type="cellIs" dxfId="368" priority="374" operator="between">
      <formula>0</formula>
      <formula>4.999</formula>
    </cfRule>
    <cfRule type="cellIs" dxfId="367" priority="375" operator="between">
      <formula>5</formula>
      <formula>9.999</formula>
    </cfRule>
    <cfRule type="cellIs" dxfId="366" priority="376" operator="between">
      <formula>10</formula>
      <formula>14.999</formula>
    </cfRule>
    <cfRule type="cellIs" dxfId="365" priority="377" operator="between">
      <formula>15</formula>
      <formula>19.999</formula>
    </cfRule>
    <cfRule type="cellIs" dxfId="364" priority="378" operator="greaterThan">
      <formula>19.999</formula>
    </cfRule>
  </conditionalFormatting>
  <conditionalFormatting sqref="L35">
    <cfRule type="cellIs" dxfId="363" priority="373" operator="equal">
      <formula>0</formula>
    </cfRule>
  </conditionalFormatting>
  <conditionalFormatting sqref="L35">
    <cfRule type="cellIs" dxfId="362" priority="371" operator="equal">
      <formula>0</formula>
    </cfRule>
    <cfRule type="cellIs" dxfId="361" priority="372" operator="equal">
      <formula>0</formula>
    </cfRule>
  </conditionalFormatting>
  <conditionalFormatting sqref="L35">
    <cfRule type="cellIs" dxfId="360" priority="370" operator="equal">
      <formula>0</formula>
    </cfRule>
  </conditionalFormatting>
  <conditionalFormatting sqref="M35">
    <cfRule type="cellIs" dxfId="359" priority="365" operator="between">
      <formula>0</formula>
      <formula>4.999</formula>
    </cfRule>
    <cfRule type="cellIs" dxfId="358" priority="366" operator="between">
      <formula>5</formula>
      <formula>9.999</formula>
    </cfRule>
    <cfRule type="cellIs" dxfId="357" priority="367" operator="between">
      <formula>10</formula>
      <formula>14.999</formula>
    </cfRule>
    <cfRule type="cellIs" dxfId="356" priority="368" operator="between">
      <formula>15</formula>
      <formula>19.999</formula>
    </cfRule>
    <cfRule type="cellIs" dxfId="355" priority="369" operator="greaterThan">
      <formula>19.999</formula>
    </cfRule>
  </conditionalFormatting>
  <conditionalFormatting sqref="M35">
    <cfRule type="cellIs" dxfId="354" priority="364" operator="equal">
      <formula>0</formula>
    </cfRule>
  </conditionalFormatting>
  <conditionalFormatting sqref="M35">
    <cfRule type="cellIs" dxfId="353" priority="362" operator="equal">
      <formula>0</formula>
    </cfRule>
    <cfRule type="cellIs" dxfId="352" priority="363" operator="equal">
      <formula>0</formula>
    </cfRule>
  </conditionalFormatting>
  <conditionalFormatting sqref="M35">
    <cfRule type="cellIs" dxfId="351" priority="361" operator="equal">
      <formula>0</formula>
    </cfRule>
  </conditionalFormatting>
  <conditionalFormatting sqref="D37">
    <cfRule type="cellIs" dxfId="350" priority="356" operator="between">
      <formula>0</formula>
      <formula>4.999</formula>
    </cfRule>
    <cfRule type="cellIs" dxfId="349" priority="357" operator="between">
      <formula>5</formula>
      <formula>9.999</formula>
    </cfRule>
    <cfRule type="cellIs" dxfId="348" priority="358" operator="between">
      <formula>10</formula>
      <formula>14.999</formula>
    </cfRule>
    <cfRule type="cellIs" dxfId="347" priority="359" operator="between">
      <formula>15</formula>
      <formula>19.999</formula>
    </cfRule>
    <cfRule type="cellIs" dxfId="346" priority="360" operator="greaterThan">
      <formula>19.999</formula>
    </cfRule>
  </conditionalFormatting>
  <conditionalFormatting sqref="D37">
    <cfRule type="cellIs" dxfId="345" priority="355" operator="equal">
      <formula>0</formula>
    </cfRule>
  </conditionalFormatting>
  <conditionalFormatting sqref="D37">
    <cfRule type="cellIs" dxfId="344" priority="353" operator="equal">
      <formula>0</formula>
    </cfRule>
    <cfRule type="cellIs" dxfId="343" priority="354" operator="equal">
      <formula>0</formula>
    </cfRule>
  </conditionalFormatting>
  <conditionalFormatting sqref="D37">
    <cfRule type="cellIs" dxfId="342" priority="352" operator="equal">
      <formula>0</formula>
    </cfRule>
  </conditionalFormatting>
  <conditionalFormatting sqref="E37">
    <cfRule type="cellIs" dxfId="341" priority="347" operator="between">
      <formula>0</formula>
      <formula>4.999</formula>
    </cfRule>
    <cfRule type="cellIs" dxfId="340" priority="348" operator="between">
      <formula>5</formula>
      <formula>9.999</formula>
    </cfRule>
    <cfRule type="cellIs" dxfId="339" priority="349" operator="between">
      <formula>10</formula>
      <formula>14.999</formula>
    </cfRule>
    <cfRule type="cellIs" dxfId="338" priority="350" operator="between">
      <formula>15</formula>
      <formula>19.999</formula>
    </cfRule>
    <cfRule type="cellIs" dxfId="337" priority="351" operator="greaterThan">
      <formula>19.999</formula>
    </cfRule>
  </conditionalFormatting>
  <conditionalFormatting sqref="E37">
    <cfRule type="cellIs" dxfId="336" priority="346" operator="equal">
      <formula>0</formula>
    </cfRule>
  </conditionalFormatting>
  <conditionalFormatting sqref="E37">
    <cfRule type="cellIs" dxfId="335" priority="344" operator="equal">
      <formula>0</formula>
    </cfRule>
    <cfRule type="cellIs" dxfId="334" priority="345" operator="equal">
      <formula>0</formula>
    </cfRule>
  </conditionalFormatting>
  <conditionalFormatting sqref="E37">
    <cfRule type="cellIs" dxfId="333" priority="343" operator="equal">
      <formula>0</formula>
    </cfRule>
  </conditionalFormatting>
  <conditionalFormatting sqref="F37">
    <cfRule type="cellIs" dxfId="332" priority="338" operator="between">
      <formula>0</formula>
      <formula>4.999</formula>
    </cfRule>
    <cfRule type="cellIs" dxfId="331" priority="339" operator="between">
      <formula>5</formula>
      <formula>9.999</formula>
    </cfRule>
    <cfRule type="cellIs" dxfId="330" priority="340" operator="between">
      <formula>10</formula>
      <formula>14.999</formula>
    </cfRule>
    <cfRule type="cellIs" dxfId="329" priority="341" operator="between">
      <formula>15</formula>
      <formula>19.999</formula>
    </cfRule>
    <cfRule type="cellIs" dxfId="328" priority="342" operator="greaterThan">
      <formula>19.999</formula>
    </cfRule>
  </conditionalFormatting>
  <conditionalFormatting sqref="F37">
    <cfRule type="cellIs" dxfId="327" priority="337" operator="equal">
      <formula>0</formula>
    </cfRule>
  </conditionalFormatting>
  <conditionalFormatting sqref="F37">
    <cfRule type="cellIs" dxfId="326" priority="335" operator="equal">
      <formula>0</formula>
    </cfRule>
    <cfRule type="cellIs" dxfId="325" priority="336" operator="equal">
      <formula>0</formula>
    </cfRule>
  </conditionalFormatting>
  <conditionalFormatting sqref="F37">
    <cfRule type="cellIs" dxfId="324" priority="334" operator="equal">
      <formula>0</formula>
    </cfRule>
  </conditionalFormatting>
  <conditionalFormatting sqref="G37">
    <cfRule type="cellIs" dxfId="323" priority="329" operator="between">
      <formula>0</formula>
      <formula>4.999</formula>
    </cfRule>
    <cfRule type="cellIs" dxfId="322" priority="330" operator="between">
      <formula>5</formula>
      <formula>9.999</formula>
    </cfRule>
    <cfRule type="cellIs" dxfId="321" priority="331" operator="between">
      <formula>10</formula>
      <formula>14.999</formula>
    </cfRule>
    <cfRule type="cellIs" dxfId="320" priority="332" operator="between">
      <formula>15</formula>
      <formula>19.999</formula>
    </cfRule>
    <cfRule type="cellIs" dxfId="319" priority="333" operator="greaterThan">
      <formula>19.999</formula>
    </cfRule>
  </conditionalFormatting>
  <conditionalFormatting sqref="G37">
    <cfRule type="cellIs" dxfId="318" priority="328" operator="equal">
      <formula>0</formula>
    </cfRule>
  </conditionalFormatting>
  <conditionalFormatting sqref="G37">
    <cfRule type="cellIs" dxfId="317" priority="326" operator="equal">
      <formula>0</formula>
    </cfRule>
    <cfRule type="cellIs" dxfId="316" priority="327" operator="equal">
      <formula>0</formula>
    </cfRule>
  </conditionalFormatting>
  <conditionalFormatting sqref="G37">
    <cfRule type="cellIs" dxfId="315" priority="325" operator="equal">
      <formula>0</formula>
    </cfRule>
  </conditionalFormatting>
  <conditionalFormatting sqref="H37">
    <cfRule type="cellIs" dxfId="314" priority="320" operator="between">
      <formula>0</formula>
      <formula>4.999</formula>
    </cfRule>
    <cfRule type="cellIs" dxfId="313" priority="321" operator="between">
      <formula>5</formula>
      <formula>9.999</formula>
    </cfRule>
    <cfRule type="cellIs" dxfId="312" priority="322" operator="between">
      <formula>10</formula>
      <formula>14.999</formula>
    </cfRule>
    <cfRule type="cellIs" dxfId="311" priority="323" operator="between">
      <formula>15</formula>
      <formula>19.999</formula>
    </cfRule>
    <cfRule type="cellIs" dxfId="310" priority="324" operator="greaterThan">
      <formula>19.999</formula>
    </cfRule>
  </conditionalFormatting>
  <conditionalFormatting sqref="H37">
    <cfRule type="cellIs" dxfId="309" priority="319" operator="equal">
      <formula>0</formula>
    </cfRule>
  </conditionalFormatting>
  <conditionalFormatting sqref="H37">
    <cfRule type="cellIs" dxfId="308" priority="317" operator="equal">
      <formula>0</formula>
    </cfRule>
    <cfRule type="cellIs" dxfId="307" priority="318" operator="equal">
      <formula>0</formula>
    </cfRule>
  </conditionalFormatting>
  <conditionalFormatting sqref="H37">
    <cfRule type="cellIs" dxfId="306" priority="316" operator="equal">
      <formula>0</formula>
    </cfRule>
  </conditionalFormatting>
  <conditionalFormatting sqref="I37">
    <cfRule type="cellIs" dxfId="305" priority="311" operator="between">
      <formula>0</formula>
      <formula>4.999</formula>
    </cfRule>
    <cfRule type="cellIs" dxfId="304" priority="312" operator="between">
      <formula>5</formula>
      <formula>9.999</formula>
    </cfRule>
    <cfRule type="cellIs" dxfId="303" priority="313" operator="between">
      <formula>10</formula>
      <formula>14.999</formula>
    </cfRule>
    <cfRule type="cellIs" dxfId="302" priority="314" operator="between">
      <formula>15</formula>
      <formula>19.999</formula>
    </cfRule>
    <cfRule type="cellIs" dxfId="301" priority="315" operator="greaterThan">
      <formula>19.999</formula>
    </cfRule>
  </conditionalFormatting>
  <conditionalFormatting sqref="I37">
    <cfRule type="cellIs" dxfId="300" priority="310" operator="equal">
      <formula>0</formula>
    </cfRule>
  </conditionalFormatting>
  <conditionalFormatting sqref="I37">
    <cfRule type="cellIs" dxfId="299" priority="308" operator="equal">
      <formula>0</formula>
    </cfRule>
    <cfRule type="cellIs" dxfId="298" priority="309" operator="equal">
      <formula>0</formula>
    </cfRule>
  </conditionalFormatting>
  <conditionalFormatting sqref="I37">
    <cfRule type="cellIs" dxfId="297" priority="307" operator="equal">
      <formula>0</formula>
    </cfRule>
  </conditionalFormatting>
  <conditionalFormatting sqref="J37">
    <cfRule type="cellIs" dxfId="296" priority="302" operator="between">
      <formula>0</formula>
      <formula>4.999</formula>
    </cfRule>
    <cfRule type="cellIs" dxfId="295" priority="303" operator="between">
      <formula>5</formula>
      <formula>9.999</formula>
    </cfRule>
    <cfRule type="cellIs" dxfId="294" priority="304" operator="between">
      <formula>10</formula>
      <formula>14.999</formula>
    </cfRule>
    <cfRule type="cellIs" dxfId="293" priority="305" operator="between">
      <formula>15</formula>
      <formula>19.999</formula>
    </cfRule>
    <cfRule type="cellIs" dxfId="292" priority="306" operator="greaterThan">
      <formula>19.999</formula>
    </cfRule>
  </conditionalFormatting>
  <conditionalFormatting sqref="J37">
    <cfRule type="cellIs" dxfId="291" priority="301" operator="equal">
      <formula>0</formula>
    </cfRule>
  </conditionalFormatting>
  <conditionalFormatting sqref="J37">
    <cfRule type="cellIs" dxfId="290" priority="299" operator="equal">
      <formula>0</formula>
    </cfRule>
    <cfRule type="cellIs" dxfId="289" priority="300" operator="equal">
      <formula>0</formula>
    </cfRule>
  </conditionalFormatting>
  <conditionalFormatting sqref="J37">
    <cfRule type="cellIs" dxfId="288" priority="298" operator="equal">
      <formula>0</formula>
    </cfRule>
  </conditionalFormatting>
  <conditionalFormatting sqref="K37">
    <cfRule type="cellIs" dxfId="287" priority="293" operator="between">
      <formula>0</formula>
      <formula>4.999</formula>
    </cfRule>
    <cfRule type="cellIs" dxfId="286" priority="294" operator="between">
      <formula>5</formula>
      <formula>9.999</formula>
    </cfRule>
    <cfRule type="cellIs" dxfId="285" priority="295" operator="between">
      <formula>10</formula>
      <formula>14.999</formula>
    </cfRule>
    <cfRule type="cellIs" dxfId="284" priority="296" operator="between">
      <formula>15</formula>
      <formula>19.999</formula>
    </cfRule>
    <cfRule type="cellIs" dxfId="283" priority="297" operator="greaterThan">
      <formula>19.999</formula>
    </cfRule>
  </conditionalFormatting>
  <conditionalFormatting sqref="K37">
    <cfRule type="cellIs" dxfId="282" priority="292" operator="equal">
      <formula>0</formula>
    </cfRule>
  </conditionalFormatting>
  <conditionalFormatting sqref="K37">
    <cfRule type="cellIs" dxfId="281" priority="290" operator="equal">
      <formula>0</formula>
    </cfRule>
    <cfRule type="cellIs" dxfId="280" priority="291" operator="equal">
      <formula>0</formula>
    </cfRule>
  </conditionalFormatting>
  <conditionalFormatting sqref="K37">
    <cfRule type="cellIs" dxfId="279" priority="289" operator="equal">
      <formula>0</formula>
    </cfRule>
  </conditionalFormatting>
  <conditionalFormatting sqref="L37">
    <cfRule type="cellIs" dxfId="278" priority="284" operator="between">
      <formula>0</formula>
      <formula>4.999</formula>
    </cfRule>
    <cfRule type="cellIs" dxfId="277" priority="285" operator="between">
      <formula>5</formula>
      <formula>9.999</formula>
    </cfRule>
    <cfRule type="cellIs" dxfId="276" priority="286" operator="between">
      <formula>10</formula>
      <formula>14.999</formula>
    </cfRule>
    <cfRule type="cellIs" dxfId="275" priority="287" operator="between">
      <formula>15</formula>
      <formula>19.999</formula>
    </cfRule>
    <cfRule type="cellIs" dxfId="274" priority="288" operator="greaterThan">
      <formula>19.999</formula>
    </cfRule>
  </conditionalFormatting>
  <conditionalFormatting sqref="L37">
    <cfRule type="cellIs" dxfId="273" priority="283" operator="equal">
      <formula>0</formula>
    </cfRule>
  </conditionalFormatting>
  <conditionalFormatting sqref="L37">
    <cfRule type="cellIs" dxfId="272" priority="281" operator="equal">
      <formula>0</formula>
    </cfRule>
    <cfRule type="cellIs" dxfId="271" priority="282" operator="equal">
      <formula>0</formula>
    </cfRule>
  </conditionalFormatting>
  <conditionalFormatting sqref="L37">
    <cfRule type="cellIs" dxfId="270" priority="280" operator="equal">
      <formula>0</formula>
    </cfRule>
  </conditionalFormatting>
  <conditionalFormatting sqref="M37">
    <cfRule type="cellIs" dxfId="269" priority="275" operator="between">
      <formula>0</formula>
      <formula>4.999</formula>
    </cfRule>
    <cfRule type="cellIs" dxfId="268" priority="276" operator="between">
      <formula>5</formula>
      <formula>9.999</formula>
    </cfRule>
    <cfRule type="cellIs" dxfId="267" priority="277" operator="between">
      <formula>10</formula>
      <formula>14.999</formula>
    </cfRule>
    <cfRule type="cellIs" dxfId="266" priority="278" operator="between">
      <formula>15</formula>
      <formula>19.999</formula>
    </cfRule>
    <cfRule type="cellIs" dxfId="265" priority="279" operator="greaterThan">
      <formula>19.999</formula>
    </cfRule>
  </conditionalFormatting>
  <conditionalFormatting sqref="M37">
    <cfRule type="cellIs" dxfId="264" priority="274" operator="equal">
      <formula>0</formula>
    </cfRule>
  </conditionalFormatting>
  <conditionalFormatting sqref="M37">
    <cfRule type="cellIs" dxfId="263" priority="272" operator="equal">
      <formula>0</formula>
    </cfRule>
    <cfRule type="cellIs" dxfId="262" priority="273" operator="equal">
      <formula>0</formula>
    </cfRule>
  </conditionalFormatting>
  <conditionalFormatting sqref="M37">
    <cfRule type="cellIs" dxfId="261" priority="271" operator="equal">
      <formula>0</formula>
    </cfRule>
  </conditionalFormatting>
  <conditionalFormatting sqref="D57">
    <cfRule type="cellIs" dxfId="260" priority="266" operator="between">
      <formula>0</formula>
      <formula>4.999</formula>
    </cfRule>
    <cfRule type="cellIs" dxfId="259" priority="267" operator="between">
      <formula>5</formula>
      <formula>9.999</formula>
    </cfRule>
    <cfRule type="cellIs" dxfId="258" priority="268" operator="between">
      <formula>10</formula>
      <formula>14.999</formula>
    </cfRule>
    <cfRule type="cellIs" dxfId="257" priority="269" operator="between">
      <formula>15</formula>
      <formula>19.999</formula>
    </cfRule>
    <cfRule type="cellIs" dxfId="256" priority="270" operator="greaterThan">
      <formula>19.999</formula>
    </cfRule>
  </conditionalFormatting>
  <conditionalFormatting sqref="D57">
    <cfRule type="cellIs" dxfId="255" priority="265" operator="equal">
      <formula>0</formula>
    </cfRule>
  </conditionalFormatting>
  <conditionalFormatting sqref="D57">
    <cfRule type="cellIs" dxfId="254" priority="263" operator="equal">
      <formula>0</formula>
    </cfRule>
    <cfRule type="cellIs" dxfId="253" priority="264" operator="equal">
      <formula>0</formula>
    </cfRule>
  </conditionalFormatting>
  <conditionalFormatting sqref="D57">
    <cfRule type="cellIs" dxfId="252" priority="262" operator="equal">
      <formula>0</formula>
    </cfRule>
  </conditionalFormatting>
  <conditionalFormatting sqref="E57">
    <cfRule type="cellIs" dxfId="251" priority="248" operator="between">
      <formula>0</formula>
      <formula>4.999</formula>
    </cfRule>
    <cfRule type="cellIs" dxfId="250" priority="249" operator="between">
      <formula>5</formula>
      <formula>9.999</formula>
    </cfRule>
    <cfRule type="cellIs" dxfId="249" priority="250" operator="between">
      <formula>10</formula>
      <formula>14.999</formula>
    </cfRule>
    <cfRule type="cellIs" dxfId="248" priority="251" operator="between">
      <formula>15</formula>
      <formula>19.999</formula>
    </cfRule>
    <cfRule type="cellIs" dxfId="247" priority="252" operator="greaterThan">
      <formula>19.999</formula>
    </cfRule>
  </conditionalFormatting>
  <conditionalFormatting sqref="E57">
    <cfRule type="cellIs" dxfId="246" priority="247" operator="equal">
      <formula>0</formula>
    </cfRule>
  </conditionalFormatting>
  <conditionalFormatting sqref="E57">
    <cfRule type="cellIs" dxfId="245" priority="245" operator="equal">
      <formula>0</formula>
    </cfRule>
    <cfRule type="cellIs" dxfId="244" priority="246" operator="equal">
      <formula>0</formula>
    </cfRule>
  </conditionalFormatting>
  <conditionalFormatting sqref="E57">
    <cfRule type="cellIs" dxfId="243" priority="244" operator="equal">
      <formula>0</formula>
    </cfRule>
  </conditionalFormatting>
  <conditionalFormatting sqref="F57">
    <cfRule type="cellIs" dxfId="242" priority="239" operator="between">
      <formula>0</formula>
      <formula>4.999</formula>
    </cfRule>
    <cfRule type="cellIs" dxfId="241" priority="240" operator="between">
      <formula>5</formula>
      <formula>9.999</formula>
    </cfRule>
    <cfRule type="cellIs" dxfId="240" priority="241" operator="between">
      <formula>10</formula>
      <formula>14.999</formula>
    </cfRule>
    <cfRule type="cellIs" dxfId="239" priority="242" operator="between">
      <formula>15</formula>
      <formula>19.999</formula>
    </cfRule>
    <cfRule type="cellIs" dxfId="238" priority="243" operator="greaterThan">
      <formula>19.999</formula>
    </cfRule>
  </conditionalFormatting>
  <conditionalFormatting sqref="F57">
    <cfRule type="cellIs" dxfId="237" priority="238" operator="equal">
      <formula>0</formula>
    </cfRule>
  </conditionalFormatting>
  <conditionalFormatting sqref="F57">
    <cfRule type="cellIs" dxfId="236" priority="236" operator="equal">
      <formula>0</formula>
    </cfRule>
    <cfRule type="cellIs" dxfId="235" priority="237" operator="equal">
      <formula>0</formula>
    </cfRule>
  </conditionalFormatting>
  <conditionalFormatting sqref="F57">
    <cfRule type="cellIs" dxfId="234" priority="235" operator="equal">
      <formula>0</formula>
    </cfRule>
  </conditionalFormatting>
  <conditionalFormatting sqref="G57">
    <cfRule type="cellIs" dxfId="233" priority="230" operator="between">
      <formula>0</formula>
      <formula>4.999</formula>
    </cfRule>
    <cfRule type="cellIs" dxfId="232" priority="231" operator="between">
      <formula>5</formula>
      <formula>9.999</formula>
    </cfRule>
    <cfRule type="cellIs" dxfId="231" priority="232" operator="between">
      <formula>10</formula>
      <formula>14.999</formula>
    </cfRule>
    <cfRule type="cellIs" dxfId="230" priority="233" operator="between">
      <formula>15</formula>
      <formula>19.999</formula>
    </cfRule>
    <cfRule type="cellIs" dxfId="229" priority="234" operator="greaterThan">
      <formula>19.999</formula>
    </cfRule>
  </conditionalFormatting>
  <conditionalFormatting sqref="G57">
    <cfRule type="cellIs" dxfId="228" priority="229" operator="equal">
      <formula>0</formula>
    </cfRule>
  </conditionalFormatting>
  <conditionalFormatting sqref="G57">
    <cfRule type="cellIs" dxfId="227" priority="227" operator="equal">
      <formula>0</formula>
    </cfRule>
    <cfRule type="cellIs" dxfId="226" priority="228" operator="equal">
      <formula>0</formula>
    </cfRule>
  </conditionalFormatting>
  <conditionalFormatting sqref="G57">
    <cfRule type="cellIs" dxfId="225" priority="226" operator="equal">
      <formula>0</formula>
    </cfRule>
  </conditionalFormatting>
  <conditionalFormatting sqref="H57">
    <cfRule type="cellIs" dxfId="224" priority="221" operator="between">
      <formula>0</formula>
      <formula>4.999</formula>
    </cfRule>
    <cfRule type="cellIs" dxfId="223" priority="222" operator="between">
      <formula>5</formula>
      <formula>9.999</formula>
    </cfRule>
    <cfRule type="cellIs" dxfId="222" priority="223" operator="between">
      <formula>10</formula>
      <formula>14.999</formula>
    </cfRule>
    <cfRule type="cellIs" dxfId="221" priority="224" operator="between">
      <formula>15</formula>
      <formula>19.999</formula>
    </cfRule>
    <cfRule type="cellIs" dxfId="220" priority="225" operator="greaterThan">
      <formula>19.999</formula>
    </cfRule>
  </conditionalFormatting>
  <conditionalFormatting sqref="H57">
    <cfRule type="cellIs" dxfId="219" priority="220" operator="equal">
      <formula>0</formula>
    </cfRule>
  </conditionalFormatting>
  <conditionalFormatting sqref="H57">
    <cfRule type="cellIs" dxfId="218" priority="218" operator="equal">
      <formula>0</formula>
    </cfRule>
    <cfRule type="cellIs" dxfId="217" priority="219" operator="equal">
      <formula>0</formula>
    </cfRule>
  </conditionalFormatting>
  <conditionalFormatting sqref="H57">
    <cfRule type="cellIs" dxfId="216" priority="217" operator="equal">
      <formula>0</formula>
    </cfRule>
  </conditionalFormatting>
  <conditionalFormatting sqref="I57">
    <cfRule type="cellIs" dxfId="215" priority="212" operator="between">
      <formula>0</formula>
      <formula>4.999</formula>
    </cfRule>
    <cfRule type="cellIs" dxfId="214" priority="213" operator="between">
      <formula>5</formula>
      <formula>9.999</formula>
    </cfRule>
    <cfRule type="cellIs" dxfId="213" priority="214" operator="between">
      <formula>10</formula>
      <formula>14.999</formula>
    </cfRule>
    <cfRule type="cellIs" dxfId="212" priority="215" operator="between">
      <formula>15</formula>
      <formula>19.999</formula>
    </cfRule>
    <cfRule type="cellIs" dxfId="211" priority="216" operator="greaterThan">
      <formula>19.999</formula>
    </cfRule>
  </conditionalFormatting>
  <conditionalFormatting sqref="I57">
    <cfRule type="cellIs" dxfId="210" priority="211" operator="equal">
      <formula>0</formula>
    </cfRule>
  </conditionalFormatting>
  <conditionalFormatting sqref="I57">
    <cfRule type="cellIs" dxfId="209" priority="209" operator="equal">
      <formula>0</formula>
    </cfRule>
    <cfRule type="cellIs" dxfId="208" priority="210" operator="equal">
      <formula>0</formula>
    </cfRule>
  </conditionalFormatting>
  <conditionalFormatting sqref="I57">
    <cfRule type="cellIs" dxfId="207" priority="208" operator="equal">
      <formula>0</formula>
    </cfRule>
  </conditionalFormatting>
  <conditionalFormatting sqref="J57">
    <cfRule type="cellIs" dxfId="206" priority="203" operator="between">
      <formula>0</formula>
      <formula>4.999</formula>
    </cfRule>
    <cfRule type="cellIs" dxfId="205" priority="204" operator="between">
      <formula>5</formula>
      <formula>9.999</formula>
    </cfRule>
    <cfRule type="cellIs" dxfId="204" priority="205" operator="between">
      <formula>10</formula>
      <formula>14.999</formula>
    </cfRule>
    <cfRule type="cellIs" dxfId="203" priority="206" operator="between">
      <formula>15</formula>
      <formula>19.999</formula>
    </cfRule>
    <cfRule type="cellIs" dxfId="202" priority="207" operator="greaterThan">
      <formula>19.999</formula>
    </cfRule>
  </conditionalFormatting>
  <conditionalFormatting sqref="J57">
    <cfRule type="cellIs" dxfId="201" priority="202" operator="equal">
      <formula>0</formula>
    </cfRule>
  </conditionalFormatting>
  <conditionalFormatting sqref="J57">
    <cfRule type="cellIs" dxfId="200" priority="200" operator="equal">
      <formula>0</formula>
    </cfRule>
    <cfRule type="cellIs" dxfId="199" priority="201" operator="equal">
      <formula>0</formula>
    </cfRule>
  </conditionalFormatting>
  <conditionalFormatting sqref="J57">
    <cfRule type="cellIs" dxfId="198" priority="199" operator="equal">
      <formula>0</formula>
    </cfRule>
  </conditionalFormatting>
  <conditionalFormatting sqref="K57">
    <cfRule type="cellIs" dxfId="197" priority="194" operator="between">
      <formula>0</formula>
      <formula>4.999</formula>
    </cfRule>
    <cfRule type="cellIs" dxfId="196" priority="195" operator="between">
      <formula>5</formula>
      <formula>9.999</formula>
    </cfRule>
    <cfRule type="cellIs" dxfId="195" priority="196" operator="between">
      <formula>10</formula>
      <formula>14.999</formula>
    </cfRule>
    <cfRule type="cellIs" dxfId="194" priority="197" operator="between">
      <formula>15</formula>
      <formula>19.999</formula>
    </cfRule>
    <cfRule type="cellIs" dxfId="193" priority="198" operator="greaterThan">
      <formula>19.999</formula>
    </cfRule>
  </conditionalFormatting>
  <conditionalFormatting sqref="K57">
    <cfRule type="cellIs" dxfId="192" priority="193" operator="equal">
      <formula>0</formula>
    </cfRule>
  </conditionalFormatting>
  <conditionalFormatting sqref="K57">
    <cfRule type="cellIs" dxfId="191" priority="191" operator="equal">
      <formula>0</formula>
    </cfRule>
    <cfRule type="cellIs" dxfId="190" priority="192" operator="equal">
      <formula>0</formula>
    </cfRule>
  </conditionalFormatting>
  <conditionalFormatting sqref="K57">
    <cfRule type="cellIs" dxfId="189" priority="190" operator="equal">
      <formula>0</formula>
    </cfRule>
  </conditionalFormatting>
  <conditionalFormatting sqref="L57">
    <cfRule type="cellIs" dxfId="188" priority="185" operator="between">
      <formula>0</formula>
      <formula>4.999</formula>
    </cfRule>
    <cfRule type="cellIs" dxfId="187" priority="186" operator="between">
      <formula>5</formula>
      <formula>9.999</formula>
    </cfRule>
    <cfRule type="cellIs" dxfId="186" priority="187" operator="between">
      <formula>10</formula>
      <formula>14.999</formula>
    </cfRule>
    <cfRule type="cellIs" dxfId="185" priority="188" operator="between">
      <formula>15</formula>
      <formula>19.999</formula>
    </cfRule>
    <cfRule type="cellIs" dxfId="184" priority="189" operator="greaterThan">
      <formula>19.999</formula>
    </cfRule>
  </conditionalFormatting>
  <conditionalFormatting sqref="L57">
    <cfRule type="cellIs" dxfId="183" priority="184" operator="equal">
      <formula>0</formula>
    </cfRule>
  </conditionalFormatting>
  <conditionalFormatting sqref="L57">
    <cfRule type="cellIs" dxfId="182" priority="182" operator="equal">
      <formula>0</formula>
    </cfRule>
    <cfRule type="cellIs" dxfId="181" priority="183" operator="equal">
      <formula>0</formula>
    </cfRule>
  </conditionalFormatting>
  <conditionalFormatting sqref="L57">
    <cfRule type="cellIs" dxfId="180" priority="181" operator="equal">
      <formula>0</formula>
    </cfRule>
  </conditionalFormatting>
  <conditionalFormatting sqref="D81">
    <cfRule type="cellIs" dxfId="179" priority="176" operator="between">
      <formula>0</formula>
      <formula>4.999</formula>
    </cfRule>
    <cfRule type="cellIs" dxfId="178" priority="177" operator="between">
      <formula>5</formula>
      <formula>9.999</formula>
    </cfRule>
    <cfRule type="cellIs" dxfId="177" priority="178" operator="between">
      <formula>10</formula>
      <formula>14.999</formula>
    </cfRule>
    <cfRule type="cellIs" dxfId="176" priority="179" operator="between">
      <formula>15</formula>
      <formula>19.999</formula>
    </cfRule>
    <cfRule type="cellIs" dxfId="175" priority="180" operator="greaterThan">
      <formula>19.999</formula>
    </cfRule>
  </conditionalFormatting>
  <conditionalFormatting sqref="D81">
    <cfRule type="cellIs" dxfId="174" priority="175" operator="equal">
      <formula>0</formula>
    </cfRule>
  </conditionalFormatting>
  <conditionalFormatting sqref="D81">
    <cfRule type="cellIs" dxfId="173" priority="173" operator="equal">
      <formula>0</formula>
    </cfRule>
    <cfRule type="cellIs" dxfId="172" priority="174" operator="equal">
      <formula>0</formula>
    </cfRule>
  </conditionalFormatting>
  <conditionalFormatting sqref="D81">
    <cfRule type="cellIs" dxfId="171" priority="172" operator="equal">
      <formula>0</formula>
    </cfRule>
  </conditionalFormatting>
  <conditionalFormatting sqref="E81">
    <cfRule type="cellIs" dxfId="170" priority="167" operator="between">
      <formula>0</formula>
      <formula>4.999</formula>
    </cfRule>
    <cfRule type="cellIs" dxfId="169" priority="168" operator="between">
      <formula>5</formula>
      <formula>9.999</formula>
    </cfRule>
    <cfRule type="cellIs" dxfId="168" priority="169" operator="between">
      <formula>10</formula>
      <formula>14.999</formula>
    </cfRule>
    <cfRule type="cellIs" dxfId="167" priority="170" operator="between">
      <formula>15</formula>
      <formula>19.999</formula>
    </cfRule>
    <cfRule type="cellIs" dxfId="166" priority="171" operator="greaterThan">
      <formula>19.999</formula>
    </cfRule>
  </conditionalFormatting>
  <conditionalFormatting sqref="E81">
    <cfRule type="cellIs" dxfId="165" priority="166" operator="equal">
      <formula>0</formula>
    </cfRule>
  </conditionalFormatting>
  <conditionalFormatting sqref="E81">
    <cfRule type="cellIs" dxfId="164" priority="164" operator="equal">
      <formula>0</formula>
    </cfRule>
    <cfRule type="cellIs" dxfId="163" priority="165" operator="equal">
      <formula>0</formula>
    </cfRule>
  </conditionalFormatting>
  <conditionalFormatting sqref="E81">
    <cfRule type="cellIs" dxfId="162" priority="163" operator="equal">
      <formula>0</formula>
    </cfRule>
  </conditionalFormatting>
  <conditionalFormatting sqref="F81">
    <cfRule type="cellIs" dxfId="161" priority="158" operator="between">
      <formula>0</formula>
      <formula>4.999</formula>
    </cfRule>
    <cfRule type="cellIs" dxfId="160" priority="159" operator="between">
      <formula>5</formula>
      <formula>9.999</formula>
    </cfRule>
    <cfRule type="cellIs" dxfId="159" priority="160" operator="between">
      <formula>10</formula>
      <formula>14.999</formula>
    </cfRule>
    <cfRule type="cellIs" dxfId="158" priority="161" operator="between">
      <formula>15</formula>
      <formula>19.999</formula>
    </cfRule>
    <cfRule type="cellIs" dxfId="157" priority="162" operator="greaterThan">
      <formula>19.999</formula>
    </cfRule>
  </conditionalFormatting>
  <conditionalFormatting sqref="F81">
    <cfRule type="cellIs" dxfId="156" priority="157" operator="equal">
      <formula>0</formula>
    </cfRule>
  </conditionalFormatting>
  <conditionalFormatting sqref="F81">
    <cfRule type="cellIs" dxfId="155" priority="155" operator="equal">
      <formula>0</formula>
    </cfRule>
    <cfRule type="cellIs" dxfId="154" priority="156" operator="equal">
      <formula>0</formula>
    </cfRule>
  </conditionalFormatting>
  <conditionalFormatting sqref="F81">
    <cfRule type="cellIs" dxfId="153" priority="154" operator="equal">
      <formula>0</formula>
    </cfRule>
  </conditionalFormatting>
  <conditionalFormatting sqref="G81">
    <cfRule type="cellIs" dxfId="152" priority="149" operator="between">
      <formula>0</formula>
      <formula>4.999</formula>
    </cfRule>
    <cfRule type="cellIs" dxfId="151" priority="150" operator="between">
      <formula>5</formula>
      <formula>9.999</formula>
    </cfRule>
    <cfRule type="cellIs" dxfId="150" priority="151" operator="between">
      <formula>10</formula>
      <formula>14.999</formula>
    </cfRule>
    <cfRule type="cellIs" dxfId="149" priority="152" operator="between">
      <formula>15</formula>
      <formula>19.999</formula>
    </cfRule>
    <cfRule type="cellIs" dxfId="148" priority="153" operator="greaterThan">
      <formula>19.999</formula>
    </cfRule>
  </conditionalFormatting>
  <conditionalFormatting sqref="G81">
    <cfRule type="cellIs" dxfId="147" priority="148" operator="equal">
      <formula>0</formula>
    </cfRule>
  </conditionalFormatting>
  <conditionalFormatting sqref="G81">
    <cfRule type="cellIs" dxfId="146" priority="146" operator="equal">
      <formula>0</formula>
    </cfRule>
    <cfRule type="cellIs" dxfId="145" priority="147" operator="equal">
      <formula>0</formula>
    </cfRule>
  </conditionalFormatting>
  <conditionalFormatting sqref="G81">
    <cfRule type="cellIs" dxfId="144" priority="145" operator="equal">
      <formula>0</formula>
    </cfRule>
  </conditionalFormatting>
  <conditionalFormatting sqref="H81">
    <cfRule type="cellIs" dxfId="143" priority="140" operator="between">
      <formula>0</formula>
      <formula>4.999</formula>
    </cfRule>
    <cfRule type="cellIs" dxfId="142" priority="141" operator="between">
      <formula>5</formula>
      <formula>9.999</formula>
    </cfRule>
    <cfRule type="cellIs" dxfId="141" priority="142" operator="between">
      <formula>10</formula>
      <formula>14.999</formula>
    </cfRule>
    <cfRule type="cellIs" dxfId="140" priority="143" operator="between">
      <formula>15</formula>
      <formula>19.999</formula>
    </cfRule>
    <cfRule type="cellIs" dxfId="139" priority="144" operator="greaterThan">
      <formula>19.999</formula>
    </cfRule>
  </conditionalFormatting>
  <conditionalFormatting sqref="H81">
    <cfRule type="cellIs" dxfId="138" priority="139" operator="equal">
      <formula>0</formula>
    </cfRule>
  </conditionalFormatting>
  <conditionalFormatting sqref="H81">
    <cfRule type="cellIs" dxfId="137" priority="137" operator="equal">
      <formula>0</formula>
    </cfRule>
    <cfRule type="cellIs" dxfId="136" priority="138" operator="equal">
      <formula>0</formula>
    </cfRule>
  </conditionalFormatting>
  <conditionalFormatting sqref="H81">
    <cfRule type="cellIs" dxfId="135" priority="136" operator="equal">
      <formula>0</formula>
    </cfRule>
  </conditionalFormatting>
  <conditionalFormatting sqref="I81">
    <cfRule type="cellIs" dxfId="134" priority="131" operator="between">
      <formula>0</formula>
      <formula>4.999</formula>
    </cfRule>
    <cfRule type="cellIs" dxfId="133" priority="132" operator="between">
      <formula>5</formula>
      <formula>9.999</formula>
    </cfRule>
    <cfRule type="cellIs" dxfId="132" priority="133" operator="between">
      <formula>10</formula>
      <formula>14.999</formula>
    </cfRule>
    <cfRule type="cellIs" dxfId="131" priority="134" operator="between">
      <formula>15</formula>
      <formula>19.999</formula>
    </cfRule>
    <cfRule type="cellIs" dxfId="130" priority="135" operator="greaterThan">
      <formula>19.999</formula>
    </cfRule>
  </conditionalFormatting>
  <conditionalFormatting sqref="I81">
    <cfRule type="cellIs" dxfId="129" priority="130" operator="equal">
      <formula>0</formula>
    </cfRule>
  </conditionalFormatting>
  <conditionalFormatting sqref="I81">
    <cfRule type="cellIs" dxfId="128" priority="128" operator="equal">
      <formula>0</formula>
    </cfRule>
    <cfRule type="cellIs" dxfId="127" priority="129" operator="equal">
      <formula>0</formula>
    </cfRule>
  </conditionalFormatting>
  <conditionalFormatting sqref="I81">
    <cfRule type="cellIs" dxfId="126" priority="127" operator="equal">
      <formula>0</formula>
    </cfRule>
  </conditionalFormatting>
  <conditionalFormatting sqref="J81">
    <cfRule type="cellIs" dxfId="125" priority="122" operator="between">
      <formula>0</formula>
      <formula>4.999</formula>
    </cfRule>
    <cfRule type="cellIs" dxfId="124" priority="123" operator="between">
      <formula>5</formula>
      <formula>9.999</formula>
    </cfRule>
    <cfRule type="cellIs" dxfId="123" priority="124" operator="between">
      <formula>10</formula>
      <formula>14.999</formula>
    </cfRule>
    <cfRule type="cellIs" dxfId="122" priority="125" operator="between">
      <formula>15</formula>
      <formula>19.999</formula>
    </cfRule>
    <cfRule type="cellIs" dxfId="121" priority="126" operator="greaterThan">
      <formula>19.999</formula>
    </cfRule>
  </conditionalFormatting>
  <conditionalFormatting sqref="J81">
    <cfRule type="cellIs" dxfId="120" priority="121" operator="equal">
      <formula>0</formula>
    </cfRule>
  </conditionalFormatting>
  <conditionalFormatting sqref="J81">
    <cfRule type="cellIs" dxfId="119" priority="119" operator="equal">
      <formula>0</formula>
    </cfRule>
    <cfRule type="cellIs" dxfId="118" priority="120" operator="equal">
      <formula>0</formula>
    </cfRule>
  </conditionalFormatting>
  <conditionalFormatting sqref="J81">
    <cfRule type="cellIs" dxfId="117" priority="118" operator="equal">
      <formula>0</formula>
    </cfRule>
  </conditionalFormatting>
  <conditionalFormatting sqref="K81">
    <cfRule type="cellIs" dxfId="116" priority="113" operator="between">
      <formula>0</formula>
      <formula>4.999</formula>
    </cfRule>
    <cfRule type="cellIs" dxfId="115" priority="114" operator="between">
      <formula>5</formula>
      <formula>9.999</formula>
    </cfRule>
    <cfRule type="cellIs" dxfId="114" priority="115" operator="between">
      <formula>10</formula>
      <formula>14.999</formula>
    </cfRule>
    <cfRule type="cellIs" dxfId="113" priority="116" operator="between">
      <formula>15</formula>
      <formula>19.999</formula>
    </cfRule>
    <cfRule type="cellIs" dxfId="112" priority="117" operator="greaterThan">
      <formula>19.999</formula>
    </cfRule>
  </conditionalFormatting>
  <conditionalFormatting sqref="K81">
    <cfRule type="cellIs" dxfId="111" priority="112" operator="equal">
      <formula>0</formula>
    </cfRule>
  </conditionalFormatting>
  <conditionalFormatting sqref="K81">
    <cfRule type="cellIs" dxfId="110" priority="110" operator="equal">
      <formula>0</formula>
    </cfRule>
    <cfRule type="cellIs" dxfId="109" priority="111" operator="equal">
      <formula>0</formula>
    </cfRule>
  </conditionalFormatting>
  <conditionalFormatting sqref="K81">
    <cfRule type="cellIs" dxfId="108" priority="109" operator="equal">
      <formula>0</formula>
    </cfRule>
  </conditionalFormatting>
  <conditionalFormatting sqref="L81">
    <cfRule type="cellIs" dxfId="107" priority="104" operator="between">
      <formula>0</formula>
      <formula>4.999</formula>
    </cfRule>
    <cfRule type="cellIs" dxfId="106" priority="105" operator="between">
      <formula>5</formula>
      <formula>9.999</formula>
    </cfRule>
    <cfRule type="cellIs" dxfId="105" priority="106" operator="between">
      <formula>10</formula>
      <formula>14.999</formula>
    </cfRule>
    <cfRule type="cellIs" dxfId="104" priority="107" operator="between">
      <formula>15</formula>
      <formula>19.999</formula>
    </cfRule>
    <cfRule type="cellIs" dxfId="103" priority="108" operator="greaterThan">
      <formula>19.999</formula>
    </cfRule>
  </conditionalFormatting>
  <conditionalFormatting sqref="L81">
    <cfRule type="cellIs" dxfId="102" priority="103" operator="equal">
      <formula>0</formula>
    </cfRule>
  </conditionalFormatting>
  <conditionalFormatting sqref="L81">
    <cfRule type="cellIs" dxfId="101" priority="101" operator="equal">
      <formula>0</formula>
    </cfRule>
    <cfRule type="cellIs" dxfId="100" priority="102" operator="equal">
      <formula>0</formula>
    </cfRule>
  </conditionalFormatting>
  <conditionalFormatting sqref="L81">
    <cfRule type="cellIs" dxfId="99" priority="100" operator="equal">
      <formula>0</formula>
    </cfRule>
  </conditionalFormatting>
  <conditionalFormatting sqref="M81">
    <cfRule type="cellIs" dxfId="98" priority="95" operator="between">
      <formula>0</formula>
      <formula>4.999</formula>
    </cfRule>
    <cfRule type="cellIs" dxfId="97" priority="96" operator="between">
      <formula>5</formula>
      <formula>9.999</formula>
    </cfRule>
    <cfRule type="cellIs" dxfId="96" priority="97" operator="between">
      <formula>10</formula>
      <formula>14.999</formula>
    </cfRule>
    <cfRule type="cellIs" dxfId="95" priority="98" operator="between">
      <formula>15</formula>
      <formula>19.999</formula>
    </cfRule>
    <cfRule type="cellIs" dxfId="94" priority="99" operator="greaterThan">
      <formula>19.999</formula>
    </cfRule>
  </conditionalFormatting>
  <conditionalFormatting sqref="M81">
    <cfRule type="cellIs" dxfId="93" priority="94" operator="equal">
      <formula>0</formula>
    </cfRule>
  </conditionalFormatting>
  <conditionalFormatting sqref="M81">
    <cfRule type="cellIs" dxfId="92" priority="92" operator="equal">
      <formula>0</formula>
    </cfRule>
    <cfRule type="cellIs" dxfId="91" priority="93" operator="equal">
      <formula>0</formula>
    </cfRule>
  </conditionalFormatting>
  <conditionalFormatting sqref="M81">
    <cfRule type="cellIs" dxfId="90" priority="91" operator="equal">
      <formula>0</formula>
    </cfRule>
  </conditionalFormatting>
  <conditionalFormatting sqref="D83">
    <cfRule type="cellIs" dxfId="89" priority="86" operator="between">
      <formula>0</formula>
      <formula>4.999</formula>
    </cfRule>
    <cfRule type="cellIs" dxfId="88" priority="87" operator="between">
      <formula>5</formula>
      <formula>9.999</formula>
    </cfRule>
    <cfRule type="cellIs" dxfId="87" priority="88" operator="between">
      <formula>10</formula>
      <formula>14.999</formula>
    </cfRule>
    <cfRule type="cellIs" dxfId="86" priority="89" operator="between">
      <formula>15</formula>
      <formula>19.999</formula>
    </cfRule>
    <cfRule type="cellIs" dxfId="85" priority="90" operator="greaterThan">
      <formula>19.999</formula>
    </cfRule>
  </conditionalFormatting>
  <conditionalFormatting sqref="D83">
    <cfRule type="cellIs" dxfId="84" priority="85" operator="equal">
      <formula>0</formula>
    </cfRule>
  </conditionalFormatting>
  <conditionalFormatting sqref="D83">
    <cfRule type="cellIs" dxfId="83" priority="83" operator="equal">
      <formula>0</formula>
    </cfRule>
    <cfRule type="cellIs" dxfId="82" priority="84" operator="equal">
      <formula>0</formula>
    </cfRule>
  </conditionalFormatting>
  <conditionalFormatting sqref="D83">
    <cfRule type="cellIs" dxfId="81" priority="82" operator="equal">
      <formula>0</formula>
    </cfRule>
  </conditionalFormatting>
  <conditionalFormatting sqref="E83">
    <cfRule type="cellIs" dxfId="80" priority="77" operator="between">
      <formula>0</formula>
      <formula>4.999</formula>
    </cfRule>
    <cfRule type="cellIs" dxfId="79" priority="78" operator="between">
      <formula>5</formula>
      <formula>9.999</formula>
    </cfRule>
    <cfRule type="cellIs" dxfId="78" priority="79" operator="between">
      <formula>10</formula>
      <formula>14.999</formula>
    </cfRule>
    <cfRule type="cellIs" dxfId="77" priority="80" operator="between">
      <formula>15</formula>
      <formula>19.999</formula>
    </cfRule>
    <cfRule type="cellIs" dxfId="76" priority="81" operator="greaterThan">
      <formula>19.999</formula>
    </cfRule>
  </conditionalFormatting>
  <conditionalFormatting sqref="E83">
    <cfRule type="cellIs" dxfId="75" priority="76" operator="equal">
      <formula>0</formula>
    </cfRule>
  </conditionalFormatting>
  <conditionalFormatting sqref="E83">
    <cfRule type="cellIs" dxfId="74" priority="74" operator="equal">
      <formula>0</formula>
    </cfRule>
    <cfRule type="cellIs" dxfId="73" priority="75" operator="equal">
      <formula>0</formula>
    </cfRule>
  </conditionalFormatting>
  <conditionalFormatting sqref="E83">
    <cfRule type="cellIs" dxfId="72" priority="73" operator="equal">
      <formula>0</formula>
    </cfRule>
  </conditionalFormatting>
  <conditionalFormatting sqref="F83">
    <cfRule type="cellIs" dxfId="71" priority="68" operator="between">
      <formula>0</formula>
      <formula>4.999</formula>
    </cfRule>
    <cfRule type="cellIs" dxfId="70" priority="69" operator="between">
      <formula>5</formula>
      <formula>9.999</formula>
    </cfRule>
    <cfRule type="cellIs" dxfId="69" priority="70" operator="between">
      <formula>10</formula>
      <formula>14.999</formula>
    </cfRule>
    <cfRule type="cellIs" dxfId="68" priority="71" operator="between">
      <formula>15</formula>
      <formula>19.999</formula>
    </cfRule>
    <cfRule type="cellIs" dxfId="67" priority="72" operator="greaterThan">
      <formula>19.999</formula>
    </cfRule>
  </conditionalFormatting>
  <conditionalFormatting sqref="F83">
    <cfRule type="cellIs" dxfId="66" priority="67" operator="equal">
      <formula>0</formula>
    </cfRule>
  </conditionalFormatting>
  <conditionalFormatting sqref="F83">
    <cfRule type="cellIs" dxfId="65" priority="65" operator="equal">
      <formula>0</formula>
    </cfRule>
    <cfRule type="cellIs" dxfId="64" priority="66" operator="equal">
      <formula>0</formula>
    </cfRule>
  </conditionalFormatting>
  <conditionalFormatting sqref="F83">
    <cfRule type="cellIs" dxfId="63" priority="64" operator="equal">
      <formula>0</formula>
    </cfRule>
  </conditionalFormatting>
  <conditionalFormatting sqref="G83">
    <cfRule type="cellIs" dxfId="62" priority="59" operator="between">
      <formula>0</formula>
      <formula>4.999</formula>
    </cfRule>
    <cfRule type="cellIs" dxfId="61" priority="60" operator="between">
      <formula>5</formula>
      <formula>9.999</formula>
    </cfRule>
    <cfRule type="cellIs" dxfId="60" priority="61" operator="between">
      <formula>10</formula>
      <formula>14.999</formula>
    </cfRule>
    <cfRule type="cellIs" dxfId="59" priority="62" operator="between">
      <formula>15</formula>
      <formula>19.999</formula>
    </cfRule>
    <cfRule type="cellIs" dxfId="58" priority="63" operator="greaterThan">
      <formula>19.999</formula>
    </cfRule>
  </conditionalFormatting>
  <conditionalFormatting sqref="G83">
    <cfRule type="cellIs" dxfId="57" priority="58" operator="equal">
      <formula>0</formula>
    </cfRule>
  </conditionalFormatting>
  <conditionalFormatting sqref="G83">
    <cfRule type="cellIs" dxfId="56" priority="56" operator="equal">
      <formula>0</formula>
    </cfRule>
    <cfRule type="cellIs" dxfId="55" priority="57" operator="equal">
      <formula>0</formula>
    </cfRule>
  </conditionalFormatting>
  <conditionalFormatting sqref="G83">
    <cfRule type="cellIs" dxfId="54" priority="55" operator="equal">
      <formula>0</formula>
    </cfRule>
  </conditionalFormatting>
  <conditionalFormatting sqref="H83">
    <cfRule type="cellIs" dxfId="53" priority="50" operator="between">
      <formula>0</formula>
      <formula>4.999</formula>
    </cfRule>
    <cfRule type="cellIs" dxfId="52" priority="51" operator="between">
      <formula>5</formula>
      <formula>9.999</formula>
    </cfRule>
    <cfRule type="cellIs" dxfId="51" priority="52" operator="between">
      <formula>10</formula>
      <formula>14.999</formula>
    </cfRule>
    <cfRule type="cellIs" dxfId="50" priority="53" operator="between">
      <formula>15</formula>
      <formula>19.999</formula>
    </cfRule>
    <cfRule type="cellIs" dxfId="49" priority="54" operator="greaterThan">
      <formula>19.999</formula>
    </cfRule>
  </conditionalFormatting>
  <conditionalFormatting sqref="H83">
    <cfRule type="cellIs" dxfId="48" priority="49" operator="equal">
      <formula>0</formula>
    </cfRule>
  </conditionalFormatting>
  <conditionalFormatting sqref="H83">
    <cfRule type="cellIs" dxfId="47" priority="47" operator="equal">
      <formula>0</formula>
    </cfRule>
    <cfRule type="cellIs" dxfId="46" priority="48" operator="equal">
      <formula>0</formula>
    </cfRule>
  </conditionalFormatting>
  <conditionalFormatting sqref="H83">
    <cfRule type="cellIs" dxfId="45" priority="46" operator="equal">
      <formula>0</formula>
    </cfRule>
  </conditionalFormatting>
  <conditionalFormatting sqref="I83">
    <cfRule type="cellIs" dxfId="44" priority="41" operator="between">
      <formula>0</formula>
      <formula>4.999</formula>
    </cfRule>
    <cfRule type="cellIs" dxfId="43" priority="42" operator="between">
      <formula>5</formula>
      <formula>9.999</formula>
    </cfRule>
    <cfRule type="cellIs" dxfId="42" priority="43" operator="between">
      <formula>10</formula>
      <formula>14.999</formula>
    </cfRule>
    <cfRule type="cellIs" dxfId="41" priority="44" operator="between">
      <formula>15</formula>
      <formula>19.999</formula>
    </cfRule>
    <cfRule type="cellIs" dxfId="40" priority="45" operator="greaterThan">
      <formula>19.999</formula>
    </cfRule>
  </conditionalFormatting>
  <conditionalFormatting sqref="I83">
    <cfRule type="cellIs" dxfId="39" priority="40" operator="equal">
      <formula>0</formula>
    </cfRule>
  </conditionalFormatting>
  <conditionalFormatting sqref="I83">
    <cfRule type="cellIs" dxfId="38" priority="38" operator="equal">
      <formula>0</formula>
    </cfRule>
    <cfRule type="cellIs" dxfId="37" priority="39" operator="equal">
      <formula>0</formula>
    </cfRule>
  </conditionalFormatting>
  <conditionalFormatting sqref="I83">
    <cfRule type="cellIs" dxfId="36" priority="37" operator="equal">
      <formula>0</formula>
    </cfRule>
  </conditionalFormatting>
  <conditionalFormatting sqref="J83">
    <cfRule type="cellIs" dxfId="35" priority="32" operator="between">
      <formula>0</formula>
      <formula>4.999</formula>
    </cfRule>
    <cfRule type="cellIs" dxfId="34" priority="33" operator="between">
      <formula>5</formula>
      <formula>9.999</formula>
    </cfRule>
    <cfRule type="cellIs" dxfId="33" priority="34" operator="between">
      <formula>10</formula>
      <formula>14.999</formula>
    </cfRule>
    <cfRule type="cellIs" dxfId="32" priority="35" operator="between">
      <formula>15</formula>
      <formula>19.999</formula>
    </cfRule>
    <cfRule type="cellIs" dxfId="31" priority="36" operator="greaterThan">
      <formula>19.999</formula>
    </cfRule>
  </conditionalFormatting>
  <conditionalFormatting sqref="J83">
    <cfRule type="cellIs" dxfId="30" priority="31" operator="equal">
      <formula>0</formula>
    </cfRule>
  </conditionalFormatting>
  <conditionalFormatting sqref="J83">
    <cfRule type="cellIs" dxfId="29" priority="29" operator="equal">
      <formula>0</formula>
    </cfRule>
    <cfRule type="cellIs" dxfId="28" priority="30" operator="equal">
      <formula>0</formula>
    </cfRule>
  </conditionalFormatting>
  <conditionalFormatting sqref="J83">
    <cfRule type="cellIs" dxfId="27" priority="28" operator="equal">
      <formula>0</formula>
    </cfRule>
  </conditionalFormatting>
  <conditionalFormatting sqref="K83">
    <cfRule type="cellIs" dxfId="26" priority="23" operator="between">
      <formula>0</formula>
      <formula>4.999</formula>
    </cfRule>
    <cfRule type="cellIs" dxfId="25" priority="24" operator="between">
      <formula>5</formula>
      <formula>9.999</formula>
    </cfRule>
    <cfRule type="cellIs" dxfId="24" priority="25" operator="between">
      <formula>10</formula>
      <formula>14.999</formula>
    </cfRule>
    <cfRule type="cellIs" dxfId="23" priority="26" operator="between">
      <formula>15</formula>
      <formula>19.999</formula>
    </cfRule>
    <cfRule type="cellIs" dxfId="22" priority="27" operator="greaterThan">
      <formula>19.999</formula>
    </cfRule>
  </conditionalFormatting>
  <conditionalFormatting sqref="K83">
    <cfRule type="cellIs" dxfId="21" priority="22" operator="equal">
      <formula>0</formula>
    </cfRule>
  </conditionalFormatting>
  <conditionalFormatting sqref="K83">
    <cfRule type="cellIs" dxfId="20" priority="20" operator="equal">
      <formula>0</formula>
    </cfRule>
    <cfRule type="cellIs" dxfId="19" priority="21" operator="equal">
      <formula>0</formula>
    </cfRule>
  </conditionalFormatting>
  <conditionalFormatting sqref="K83">
    <cfRule type="cellIs" dxfId="18" priority="19" operator="equal">
      <formula>0</formula>
    </cfRule>
  </conditionalFormatting>
  <conditionalFormatting sqref="L83">
    <cfRule type="cellIs" dxfId="17" priority="14" operator="between">
      <formula>0</formula>
      <formula>4.999</formula>
    </cfRule>
    <cfRule type="cellIs" dxfId="16" priority="15" operator="between">
      <formula>5</formula>
      <formula>9.999</formula>
    </cfRule>
    <cfRule type="cellIs" dxfId="15" priority="16" operator="between">
      <formula>10</formula>
      <formula>14.999</formula>
    </cfRule>
    <cfRule type="cellIs" dxfId="14" priority="17" operator="between">
      <formula>15</formula>
      <formula>19.999</formula>
    </cfRule>
    <cfRule type="cellIs" dxfId="13" priority="18" operator="greaterThan">
      <formula>19.999</formula>
    </cfRule>
  </conditionalFormatting>
  <conditionalFormatting sqref="L83">
    <cfRule type="cellIs" dxfId="12" priority="13" operator="equal">
      <formula>0</formula>
    </cfRule>
  </conditionalFormatting>
  <conditionalFormatting sqref="L83">
    <cfRule type="cellIs" dxfId="11" priority="11" operator="equal">
      <formula>0</formula>
    </cfRule>
    <cfRule type="cellIs" dxfId="10" priority="12" operator="equal">
      <formula>0</formula>
    </cfRule>
  </conditionalFormatting>
  <conditionalFormatting sqref="L83">
    <cfRule type="cellIs" dxfId="9" priority="10" operator="equal">
      <formula>0</formula>
    </cfRule>
  </conditionalFormatting>
  <conditionalFormatting sqref="M83">
    <cfRule type="cellIs" dxfId="8" priority="5" operator="between">
      <formula>0</formula>
      <formula>4.999</formula>
    </cfRule>
    <cfRule type="cellIs" dxfId="7" priority="6" operator="between">
      <formula>5</formula>
      <formula>9.999</formula>
    </cfRule>
    <cfRule type="cellIs" dxfId="6" priority="7" operator="between">
      <formula>10</formula>
      <formula>14.999</formula>
    </cfRule>
    <cfRule type="cellIs" dxfId="5" priority="8" operator="between">
      <formula>15</formula>
      <formula>19.999</formula>
    </cfRule>
    <cfRule type="cellIs" dxfId="4" priority="9" operator="greaterThan">
      <formula>19.999</formula>
    </cfRule>
  </conditionalFormatting>
  <conditionalFormatting sqref="M83">
    <cfRule type="cellIs" dxfId="3" priority="4" operator="equal">
      <formula>0</formula>
    </cfRule>
  </conditionalFormatting>
  <conditionalFormatting sqref="M83">
    <cfRule type="cellIs" dxfId="2" priority="2" operator="equal">
      <formula>0</formula>
    </cfRule>
    <cfRule type="cellIs" dxfId="1" priority="3" operator="equal">
      <formula>0</formula>
    </cfRule>
  </conditionalFormatting>
  <conditionalFormatting sqref="M83">
    <cfRule type="cellIs" dxfId="0" priority="1" operator="equal">
      <formula>0</formula>
    </cfRule>
  </conditionalFormatting>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5596A-19B9-451E-AC89-D3A3DF415224}">
  <sheetPr codeName="Sheet29"/>
  <dimension ref="A1:S47"/>
  <sheetViews>
    <sheetView showGridLines="0" zoomScale="85" zoomScaleNormal="85" workbookViewId="0">
      <selection activeCell="P7" sqref="P7:S9"/>
    </sheetView>
  </sheetViews>
  <sheetFormatPr defaultRowHeight="15" x14ac:dyDescent="0.25"/>
  <cols>
    <col min="1" max="2" width="7.5703125" customWidth="1"/>
    <col min="12" max="12" width="9.5703125" customWidth="1"/>
    <col min="13" max="13" width="7.42578125" hidden="1" customWidth="1"/>
    <col min="14" max="15" width="0" hidden="1" customWidth="1"/>
    <col min="16" max="16" width="22.5703125" customWidth="1"/>
    <col min="17" max="17" width="27" customWidth="1"/>
    <col min="18" max="18" width="22.5703125" customWidth="1"/>
    <col min="19" max="19" width="27" customWidth="1"/>
  </cols>
  <sheetData>
    <row r="1" spans="1:19" ht="15" customHeight="1" x14ac:dyDescent="0.25">
      <c r="A1" s="574" t="s">
        <v>9</v>
      </c>
      <c r="B1" s="575"/>
      <c r="C1" s="575"/>
      <c r="D1" s="575"/>
      <c r="E1" s="575"/>
      <c r="F1" s="575"/>
      <c r="G1" s="575"/>
      <c r="H1" s="575"/>
      <c r="I1" s="575"/>
      <c r="J1" s="575"/>
      <c r="K1" s="575"/>
      <c r="L1" s="575"/>
      <c r="M1" s="575"/>
      <c r="N1" s="575"/>
      <c r="O1" s="575"/>
      <c r="P1" s="575"/>
      <c r="Q1" s="575"/>
      <c r="R1" s="575"/>
      <c r="S1" s="576"/>
    </row>
    <row r="2" spans="1:19" ht="15" customHeight="1" thickBot="1" x14ac:dyDescent="0.3">
      <c r="A2" s="577"/>
      <c r="B2" s="578"/>
      <c r="C2" s="578"/>
      <c r="D2" s="578"/>
      <c r="E2" s="578"/>
      <c r="F2" s="578"/>
      <c r="G2" s="578"/>
      <c r="H2" s="578"/>
      <c r="I2" s="578"/>
      <c r="J2" s="578"/>
      <c r="K2" s="578"/>
      <c r="L2" s="578"/>
      <c r="M2" s="578"/>
      <c r="N2" s="578"/>
      <c r="O2" s="578"/>
      <c r="P2" s="578"/>
      <c r="Q2" s="578"/>
      <c r="R2" s="578"/>
      <c r="S2" s="579"/>
    </row>
    <row r="3" spans="1:19" ht="15" customHeight="1" thickBot="1" x14ac:dyDescent="0.3">
      <c r="A3" s="38"/>
      <c r="B3" s="38"/>
      <c r="C3" s="38"/>
      <c r="D3" s="38"/>
      <c r="E3" s="38"/>
      <c r="F3" s="38"/>
      <c r="G3" s="38"/>
      <c r="H3" s="38"/>
      <c r="I3" s="38"/>
      <c r="J3" s="38"/>
      <c r="K3" s="38"/>
      <c r="L3" s="38"/>
      <c r="M3" s="38"/>
      <c r="N3" s="38"/>
      <c r="O3" s="38"/>
      <c r="P3" s="38"/>
      <c r="Q3" s="38"/>
      <c r="R3" s="38"/>
      <c r="S3" s="38"/>
    </row>
    <row r="4" spans="1:19" ht="16.149999999999999" customHeight="1" x14ac:dyDescent="0.25">
      <c r="A4" s="624" t="s">
        <v>381</v>
      </c>
      <c r="B4" s="625"/>
      <c r="C4" s="625"/>
      <c r="D4" s="625"/>
      <c r="E4" s="625"/>
      <c r="F4" s="625"/>
      <c r="G4" s="625"/>
      <c r="H4" s="625"/>
      <c r="I4" s="625"/>
      <c r="J4" s="625"/>
      <c r="K4" s="625"/>
      <c r="L4" s="625"/>
      <c r="M4" s="625"/>
      <c r="N4" s="625"/>
      <c r="O4" s="625"/>
      <c r="P4" s="625"/>
      <c r="Q4" s="625"/>
      <c r="R4" s="625"/>
      <c r="S4" s="626"/>
    </row>
    <row r="5" spans="1:19" ht="16.149999999999999" customHeight="1" thickBot="1" x14ac:dyDescent="0.3">
      <c r="A5" s="627"/>
      <c r="B5" s="628"/>
      <c r="C5" s="628"/>
      <c r="D5" s="628"/>
      <c r="E5" s="628"/>
      <c r="F5" s="628"/>
      <c r="G5" s="628"/>
      <c r="H5" s="628"/>
      <c r="I5" s="628"/>
      <c r="J5" s="628"/>
      <c r="K5" s="628"/>
      <c r="L5" s="628"/>
      <c r="M5" s="628"/>
      <c r="N5" s="628"/>
      <c r="O5" s="628"/>
      <c r="P5" s="628"/>
      <c r="Q5" s="628"/>
      <c r="R5" s="628"/>
      <c r="S5" s="629"/>
    </row>
    <row r="6" spans="1:19" ht="15.75" thickBot="1" x14ac:dyDescent="0.3">
      <c r="P6" s="33" t="s">
        <v>109</v>
      </c>
    </row>
    <row r="7" spans="1:19" ht="16.5" customHeight="1" thickBot="1" x14ac:dyDescent="0.3">
      <c r="A7" s="596" t="s">
        <v>273</v>
      </c>
      <c r="B7" s="597"/>
      <c r="C7" s="597"/>
      <c r="D7" s="597"/>
      <c r="E7" s="597"/>
      <c r="F7" s="597"/>
      <c r="G7" s="597"/>
      <c r="H7" s="597"/>
      <c r="I7" s="597"/>
      <c r="J7" s="597"/>
      <c r="K7" s="597"/>
      <c r="L7" s="598"/>
      <c r="P7" s="630" t="s">
        <v>373</v>
      </c>
      <c r="Q7" s="631"/>
      <c r="R7" s="631"/>
      <c r="S7" s="632"/>
    </row>
    <row r="8" spans="1:19" ht="15" customHeight="1" thickTop="1" x14ac:dyDescent="0.25">
      <c r="A8" s="604" t="s">
        <v>389</v>
      </c>
      <c r="B8" s="488"/>
      <c r="C8" s="488"/>
      <c r="D8" s="488"/>
      <c r="E8" s="488"/>
      <c r="F8" s="488"/>
      <c r="G8" s="488"/>
      <c r="H8" s="488"/>
      <c r="I8" s="488"/>
      <c r="J8" s="488"/>
      <c r="K8" s="488"/>
      <c r="L8" s="605"/>
      <c r="M8" s="32"/>
      <c r="P8" s="633"/>
      <c r="Q8" s="634"/>
      <c r="R8" s="634"/>
      <c r="S8" s="635"/>
    </row>
    <row r="9" spans="1:19" ht="15" customHeight="1" thickBot="1" x14ac:dyDescent="0.3">
      <c r="A9" s="604"/>
      <c r="B9" s="488"/>
      <c r="C9" s="488"/>
      <c r="D9" s="488"/>
      <c r="E9" s="488"/>
      <c r="F9" s="488"/>
      <c r="G9" s="488"/>
      <c r="H9" s="488"/>
      <c r="I9" s="488"/>
      <c r="J9" s="488"/>
      <c r="K9" s="488"/>
      <c r="L9" s="605"/>
      <c r="M9" s="32"/>
      <c r="P9" s="636"/>
      <c r="Q9" s="637"/>
      <c r="R9" s="637"/>
      <c r="S9" s="638"/>
    </row>
    <row r="10" spans="1:19" ht="15" customHeight="1" thickBot="1" x14ac:dyDescent="0.3">
      <c r="A10" s="34"/>
      <c r="B10" s="31">
        <v>1</v>
      </c>
      <c r="C10" s="602" t="s">
        <v>152</v>
      </c>
      <c r="D10" s="602"/>
      <c r="E10" s="602"/>
      <c r="F10" s="602"/>
      <c r="G10" s="602"/>
      <c r="H10" s="602"/>
      <c r="I10" s="602"/>
      <c r="J10" s="602"/>
      <c r="K10" s="602"/>
      <c r="L10" s="603"/>
      <c r="M10" s="32"/>
      <c r="P10" s="55" t="s">
        <v>162</v>
      </c>
      <c r="Q10" s="56" t="s">
        <v>163</v>
      </c>
      <c r="R10" s="55" t="s">
        <v>162</v>
      </c>
      <c r="S10" s="56" t="s">
        <v>163</v>
      </c>
    </row>
    <row r="11" spans="1:19" ht="15" customHeight="1" thickTop="1" x14ac:dyDescent="0.25">
      <c r="A11" s="34"/>
      <c r="B11" s="31"/>
      <c r="C11" s="602"/>
      <c r="D11" s="602"/>
      <c r="E11" s="602"/>
      <c r="F11" s="602"/>
      <c r="G11" s="602"/>
      <c r="H11" s="602"/>
      <c r="I11" s="602"/>
      <c r="J11" s="602"/>
      <c r="K11" s="602"/>
      <c r="L11" s="603"/>
      <c r="M11" s="32"/>
      <c r="P11" s="609" t="s">
        <v>164</v>
      </c>
      <c r="Q11" s="57" t="s">
        <v>165</v>
      </c>
      <c r="R11" s="58" t="s">
        <v>213</v>
      </c>
      <c r="S11" s="57" t="s">
        <v>214</v>
      </c>
    </row>
    <row r="12" spans="1:19" ht="15" customHeight="1" x14ac:dyDescent="0.25">
      <c r="A12" s="606" t="s">
        <v>158</v>
      </c>
      <c r="B12" s="607"/>
      <c r="C12" s="607"/>
      <c r="D12" s="607"/>
      <c r="E12" s="607"/>
      <c r="F12" s="607"/>
      <c r="G12" s="607"/>
      <c r="H12" s="607"/>
      <c r="I12" s="607"/>
      <c r="J12" s="607"/>
      <c r="K12" s="607"/>
      <c r="L12" s="608"/>
      <c r="M12" s="32"/>
      <c r="P12" s="610"/>
      <c r="Q12" s="59" t="s">
        <v>166</v>
      </c>
      <c r="R12" s="60" t="s">
        <v>215</v>
      </c>
      <c r="S12" s="61" t="s">
        <v>216</v>
      </c>
    </row>
    <row r="13" spans="1:19" ht="15" customHeight="1" x14ac:dyDescent="0.25">
      <c r="A13" s="34"/>
      <c r="B13" s="31">
        <v>2</v>
      </c>
      <c r="C13" s="318" t="s">
        <v>390</v>
      </c>
      <c r="D13" s="318"/>
      <c r="E13" s="318"/>
      <c r="F13" s="318"/>
      <c r="G13" s="318"/>
      <c r="H13" s="318"/>
      <c r="I13" s="318"/>
      <c r="J13" s="318"/>
      <c r="K13" s="318"/>
      <c r="L13" s="335"/>
      <c r="M13" s="32"/>
      <c r="P13" s="580" t="s">
        <v>167</v>
      </c>
      <c r="Q13" s="61" t="s">
        <v>168</v>
      </c>
      <c r="R13" s="62" t="s">
        <v>217</v>
      </c>
      <c r="S13" s="59" t="s">
        <v>218</v>
      </c>
    </row>
    <row r="14" spans="1:19" ht="15" customHeight="1" x14ac:dyDescent="0.25">
      <c r="A14" s="606" t="s">
        <v>158</v>
      </c>
      <c r="B14" s="607"/>
      <c r="C14" s="607"/>
      <c r="D14" s="607"/>
      <c r="E14" s="607"/>
      <c r="F14" s="607"/>
      <c r="G14" s="607"/>
      <c r="H14" s="607"/>
      <c r="I14" s="607"/>
      <c r="J14" s="607"/>
      <c r="K14" s="607"/>
      <c r="L14" s="608"/>
      <c r="M14" s="32"/>
      <c r="P14" s="581"/>
      <c r="Q14" s="61" t="s">
        <v>169</v>
      </c>
      <c r="R14" s="60" t="s">
        <v>219</v>
      </c>
      <c r="S14" s="61" t="s">
        <v>220</v>
      </c>
    </row>
    <row r="15" spans="1:19" ht="31.15" customHeight="1" thickBot="1" x14ac:dyDescent="0.3">
      <c r="A15" s="34"/>
      <c r="B15" s="31">
        <v>3</v>
      </c>
      <c r="C15" s="318" t="s">
        <v>392</v>
      </c>
      <c r="D15" s="318"/>
      <c r="E15" s="318"/>
      <c r="F15" s="318"/>
      <c r="G15" s="318"/>
      <c r="H15" s="318"/>
      <c r="I15" s="318"/>
      <c r="J15" s="318"/>
      <c r="K15" s="318"/>
      <c r="L15" s="335"/>
      <c r="M15" s="32"/>
      <c r="P15" s="581"/>
      <c r="Q15" s="61" t="s">
        <v>170</v>
      </c>
      <c r="R15" s="642" t="s">
        <v>221</v>
      </c>
      <c r="S15" s="59" t="s">
        <v>222</v>
      </c>
    </row>
    <row r="16" spans="1:19" ht="16.5" customHeight="1" thickBot="1" x14ac:dyDescent="0.3">
      <c r="A16" s="596" t="s">
        <v>268</v>
      </c>
      <c r="B16" s="597"/>
      <c r="C16" s="597"/>
      <c r="D16" s="597"/>
      <c r="E16" s="597"/>
      <c r="F16" s="597"/>
      <c r="G16" s="597"/>
      <c r="H16" s="597"/>
      <c r="I16" s="597"/>
      <c r="J16" s="597"/>
      <c r="K16" s="597"/>
      <c r="L16" s="598"/>
      <c r="M16" s="32"/>
      <c r="P16" s="581"/>
      <c r="Q16" s="61" t="s">
        <v>171</v>
      </c>
      <c r="R16" s="609"/>
      <c r="S16" s="59" t="s">
        <v>223</v>
      </c>
    </row>
    <row r="17" spans="1:19" ht="16.5" customHeight="1" thickTop="1" x14ac:dyDescent="0.25">
      <c r="A17" s="599" t="s">
        <v>160</v>
      </c>
      <c r="B17" s="600"/>
      <c r="C17" s="600"/>
      <c r="D17" s="600"/>
      <c r="E17" s="600"/>
      <c r="F17" s="600"/>
      <c r="G17" s="600"/>
      <c r="H17" s="600"/>
      <c r="I17" s="600"/>
      <c r="J17" s="600"/>
      <c r="K17" s="600"/>
      <c r="L17" s="601"/>
      <c r="P17" s="581"/>
      <c r="Q17" s="61" t="s">
        <v>172</v>
      </c>
      <c r="R17" s="609"/>
      <c r="S17" s="59" t="s">
        <v>224</v>
      </c>
    </row>
    <row r="18" spans="1:19" ht="15" customHeight="1" x14ac:dyDescent="0.25">
      <c r="A18" s="587">
        <v>1</v>
      </c>
      <c r="B18" s="35" t="s">
        <v>154</v>
      </c>
      <c r="C18" s="318" t="s">
        <v>153</v>
      </c>
      <c r="D18" s="318"/>
      <c r="E18" s="318"/>
      <c r="F18" s="318"/>
      <c r="G18" s="318"/>
      <c r="H18" s="318"/>
      <c r="I18" s="318"/>
      <c r="J18" s="318"/>
      <c r="K18" s="318"/>
      <c r="L18" s="335"/>
      <c r="P18" s="581"/>
      <c r="Q18" s="61" t="s">
        <v>173</v>
      </c>
      <c r="R18" s="609"/>
      <c r="S18" s="59" t="s">
        <v>225</v>
      </c>
    </row>
    <row r="19" spans="1:19" ht="15.75" customHeight="1" x14ac:dyDescent="0.25">
      <c r="A19" s="587"/>
      <c r="B19" s="35" t="s">
        <v>155</v>
      </c>
      <c r="C19" s="602" t="s">
        <v>264</v>
      </c>
      <c r="D19" s="602"/>
      <c r="E19" s="602"/>
      <c r="F19" s="602"/>
      <c r="G19" s="602"/>
      <c r="H19" s="602"/>
      <c r="I19" s="602"/>
      <c r="J19" s="602"/>
      <c r="K19" s="602"/>
      <c r="L19" s="603"/>
      <c r="P19" s="581"/>
      <c r="Q19" s="61" t="s">
        <v>174</v>
      </c>
      <c r="R19" s="610"/>
      <c r="S19" s="59" t="s">
        <v>226</v>
      </c>
    </row>
    <row r="20" spans="1:19" ht="15.75" customHeight="1" x14ac:dyDescent="0.25">
      <c r="A20" s="587"/>
      <c r="B20" s="36"/>
      <c r="C20" s="602"/>
      <c r="D20" s="602"/>
      <c r="E20" s="602"/>
      <c r="F20" s="602"/>
      <c r="G20" s="602"/>
      <c r="H20" s="602"/>
      <c r="I20" s="602"/>
      <c r="J20" s="602"/>
      <c r="K20" s="602"/>
      <c r="L20" s="603"/>
      <c r="P20" s="581"/>
      <c r="Q20" s="61" t="s">
        <v>175</v>
      </c>
      <c r="R20" s="60" t="s">
        <v>227</v>
      </c>
      <c r="S20" s="61" t="s">
        <v>228</v>
      </c>
    </row>
    <row r="21" spans="1:19" ht="15.75" customHeight="1" x14ac:dyDescent="0.25">
      <c r="A21" s="613" t="s">
        <v>159</v>
      </c>
      <c r="B21" s="614"/>
      <c r="C21" s="614"/>
      <c r="D21" s="614"/>
      <c r="E21" s="614"/>
      <c r="F21" s="614"/>
      <c r="G21" s="614"/>
      <c r="H21" s="614"/>
      <c r="I21" s="614"/>
      <c r="J21" s="614"/>
      <c r="K21" s="614"/>
      <c r="L21" s="615"/>
      <c r="P21" s="582"/>
      <c r="Q21" s="61" t="s">
        <v>176</v>
      </c>
      <c r="R21" s="593" t="s">
        <v>372</v>
      </c>
      <c r="S21" s="59" t="s">
        <v>229</v>
      </c>
    </row>
    <row r="22" spans="1:19" x14ac:dyDescent="0.25">
      <c r="A22" s="587">
        <v>2</v>
      </c>
      <c r="B22" s="35" t="s">
        <v>154</v>
      </c>
      <c r="C22" s="318" t="s">
        <v>391</v>
      </c>
      <c r="D22" s="318"/>
      <c r="E22" s="318"/>
      <c r="F22" s="318"/>
      <c r="G22" s="318"/>
      <c r="H22" s="318"/>
      <c r="I22" s="318"/>
      <c r="J22" s="318"/>
      <c r="K22" s="318"/>
      <c r="L22" s="335"/>
      <c r="P22" s="63" t="s">
        <v>177</v>
      </c>
      <c r="Q22" s="59" t="s">
        <v>178</v>
      </c>
      <c r="R22" s="593"/>
      <c r="S22" s="59" t="s">
        <v>230</v>
      </c>
    </row>
    <row r="23" spans="1:19" x14ac:dyDescent="0.25">
      <c r="A23" s="587"/>
      <c r="B23" s="35" t="s">
        <v>155</v>
      </c>
      <c r="C23" s="611" t="s">
        <v>161</v>
      </c>
      <c r="D23" s="611"/>
      <c r="E23" s="611"/>
      <c r="F23" s="611"/>
      <c r="G23" s="611"/>
      <c r="H23" s="611"/>
      <c r="I23" s="611"/>
      <c r="J23" s="611"/>
      <c r="K23" s="611"/>
      <c r="L23" s="612"/>
      <c r="P23" s="580" t="s">
        <v>179</v>
      </c>
      <c r="Q23" s="61" t="s">
        <v>180</v>
      </c>
      <c r="R23" s="593"/>
      <c r="S23" s="59" t="s">
        <v>231</v>
      </c>
    </row>
    <row r="24" spans="1:19" ht="15.75" thickBot="1" x14ac:dyDescent="0.3">
      <c r="A24" s="587"/>
      <c r="B24" s="35" t="s">
        <v>156</v>
      </c>
      <c r="C24" s="585" t="s">
        <v>157</v>
      </c>
      <c r="D24" s="585"/>
      <c r="E24" s="585"/>
      <c r="F24" s="585"/>
      <c r="G24" s="585"/>
      <c r="H24" s="585"/>
      <c r="I24" s="585"/>
      <c r="J24" s="585"/>
      <c r="K24" s="585"/>
      <c r="L24" s="586"/>
      <c r="P24" s="581"/>
      <c r="Q24" s="61" t="s">
        <v>181</v>
      </c>
      <c r="R24" s="593"/>
      <c r="S24" s="59" t="s">
        <v>232</v>
      </c>
    </row>
    <row r="25" spans="1:19" ht="15.75" thickBot="1" x14ac:dyDescent="0.3">
      <c r="A25" s="596" t="s">
        <v>269</v>
      </c>
      <c r="B25" s="597"/>
      <c r="C25" s="597"/>
      <c r="D25" s="597"/>
      <c r="E25" s="597"/>
      <c r="F25" s="597"/>
      <c r="G25" s="597"/>
      <c r="H25" s="597"/>
      <c r="I25" s="597"/>
      <c r="J25" s="597"/>
      <c r="K25" s="597"/>
      <c r="L25" s="598"/>
      <c r="P25" s="582"/>
      <c r="Q25" s="61" t="s">
        <v>182</v>
      </c>
      <c r="R25" s="594" t="s">
        <v>233</v>
      </c>
      <c r="S25" s="61" t="s">
        <v>234</v>
      </c>
    </row>
    <row r="26" spans="1:19" ht="15.75" thickTop="1" x14ac:dyDescent="0.25">
      <c r="A26" s="37">
        <v>1</v>
      </c>
      <c r="B26" s="616" t="s">
        <v>375</v>
      </c>
      <c r="C26" s="616"/>
      <c r="D26" s="616"/>
      <c r="E26" s="616"/>
      <c r="F26" s="616"/>
      <c r="G26" s="616"/>
      <c r="H26" s="616"/>
      <c r="I26" s="616"/>
      <c r="J26" s="616"/>
      <c r="K26" s="616"/>
      <c r="L26" s="617"/>
      <c r="P26" s="62" t="s">
        <v>263</v>
      </c>
      <c r="Q26" s="59" t="s">
        <v>183</v>
      </c>
      <c r="R26" s="594"/>
      <c r="S26" s="61" t="s">
        <v>235</v>
      </c>
    </row>
    <row r="27" spans="1:19" ht="16.5" customHeight="1" x14ac:dyDescent="0.25">
      <c r="A27" s="34">
        <v>2</v>
      </c>
      <c r="B27" s="618" t="s">
        <v>376</v>
      </c>
      <c r="C27" s="618"/>
      <c r="D27" s="618"/>
      <c r="E27" s="618"/>
      <c r="F27" s="618"/>
      <c r="G27" s="618"/>
      <c r="H27" s="618"/>
      <c r="I27" s="618"/>
      <c r="J27" s="618"/>
      <c r="K27" s="618"/>
      <c r="L27" s="619"/>
      <c r="P27" s="580" t="s">
        <v>184</v>
      </c>
      <c r="Q27" s="61" t="s">
        <v>185</v>
      </c>
      <c r="R27" s="62" t="s">
        <v>236</v>
      </c>
      <c r="S27" s="59" t="s">
        <v>237</v>
      </c>
    </row>
    <row r="28" spans="1:19" ht="15.75" customHeight="1" x14ac:dyDescent="0.25">
      <c r="A28" s="37">
        <v>3</v>
      </c>
      <c r="B28" s="620" t="s">
        <v>377</v>
      </c>
      <c r="C28" s="620"/>
      <c r="D28" s="620"/>
      <c r="E28" s="620"/>
      <c r="F28" s="620"/>
      <c r="G28" s="620"/>
      <c r="H28" s="620"/>
      <c r="I28" s="620"/>
      <c r="J28" s="620"/>
      <c r="K28" s="620"/>
      <c r="L28" s="621"/>
      <c r="P28" s="581"/>
      <c r="Q28" s="61" t="s">
        <v>186</v>
      </c>
      <c r="R28" s="594" t="s">
        <v>238</v>
      </c>
      <c r="S28" s="61" t="s">
        <v>239</v>
      </c>
    </row>
    <row r="29" spans="1:19" ht="15.75" customHeight="1" x14ac:dyDescent="0.25">
      <c r="A29" s="34">
        <v>4</v>
      </c>
      <c r="B29" s="618" t="s">
        <v>378</v>
      </c>
      <c r="C29" s="618"/>
      <c r="D29" s="618"/>
      <c r="E29" s="618"/>
      <c r="F29" s="618"/>
      <c r="G29" s="618"/>
      <c r="H29" s="618"/>
      <c r="I29" s="618"/>
      <c r="J29" s="618"/>
      <c r="K29" s="618"/>
      <c r="L29" s="619"/>
      <c r="P29" s="581"/>
      <c r="Q29" s="61" t="s">
        <v>187</v>
      </c>
      <c r="R29" s="594"/>
      <c r="S29" s="61" t="s">
        <v>240</v>
      </c>
    </row>
    <row r="30" spans="1:19" ht="15.75" customHeight="1" x14ac:dyDescent="0.25">
      <c r="A30" s="37">
        <v>5</v>
      </c>
      <c r="B30" s="620" t="s">
        <v>379</v>
      </c>
      <c r="C30" s="620"/>
      <c r="D30" s="620"/>
      <c r="E30" s="620"/>
      <c r="F30" s="620"/>
      <c r="G30" s="620"/>
      <c r="H30" s="620"/>
      <c r="I30" s="620"/>
      <c r="J30" s="620"/>
      <c r="K30" s="620"/>
      <c r="L30" s="621"/>
      <c r="P30" s="581"/>
      <c r="Q30" s="61" t="s">
        <v>188</v>
      </c>
      <c r="R30" s="62" t="s">
        <v>241</v>
      </c>
      <c r="S30" s="59" t="s">
        <v>242</v>
      </c>
    </row>
    <row r="31" spans="1:19" ht="16.5" customHeight="1" thickBot="1" x14ac:dyDescent="0.3">
      <c r="A31" s="34">
        <v>6</v>
      </c>
      <c r="B31" s="618" t="s">
        <v>380</v>
      </c>
      <c r="C31" s="618"/>
      <c r="D31" s="618"/>
      <c r="E31" s="618"/>
      <c r="F31" s="618"/>
      <c r="G31" s="618"/>
      <c r="H31" s="618"/>
      <c r="I31" s="618"/>
      <c r="J31" s="618"/>
      <c r="K31" s="618"/>
      <c r="L31" s="619"/>
      <c r="P31" s="582"/>
      <c r="Q31" s="61" t="s">
        <v>189</v>
      </c>
      <c r="R31" s="60" t="s">
        <v>243</v>
      </c>
      <c r="S31" s="61" t="s">
        <v>244</v>
      </c>
    </row>
    <row r="32" spans="1:19" ht="15.75" thickBot="1" x14ac:dyDescent="0.3">
      <c r="A32" s="590" t="s">
        <v>270</v>
      </c>
      <c r="B32" s="591"/>
      <c r="C32" s="591"/>
      <c r="D32" s="591"/>
      <c r="E32" s="591"/>
      <c r="F32" s="592"/>
      <c r="G32" s="590" t="s">
        <v>272</v>
      </c>
      <c r="H32" s="591"/>
      <c r="I32" s="591"/>
      <c r="J32" s="591"/>
      <c r="K32" s="591"/>
      <c r="L32" s="592"/>
      <c r="P32" s="62" t="s">
        <v>190</v>
      </c>
      <c r="Q32" s="59" t="s">
        <v>191</v>
      </c>
      <c r="R32" s="595" t="s">
        <v>245</v>
      </c>
      <c r="S32" s="59" t="s">
        <v>246</v>
      </c>
    </row>
    <row r="33" spans="1:19" ht="15.75" thickTop="1" x14ac:dyDescent="0.25">
      <c r="A33" s="644" t="s">
        <v>12</v>
      </c>
      <c r="B33" s="644"/>
      <c r="C33" s="647" t="s">
        <v>26</v>
      </c>
      <c r="D33" s="647"/>
      <c r="E33" s="647"/>
      <c r="F33" s="647"/>
      <c r="G33" s="622" t="s">
        <v>271</v>
      </c>
      <c r="H33" s="622"/>
      <c r="I33" s="622"/>
      <c r="J33" s="622"/>
      <c r="K33" s="622"/>
      <c r="L33" s="622"/>
      <c r="P33" s="60" t="s">
        <v>192</v>
      </c>
      <c r="Q33" s="61" t="s">
        <v>193</v>
      </c>
      <c r="R33" s="595"/>
      <c r="S33" s="59" t="s">
        <v>247</v>
      </c>
    </row>
    <row r="34" spans="1:19" ht="15" customHeight="1" x14ac:dyDescent="0.25">
      <c r="A34" s="645"/>
      <c r="B34" s="645"/>
      <c r="C34" s="646" t="s">
        <v>25</v>
      </c>
      <c r="D34" s="646"/>
      <c r="E34" s="646"/>
      <c r="F34" s="646"/>
      <c r="G34" s="583" t="s">
        <v>265</v>
      </c>
      <c r="H34" s="583"/>
      <c r="I34" s="583"/>
      <c r="J34" s="583"/>
      <c r="K34" s="583"/>
      <c r="L34" s="583"/>
      <c r="P34" s="62" t="s">
        <v>194</v>
      </c>
      <c r="Q34" s="59" t="s">
        <v>195</v>
      </c>
      <c r="R34" s="580" t="s">
        <v>248</v>
      </c>
      <c r="S34" s="61" t="s">
        <v>249</v>
      </c>
    </row>
    <row r="35" spans="1:19" ht="15.75" customHeight="1" x14ac:dyDescent="0.25">
      <c r="A35" s="645"/>
      <c r="B35" s="645"/>
      <c r="C35" s="646" t="s">
        <v>27</v>
      </c>
      <c r="D35" s="646"/>
      <c r="E35" s="646"/>
      <c r="F35" s="646"/>
      <c r="G35" s="583" t="s">
        <v>265</v>
      </c>
      <c r="H35" s="583"/>
      <c r="I35" s="583"/>
      <c r="J35" s="583"/>
      <c r="K35" s="583"/>
      <c r="L35" s="583"/>
      <c r="P35" s="60" t="s">
        <v>196</v>
      </c>
      <c r="Q35" s="61" t="s">
        <v>197</v>
      </c>
      <c r="R35" s="581"/>
      <c r="S35" s="61" t="s">
        <v>250</v>
      </c>
    </row>
    <row r="36" spans="1:19" ht="15.75" customHeight="1" x14ac:dyDescent="0.25">
      <c r="A36" s="645"/>
      <c r="B36" s="645"/>
      <c r="C36" s="646" t="s">
        <v>28</v>
      </c>
      <c r="D36" s="646"/>
      <c r="E36" s="646"/>
      <c r="F36" s="646"/>
      <c r="G36" s="588" t="s">
        <v>266</v>
      </c>
      <c r="H36" s="588"/>
      <c r="I36" s="588"/>
      <c r="J36" s="588"/>
      <c r="K36" s="588"/>
      <c r="L36" s="588"/>
      <c r="P36" s="62" t="s">
        <v>198</v>
      </c>
      <c r="Q36" s="59" t="s">
        <v>199</v>
      </c>
      <c r="R36" s="581"/>
      <c r="S36" s="61" t="s">
        <v>251</v>
      </c>
    </row>
    <row r="37" spans="1:19" ht="15.75" customHeight="1" x14ac:dyDescent="0.25">
      <c r="A37" s="645"/>
      <c r="B37" s="645"/>
      <c r="C37" s="646" t="s">
        <v>29</v>
      </c>
      <c r="D37" s="646"/>
      <c r="E37" s="646"/>
      <c r="F37" s="646"/>
      <c r="G37" s="588" t="s">
        <v>266</v>
      </c>
      <c r="H37" s="588"/>
      <c r="I37" s="588"/>
      <c r="J37" s="588"/>
      <c r="K37" s="588"/>
      <c r="L37" s="588"/>
      <c r="P37" s="60" t="s">
        <v>200</v>
      </c>
      <c r="Q37" s="61" t="s">
        <v>201</v>
      </c>
      <c r="R37" s="581"/>
      <c r="S37" s="61" t="s">
        <v>252</v>
      </c>
    </row>
    <row r="38" spans="1:19" ht="15.75" customHeight="1" x14ac:dyDescent="0.25">
      <c r="A38" s="623" t="s">
        <v>13</v>
      </c>
      <c r="B38" s="623"/>
      <c r="C38" s="589" t="s">
        <v>14</v>
      </c>
      <c r="D38" s="589"/>
      <c r="E38" s="589"/>
      <c r="F38" s="589"/>
      <c r="G38" s="583" t="s">
        <v>265</v>
      </c>
      <c r="H38" s="583"/>
      <c r="I38" s="583"/>
      <c r="J38" s="583"/>
      <c r="K38" s="583"/>
      <c r="L38" s="583"/>
      <c r="P38" s="595" t="s">
        <v>202</v>
      </c>
      <c r="Q38" s="59" t="s">
        <v>203</v>
      </c>
      <c r="R38" s="582"/>
      <c r="S38" s="61" t="s">
        <v>253</v>
      </c>
    </row>
    <row r="39" spans="1:19" x14ac:dyDescent="0.25">
      <c r="A39" s="623"/>
      <c r="B39" s="623"/>
      <c r="C39" s="589" t="s">
        <v>30</v>
      </c>
      <c r="D39" s="589"/>
      <c r="E39" s="589"/>
      <c r="F39" s="589"/>
      <c r="G39" s="583" t="s">
        <v>265</v>
      </c>
      <c r="H39" s="583"/>
      <c r="I39" s="583"/>
      <c r="J39" s="583"/>
      <c r="K39" s="583"/>
      <c r="L39" s="583"/>
      <c r="P39" s="595"/>
      <c r="Q39" s="59" t="s">
        <v>204</v>
      </c>
      <c r="R39" s="62" t="s">
        <v>254</v>
      </c>
      <c r="S39" s="59" t="s">
        <v>255</v>
      </c>
    </row>
    <row r="40" spans="1:19" ht="15.75" customHeight="1" x14ac:dyDescent="0.25">
      <c r="A40" s="623"/>
      <c r="B40" s="623"/>
      <c r="C40" s="251" t="s">
        <v>31</v>
      </c>
      <c r="D40" s="251"/>
      <c r="E40" s="251"/>
      <c r="F40" s="251"/>
      <c r="G40" s="588" t="s">
        <v>266</v>
      </c>
      <c r="H40" s="588"/>
      <c r="I40" s="588"/>
      <c r="J40" s="588"/>
      <c r="K40" s="588"/>
      <c r="L40" s="588"/>
      <c r="P40" s="60" t="s">
        <v>205</v>
      </c>
      <c r="Q40" s="61" t="s">
        <v>206</v>
      </c>
      <c r="R40" s="594" t="s">
        <v>256</v>
      </c>
      <c r="S40" s="61" t="s">
        <v>257</v>
      </c>
    </row>
    <row r="41" spans="1:19" x14ac:dyDescent="0.25">
      <c r="A41" s="643" t="s">
        <v>15</v>
      </c>
      <c r="B41" s="643"/>
      <c r="C41" s="648" t="s">
        <v>17</v>
      </c>
      <c r="D41" s="648"/>
      <c r="E41" s="648"/>
      <c r="F41" s="648"/>
      <c r="G41" s="583" t="s">
        <v>265</v>
      </c>
      <c r="H41" s="583"/>
      <c r="I41" s="583"/>
      <c r="J41" s="583"/>
      <c r="K41" s="583"/>
      <c r="L41" s="583"/>
      <c r="P41" s="62" t="s">
        <v>207</v>
      </c>
      <c r="Q41" s="59" t="s">
        <v>208</v>
      </c>
      <c r="R41" s="594"/>
      <c r="S41" s="61" t="s">
        <v>258</v>
      </c>
    </row>
    <row r="42" spans="1:19" x14ac:dyDescent="0.25">
      <c r="A42" s="643"/>
      <c r="B42" s="643"/>
      <c r="C42" s="648" t="s">
        <v>18</v>
      </c>
      <c r="D42" s="648"/>
      <c r="E42" s="648"/>
      <c r="F42" s="648"/>
      <c r="G42" s="583" t="s">
        <v>265</v>
      </c>
      <c r="H42" s="583"/>
      <c r="I42" s="583"/>
      <c r="J42" s="583"/>
      <c r="K42" s="583"/>
      <c r="L42" s="583"/>
      <c r="P42" s="60" t="s">
        <v>209</v>
      </c>
      <c r="Q42" s="61" t="s">
        <v>210</v>
      </c>
      <c r="R42" s="62" t="s">
        <v>259</v>
      </c>
      <c r="S42" s="59" t="s">
        <v>260</v>
      </c>
    </row>
    <row r="43" spans="1:19" ht="15.75" thickBot="1" x14ac:dyDescent="0.3">
      <c r="A43" s="643"/>
      <c r="B43" s="643"/>
      <c r="C43" s="648" t="s">
        <v>32</v>
      </c>
      <c r="D43" s="648"/>
      <c r="E43" s="648"/>
      <c r="F43" s="648"/>
      <c r="G43" s="584" t="s">
        <v>267</v>
      </c>
      <c r="H43" s="584"/>
      <c r="I43" s="584"/>
      <c r="J43" s="584"/>
      <c r="K43" s="584"/>
      <c r="L43" s="584"/>
      <c r="P43" s="64" t="s">
        <v>211</v>
      </c>
      <c r="Q43" s="65" t="s">
        <v>212</v>
      </c>
      <c r="R43" s="66" t="s">
        <v>261</v>
      </c>
      <c r="S43" s="67" t="s">
        <v>262</v>
      </c>
    </row>
    <row r="44" spans="1:19" ht="15.75" thickBot="1" x14ac:dyDescent="0.3">
      <c r="A44" s="68"/>
      <c r="B44" s="68"/>
      <c r="C44" s="69"/>
      <c r="D44" s="69"/>
      <c r="E44" s="69"/>
      <c r="F44" s="69"/>
      <c r="G44" s="70"/>
      <c r="H44" s="70"/>
      <c r="I44" s="70"/>
      <c r="J44" s="70"/>
      <c r="K44" s="70"/>
      <c r="L44" s="70"/>
      <c r="P44" s="639" t="s">
        <v>374</v>
      </c>
      <c r="Q44" s="640"/>
      <c r="R44" s="640"/>
      <c r="S44" s="641"/>
    </row>
    <row r="45" spans="1:19" ht="15.75" customHeight="1" thickBot="1" x14ac:dyDescent="0.3"/>
    <row r="46" spans="1:19" x14ac:dyDescent="0.25">
      <c r="A46" s="574" t="s">
        <v>9</v>
      </c>
      <c r="B46" s="575"/>
      <c r="C46" s="575"/>
      <c r="D46" s="575"/>
      <c r="E46" s="575"/>
      <c r="F46" s="575"/>
      <c r="G46" s="575"/>
      <c r="H46" s="575"/>
      <c r="I46" s="575"/>
      <c r="J46" s="575"/>
      <c r="K46" s="575"/>
      <c r="L46" s="575"/>
      <c r="M46" s="575"/>
      <c r="N46" s="575"/>
      <c r="O46" s="575"/>
      <c r="P46" s="575"/>
      <c r="Q46" s="575"/>
      <c r="R46" s="575"/>
      <c r="S46" s="576"/>
    </row>
    <row r="47" spans="1:19" ht="15.75" thickBot="1" x14ac:dyDescent="0.3">
      <c r="A47" s="577"/>
      <c r="B47" s="578"/>
      <c r="C47" s="578"/>
      <c r="D47" s="578"/>
      <c r="E47" s="578"/>
      <c r="F47" s="578"/>
      <c r="G47" s="578"/>
      <c r="H47" s="578"/>
      <c r="I47" s="578"/>
      <c r="J47" s="578"/>
      <c r="K47" s="578"/>
      <c r="L47" s="578"/>
      <c r="M47" s="578"/>
      <c r="N47" s="578"/>
      <c r="O47" s="578"/>
      <c r="P47" s="578"/>
      <c r="Q47" s="578"/>
      <c r="R47" s="578"/>
      <c r="S47" s="579"/>
    </row>
  </sheetData>
  <sheetProtection algorithmName="SHA-512" hashValue="cyS5mwoVmEMBDfPjQ/2HAypJp0H0scwF961MmnT6YbcQ29t2btzUcR66u8zoQWn0f1v6lkji9dfFVjVvIXdBog==" saltValue="uIwhnfzIabSxYJH4+RDe2w==" spinCount="100000" sheet="1" objects="1" scenarios="1"/>
  <mergeCells count="68">
    <mergeCell ref="A1:S2"/>
    <mergeCell ref="A4:S5"/>
    <mergeCell ref="P7:S9"/>
    <mergeCell ref="P44:S44"/>
    <mergeCell ref="R34:R38"/>
    <mergeCell ref="R15:R19"/>
    <mergeCell ref="A41:B43"/>
    <mergeCell ref="A33:B37"/>
    <mergeCell ref="C37:F37"/>
    <mergeCell ref="C36:F36"/>
    <mergeCell ref="C35:F35"/>
    <mergeCell ref="C34:F34"/>
    <mergeCell ref="C33:F33"/>
    <mergeCell ref="C41:F41"/>
    <mergeCell ref="C42:F42"/>
    <mergeCell ref="C43:F43"/>
    <mergeCell ref="R40:R41"/>
    <mergeCell ref="A25:L25"/>
    <mergeCell ref="B26:L26"/>
    <mergeCell ref="B27:L27"/>
    <mergeCell ref="B28:L28"/>
    <mergeCell ref="B29:L29"/>
    <mergeCell ref="B30:L30"/>
    <mergeCell ref="B31:L31"/>
    <mergeCell ref="G33:L33"/>
    <mergeCell ref="G34:L34"/>
    <mergeCell ref="G35:L35"/>
    <mergeCell ref="G36:L36"/>
    <mergeCell ref="G37:L37"/>
    <mergeCell ref="G38:L38"/>
    <mergeCell ref="A38:B40"/>
    <mergeCell ref="C40:F40"/>
    <mergeCell ref="P11:P12"/>
    <mergeCell ref="P38:P39"/>
    <mergeCell ref="C23:L23"/>
    <mergeCell ref="A21:L21"/>
    <mergeCell ref="C22:L22"/>
    <mergeCell ref="C18:L18"/>
    <mergeCell ref="C19:L20"/>
    <mergeCell ref="A18:A20"/>
    <mergeCell ref="A32:F32"/>
    <mergeCell ref="P13:P21"/>
    <mergeCell ref="P27:P31"/>
    <mergeCell ref="A7:L7"/>
    <mergeCell ref="A16:L16"/>
    <mergeCell ref="A17:L17"/>
    <mergeCell ref="C13:L13"/>
    <mergeCell ref="C15:L15"/>
    <mergeCell ref="C10:L11"/>
    <mergeCell ref="A8:L9"/>
    <mergeCell ref="A12:L12"/>
    <mergeCell ref="A14:L14"/>
    <mergeCell ref="A46:S47"/>
    <mergeCell ref="P23:P25"/>
    <mergeCell ref="G41:L41"/>
    <mergeCell ref="G42:L42"/>
    <mergeCell ref="G43:L43"/>
    <mergeCell ref="C24:L24"/>
    <mergeCell ref="A22:A24"/>
    <mergeCell ref="G39:L39"/>
    <mergeCell ref="G40:L40"/>
    <mergeCell ref="C38:F38"/>
    <mergeCell ref="C39:F39"/>
    <mergeCell ref="G32:L32"/>
    <mergeCell ref="R21:R24"/>
    <mergeCell ref="R25:R26"/>
    <mergeCell ref="R28:R29"/>
    <mergeCell ref="R32:R33"/>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D35DC-650F-4EDC-864C-62B0CD211099}">
  <sheetPr codeName="Sheet3"/>
  <dimension ref="A1:O139"/>
  <sheetViews>
    <sheetView showGridLines="0" workbookViewId="0">
      <selection activeCell="C54" sqref="C54:O57"/>
    </sheetView>
  </sheetViews>
  <sheetFormatPr defaultColWidth="8.85546875" defaultRowHeight="15.75" customHeight="1" x14ac:dyDescent="0.25"/>
  <cols>
    <col min="1" max="16384" width="8.85546875" style="2"/>
  </cols>
  <sheetData>
    <row r="1" spans="1:15" ht="15.75" customHeight="1" x14ac:dyDescent="0.25">
      <c r="A1" s="158" t="s">
        <v>9</v>
      </c>
      <c r="B1" s="159"/>
      <c r="C1" s="159"/>
      <c r="D1" s="159"/>
      <c r="E1" s="159"/>
      <c r="F1" s="159"/>
      <c r="G1" s="159"/>
      <c r="H1" s="159"/>
      <c r="I1" s="159"/>
      <c r="J1" s="159"/>
      <c r="K1" s="159"/>
      <c r="L1" s="159"/>
      <c r="M1" s="159"/>
      <c r="N1" s="159"/>
      <c r="O1" s="160"/>
    </row>
    <row r="2" spans="1:15" ht="15.75" customHeight="1" x14ac:dyDescent="0.25">
      <c r="A2" s="161"/>
      <c r="B2" s="162"/>
      <c r="C2" s="162"/>
      <c r="D2" s="162"/>
      <c r="E2" s="162"/>
      <c r="F2" s="162"/>
      <c r="G2" s="162"/>
      <c r="H2" s="162"/>
      <c r="I2" s="162"/>
      <c r="J2" s="162"/>
      <c r="K2" s="162"/>
      <c r="L2" s="162"/>
      <c r="M2" s="162"/>
      <c r="N2" s="162"/>
      <c r="O2" s="163"/>
    </row>
    <row r="3" spans="1:15" ht="15.75" customHeight="1" x14ac:dyDescent="0.25">
      <c r="A3" s="161"/>
      <c r="B3" s="162"/>
      <c r="C3" s="162"/>
      <c r="D3" s="162"/>
      <c r="E3" s="162"/>
      <c r="F3" s="162"/>
      <c r="G3" s="162"/>
      <c r="H3" s="162"/>
      <c r="I3" s="162"/>
      <c r="J3" s="162"/>
      <c r="K3" s="162"/>
      <c r="L3" s="162"/>
      <c r="M3" s="162"/>
      <c r="N3" s="162"/>
      <c r="O3" s="163"/>
    </row>
    <row r="4" spans="1:15" ht="15.75" customHeight="1" thickBot="1" x14ac:dyDescent="0.3">
      <c r="A4" s="164"/>
      <c r="B4" s="165"/>
      <c r="C4" s="165"/>
      <c r="D4" s="165"/>
      <c r="E4" s="165"/>
      <c r="F4" s="165"/>
      <c r="G4" s="165"/>
      <c r="H4" s="165"/>
      <c r="I4" s="165"/>
      <c r="J4" s="165"/>
      <c r="K4" s="165"/>
      <c r="L4" s="165"/>
      <c r="M4" s="165"/>
      <c r="N4" s="165"/>
      <c r="O4" s="166"/>
    </row>
    <row r="5" spans="1:15" ht="15.75" customHeight="1" thickBot="1" x14ac:dyDescent="0.3">
      <c r="A5" s="5"/>
      <c r="B5" s="6"/>
      <c r="C5" s="6"/>
      <c r="D5" s="6"/>
      <c r="E5" s="6"/>
      <c r="F5" s="6"/>
      <c r="G5" s="6"/>
      <c r="H5" s="6"/>
      <c r="I5" s="6"/>
      <c r="J5" s="6"/>
      <c r="K5" s="6"/>
      <c r="L5" s="6"/>
      <c r="M5" s="6"/>
      <c r="N5" s="6"/>
      <c r="O5" s="7"/>
    </row>
    <row r="6" spans="1:15" ht="15.75" customHeight="1" thickBot="1" x14ac:dyDescent="0.3">
      <c r="A6" s="155" t="s">
        <v>10</v>
      </c>
      <c r="B6" s="156"/>
      <c r="C6" s="156"/>
      <c r="D6" s="156"/>
      <c r="E6" s="156"/>
      <c r="F6" s="156"/>
      <c r="G6" s="156"/>
      <c r="H6" s="156"/>
      <c r="I6" s="156"/>
      <c r="J6" s="156"/>
      <c r="K6" s="156"/>
      <c r="L6" s="156"/>
      <c r="M6" s="156"/>
      <c r="N6" s="156"/>
      <c r="O6" s="157"/>
    </row>
    <row r="7" spans="1:15" ht="15.75" customHeight="1" thickBot="1" x14ac:dyDescent="0.3">
      <c r="A7" s="11"/>
      <c r="B7" s="12"/>
      <c r="C7" s="12"/>
      <c r="D7" s="12"/>
      <c r="E7" s="12"/>
      <c r="F7" s="12"/>
      <c r="G7" s="12"/>
      <c r="H7" s="12"/>
      <c r="I7" s="12"/>
      <c r="J7" s="12"/>
      <c r="K7" s="12"/>
      <c r="L7" s="12"/>
      <c r="M7" s="12"/>
      <c r="N7" s="12"/>
      <c r="O7" s="13"/>
    </row>
    <row r="8" spans="1:15" ht="19.5" customHeight="1" thickBot="1" x14ac:dyDescent="0.4">
      <c r="A8" s="323" t="s">
        <v>59</v>
      </c>
      <c r="B8" s="324"/>
      <c r="C8" s="324"/>
      <c r="D8" s="324"/>
      <c r="E8" s="324"/>
      <c r="F8" s="324"/>
      <c r="G8" s="324"/>
      <c r="H8" s="324"/>
      <c r="I8" s="324"/>
      <c r="J8" s="324"/>
      <c r="K8" s="324"/>
      <c r="L8" s="324"/>
      <c r="M8" s="324"/>
      <c r="N8" s="324"/>
      <c r="O8" s="325"/>
    </row>
    <row r="9" spans="1:15" ht="15.75" customHeight="1" x14ac:dyDescent="0.25">
      <c r="A9" s="326" t="s">
        <v>1</v>
      </c>
      <c r="B9" s="327"/>
      <c r="C9" s="327"/>
      <c r="D9" s="286" t="s">
        <v>408</v>
      </c>
      <c r="E9" s="286"/>
      <c r="F9" s="286"/>
      <c r="G9" s="286"/>
      <c r="H9" s="286"/>
      <c r="I9" s="286"/>
      <c r="J9" s="286"/>
      <c r="K9" s="286"/>
      <c r="L9" s="286"/>
      <c r="M9" s="286"/>
      <c r="N9" s="286"/>
      <c r="O9" s="287"/>
    </row>
    <row r="10" spans="1:15" ht="15.75" customHeight="1" x14ac:dyDescent="0.25">
      <c r="A10" s="328"/>
      <c r="B10" s="329"/>
      <c r="C10" s="329"/>
      <c r="D10" s="251"/>
      <c r="E10" s="251"/>
      <c r="F10" s="251"/>
      <c r="G10" s="251"/>
      <c r="H10" s="251"/>
      <c r="I10" s="251"/>
      <c r="J10" s="251"/>
      <c r="K10" s="251"/>
      <c r="L10" s="251"/>
      <c r="M10" s="251"/>
      <c r="N10" s="251"/>
      <c r="O10" s="252"/>
    </row>
    <row r="11" spans="1:15" ht="15.75" customHeight="1" x14ac:dyDescent="0.25">
      <c r="A11" s="328"/>
      <c r="B11" s="329"/>
      <c r="C11" s="329"/>
      <c r="D11" s="251"/>
      <c r="E11" s="251"/>
      <c r="F11" s="251"/>
      <c r="G11" s="251"/>
      <c r="H11" s="251"/>
      <c r="I11" s="251"/>
      <c r="J11" s="251"/>
      <c r="K11" s="251"/>
      <c r="L11" s="251"/>
      <c r="M11" s="251"/>
      <c r="N11" s="251"/>
      <c r="O11" s="252"/>
    </row>
    <row r="12" spans="1:15" ht="12" customHeight="1" x14ac:dyDescent="0.25">
      <c r="A12" s="328"/>
      <c r="B12" s="329"/>
      <c r="C12" s="329"/>
      <c r="D12" s="251"/>
      <c r="E12" s="251"/>
      <c r="F12" s="251"/>
      <c r="G12" s="251"/>
      <c r="H12" s="251"/>
      <c r="I12" s="251"/>
      <c r="J12" s="251"/>
      <c r="K12" s="251"/>
      <c r="L12" s="251"/>
      <c r="M12" s="251"/>
      <c r="N12" s="251"/>
      <c r="O12" s="252"/>
    </row>
    <row r="13" spans="1:15" ht="16.899999999999999" customHeight="1" x14ac:dyDescent="0.25">
      <c r="A13" s="328"/>
      <c r="B13" s="329"/>
      <c r="C13" s="329"/>
      <c r="D13" s="251"/>
      <c r="E13" s="251"/>
      <c r="F13" s="251"/>
      <c r="G13" s="251"/>
      <c r="H13" s="251"/>
      <c r="I13" s="251"/>
      <c r="J13" s="251"/>
      <c r="K13" s="251"/>
      <c r="L13" s="251"/>
      <c r="M13" s="251"/>
      <c r="N13" s="251"/>
      <c r="O13" s="252"/>
    </row>
    <row r="14" spans="1:15" ht="9.4" customHeight="1" x14ac:dyDescent="0.25">
      <c r="A14" s="328"/>
      <c r="B14" s="329"/>
      <c r="C14" s="329"/>
      <c r="D14" s="251"/>
      <c r="E14" s="251"/>
      <c r="F14" s="251"/>
      <c r="G14" s="251"/>
      <c r="H14" s="251"/>
      <c r="I14" s="251"/>
      <c r="J14" s="251"/>
      <c r="K14" s="251"/>
      <c r="L14" s="251"/>
      <c r="M14" s="251"/>
      <c r="N14" s="251"/>
      <c r="O14" s="252"/>
    </row>
    <row r="15" spans="1:15" ht="22.5" customHeight="1" x14ac:dyDescent="0.25">
      <c r="A15" s="328"/>
      <c r="B15" s="329"/>
      <c r="C15" s="329"/>
      <c r="D15" s="251"/>
      <c r="E15" s="251"/>
      <c r="F15" s="251"/>
      <c r="G15" s="251"/>
      <c r="H15" s="251"/>
      <c r="I15" s="251"/>
      <c r="J15" s="251"/>
      <c r="K15" s="251"/>
      <c r="L15" s="251"/>
      <c r="M15" s="251"/>
      <c r="N15" s="251"/>
      <c r="O15" s="252"/>
    </row>
    <row r="16" spans="1:15" ht="17.25" customHeight="1" x14ac:dyDescent="0.25">
      <c r="A16" s="307" t="s">
        <v>7</v>
      </c>
      <c r="B16" s="330"/>
      <c r="C16" s="308"/>
      <c r="D16" s="332" t="s">
        <v>60</v>
      </c>
      <c r="E16" s="315"/>
      <c r="F16" s="315"/>
      <c r="G16" s="251" t="s">
        <v>61</v>
      </c>
      <c r="H16" s="251"/>
      <c r="I16" s="251"/>
      <c r="J16" s="251"/>
      <c r="K16" s="251"/>
      <c r="L16" s="251"/>
      <c r="M16" s="251"/>
      <c r="N16" s="251"/>
      <c r="O16" s="252"/>
    </row>
    <row r="17" spans="1:15" ht="15.75" customHeight="1" x14ac:dyDescent="0.25">
      <c r="A17" s="278"/>
      <c r="B17" s="331"/>
      <c r="C17" s="279"/>
      <c r="D17" s="333"/>
      <c r="E17" s="318"/>
      <c r="F17" s="318"/>
      <c r="G17" s="251"/>
      <c r="H17" s="251"/>
      <c r="I17" s="251"/>
      <c r="J17" s="251"/>
      <c r="K17" s="251"/>
      <c r="L17" s="251"/>
      <c r="M17" s="251"/>
      <c r="N17" s="251"/>
      <c r="O17" s="252"/>
    </row>
    <row r="18" spans="1:15" ht="15.75" customHeight="1" x14ac:dyDescent="0.25">
      <c r="A18" s="278"/>
      <c r="B18" s="331"/>
      <c r="C18" s="279"/>
      <c r="D18" s="333"/>
      <c r="E18" s="318"/>
      <c r="F18" s="318"/>
      <c r="G18" s="309"/>
      <c r="H18" s="309"/>
      <c r="I18" s="309"/>
      <c r="J18" s="309"/>
      <c r="K18" s="309"/>
      <c r="L18" s="309"/>
      <c r="M18" s="309"/>
      <c r="N18" s="309"/>
      <c r="O18" s="310"/>
    </row>
    <row r="19" spans="1:15" ht="11.65" customHeight="1" x14ac:dyDescent="0.25">
      <c r="A19" s="328" t="s">
        <v>2</v>
      </c>
      <c r="B19" s="329"/>
      <c r="C19" s="329"/>
      <c r="D19" s="251" t="s">
        <v>6</v>
      </c>
      <c r="E19" s="251"/>
      <c r="F19" s="251"/>
      <c r="G19" s="251" t="s">
        <v>409</v>
      </c>
      <c r="H19" s="251"/>
      <c r="I19" s="251"/>
      <c r="J19" s="251"/>
      <c r="K19" s="251"/>
      <c r="L19" s="251"/>
      <c r="M19" s="251"/>
      <c r="N19" s="251"/>
      <c r="O19" s="252"/>
    </row>
    <row r="20" spans="1:15" ht="10.9" customHeight="1" x14ac:dyDescent="0.25">
      <c r="A20" s="328"/>
      <c r="B20" s="329"/>
      <c r="C20" s="329"/>
      <c r="D20" s="251"/>
      <c r="E20" s="251"/>
      <c r="F20" s="251"/>
      <c r="G20" s="251"/>
      <c r="H20" s="251"/>
      <c r="I20" s="251"/>
      <c r="J20" s="251"/>
      <c r="K20" s="251"/>
      <c r="L20" s="251"/>
      <c r="M20" s="251"/>
      <c r="N20" s="251"/>
      <c r="O20" s="252"/>
    </row>
    <row r="21" spans="1:15" ht="11.65" customHeight="1" x14ac:dyDescent="0.25">
      <c r="A21" s="328"/>
      <c r="B21" s="329"/>
      <c r="C21" s="329"/>
      <c r="D21" s="251" t="s">
        <v>62</v>
      </c>
      <c r="E21" s="251"/>
      <c r="F21" s="251"/>
      <c r="G21" s="251" t="s">
        <v>124</v>
      </c>
      <c r="H21" s="251"/>
      <c r="I21" s="251"/>
      <c r="J21" s="251"/>
      <c r="K21" s="251"/>
      <c r="L21" s="251"/>
      <c r="M21" s="251"/>
      <c r="N21" s="251"/>
      <c r="O21" s="252"/>
    </row>
    <row r="22" spans="1:15" ht="21.75" customHeight="1" x14ac:dyDescent="0.25">
      <c r="A22" s="328"/>
      <c r="B22" s="329"/>
      <c r="C22" s="329"/>
      <c r="D22" s="251"/>
      <c r="E22" s="251"/>
      <c r="F22" s="251"/>
      <c r="G22" s="251"/>
      <c r="H22" s="251"/>
      <c r="I22" s="251"/>
      <c r="J22" s="251"/>
      <c r="K22" s="251"/>
      <c r="L22" s="251"/>
      <c r="M22" s="251"/>
      <c r="N22" s="251"/>
      <c r="O22" s="252"/>
    </row>
    <row r="23" spans="1:15" ht="19.5" customHeight="1" x14ac:dyDescent="0.25">
      <c r="A23" s="328"/>
      <c r="B23" s="329"/>
      <c r="C23" s="329"/>
      <c r="D23" s="251"/>
      <c r="E23" s="251"/>
      <c r="F23" s="251"/>
      <c r="G23" s="251"/>
      <c r="H23" s="251"/>
      <c r="I23" s="251"/>
      <c r="J23" s="251"/>
      <c r="K23" s="251"/>
      <c r="L23" s="251"/>
      <c r="M23" s="251"/>
      <c r="N23" s="251"/>
      <c r="O23" s="252"/>
    </row>
    <row r="24" spans="1:15" ht="12" customHeight="1" x14ac:dyDescent="0.25">
      <c r="A24" s="328"/>
      <c r="B24" s="329"/>
      <c r="C24" s="329"/>
      <c r="D24" s="251"/>
      <c r="E24" s="251"/>
      <c r="F24" s="251"/>
      <c r="G24" s="251"/>
      <c r="H24" s="251"/>
      <c r="I24" s="251"/>
      <c r="J24" s="251"/>
      <c r="K24" s="251"/>
      <c r="L24" s="251"/>
      <c r="M24" s="251"/>
      <c r="N24" s="251"/>
      <c r="O24" s="252"/>
    </row>
    <row r="25" spans="1:15" ht="15.75" customHeight="1" x14ac:dyDescent="0.25">
      <c r="A25" s="328"/>
      <c r="B25" s="329"/>
      <c r="C25" s="329"/>
      <c r="D25" s="251" t="s">
        <v>63</v>
      </c>
      <c r="E25" s="251"/>
      <c r="F25" s="251"/>
      <c r="G25" s="251" t="s">
        <v>410</v>
      </c>
      <c r="H25" s="251"/>
      <c r="I25" s="251"/>
      <c r="J25" s="251"/>
      <c r="K25" s="251"/>
      <c r="L25" s="251"/>
      <c r="M25" s="251"/>
      <c r="N25" s="251"/>
      <c r="O25" s="252"/>
    </row>
    <row r="26" spans="1:15" ht="13.5" customHeight="1" x14ac:dyDescent="0.25">
      <c r="A26" s="336"/>
      <c r="B26" s="337"/>
      <c r="C26" s="337"/>
      <c r="D26" s="309"/>
      <c r="E26" s="309"/>
      <c r="F26" s="309"/>
      <c r="G26" s="309"/>
      <c r="H26" s="309"/>
      <c r="I26" s="309"/>
      <c r="J26" s="309"/>
      <c r="K26" s="309"/>
      <c r="L26" s="309"/>
      <c r="M26" s="309"/>
      <c r="N26" s="309"/>
      <c r="O26" s="310"/>
    </row>
    <row r="27" spans="1:15" ht="13.9" customHeight="1" x14ac:dyDescent="0.25">
      <c r="A27" s="336"/>
      <c r="B27" s="337"/>
      <c r="C27" s="337"/>
      <c r="D27" s="309"/>
      <c r="E27" s="309"/>
      <c r="F27" s="309"/>
      <c r="G27" s="309"/>
      <c r="H27" s="309"/>
      <c r="I27" s="309"/>
      <c r="J27" s="309"/>
      <c r="K27" s="309"/>
      <c r="L27" s="309"/>
      <c r="M27" s="309"/>
      <c r="N27" s="309"/>
      <c r="O27" s="310"/>
    </row>
    <row r="28" spans="1:15" ht="17.649999999999999" customHeight="1" thickBot="1" x14ac:dyDescent="0.3">
      <c r="A28" s="338"/>
      <c r="B28" s="339"/>
      <c r="C28" s="339"/>
      <c r="D28" s="269"/>
      <c r="E28" s="269"/>
      <c r="F28" s="269"/>
      <c r="G28" s="269"/>
      <c r="H28" s="269"/>
      <c r="I28" s="269"/>
      <c r="J28" s="269"/>
      <c r="K28" s="269"/>
      <c r="L28" s="269"/>
      <c r="M28" s="269"/>
      <c r="N28" s="269"/>
      <c r="O28" s="270"/>
    </row>
    <row r="29" spans="1:15" ht="15.75" customHeight="1" x14ac:dyDescent="0.25">
      <c r="A29" s="328" t="s">
        <v>64</v>
      </c>
      <c r="B29" s="329"/>
      <c r="C29" s="329"/>
      <c r="D29" s="251" t="s">
        <v>65</v>
      </c>
      <c r="E29" s="251"/>
      <c r="F29" s="251"/>
      <c r="G29" s="251" t="s">
        <v>411</v>
      </c>
      <c r="H29" s="251"/>
      <c r="I29" s="251"/>
      <c r="J29" s="251"/>
      <c r="K29" s="251"/>
      <c r="L29" s="251"/>
      <c r="M29" s="251"/>
      <c r="N29" s="251"/>
      <c r="O29" s="252"/>
    </row>
    <row r="30" spans="1:15" ht="15.75" customHeight="1" x14ac:dyDescent="0.25">
      <c r="A30" s="328"/>
      <c r="B30" s="329"/>
      <c r="C30" s="329"/>
      <c r="D30" s="251"/>
      <c r="E30" s="251"/>
      <c r="F30" s="251"/>
      <c r="G30" s="251"/>
      <c r="H30" s="251"/>
      <c r="I30" s="251"/>
      <c r="J30" s="251"/>
      <c r="K30" s="251"/>
      <c r="L30" s="251"/>
      <c r="M30" s="251"/>
      <c r="N30" s="251"/>
      <c r="O30" s="252"/>
    </row>
    <row r="31" spans="1:15" ht="13.5" customHeight="1" x14ac:dyDescent="0.25">
      <c r="A31" s="328"/>
      <c r="B31" s="329"/>
      <c r="C31" s="329"/>
      <c r="D31" s="251"/>
      <c r="E31" s="251"/>
      <c r="F31" s="251"/>
      <c r="G31" s="251"/>
      <c r="H31" s="251"/>
      <c r="I31" s="251"/>
      <c r="J31" s="251"/>
      <c r="K31" s="251"/>
      <c r="L31" s="251"/>
      <c r="M31" s="251"/>
      <c r="N31" s="251"/>
      <c r="O31" s="252"/>
    </row>
    <row r="32" spans="1:15" ht="16.5" customHeight="1" x14ac:dyDescent="0.25">
      <c r="A32" s="328"/>
      <c r="B32" s="329"/>
      <c r="C32" s="329"/>
      <c r="D32" s="251"/>
      <c r="E32" s="251"/>
      <c r="F32" s="251"/>
      <c r="G32" s="251"/>
      <c r="H32" s="251"/>
      <c r="I32" s="251"/>
      <c r="J32" s="251"/>
      <c r="K32" s="251"/>
      <c r="L32" s="251"/>
      <c r="M32" s="251"/>
      <c r="N32" s="251"/>
      <c r="O32" s="252"/>
    </row>
    <row r="33" spans="1:15" ht="15.75" customHeight="1" x14ac:dyDescent="0.25">
      <c r="A33" s="328"/>
      <c r="B33" s="329"/>
      <c r="C33" s="329"/>
      <c r="D33" s="332" t="s">
        <v>66</v>
      </c>
      <c r="E33" s="315"/>
      <c r="F33" s="334"/>
      <c r="G33" s="332" t="s">
        <v>125</v>
      </c>
      <c r="H33" s="315"/>
      <c r="I33" s="315"/>
      <c r="J33" s="315"/>
      <c r="K33" s="315"/>
      <c r="L33" s="315"/>
      <c r="M33" s="315"/>
      <c r="N33" s="315"/>
      <c r="O33" s="316"/>
    </row>
    <row r="34" spans="1:15" ht="15.75" customHeight="1" x14ac:dyDescent="0.25">
      <c r="A34" s="328"/>
      <c r="B34" s="329"/>
      <c r="C34" s="329"/>
      <c r="D34" s="333"/>
      <c r="E34" s="318"/>
      <c r="F34" s="335"/>
      <c r="G34" s="333"/>
      <c r="H34" s="318"/>
      <c r="I34" s="318"/>
      <c r="J34" s="318"/>
      <c r="K34" s="318"/>
      <c r="L34" s="318"/>
      <c r="M34" s="318"/>
      <c r="N34" s="318"/>
      <c r="O34" s="319"/>
    </row>
    <row r="35" spans="1:15" ht="15.75" customHeight="1" x14ac:dyDescent="0.25">
      <c r="A35" s="328"/>
      <c r="B35" s="329"/>
      <c r="C35" s="329"/>
      <c r="D35" s="333"/>
      <c r="E35" s="318"/>
      <c r="F35" s="335"/>
      <c r="G35" s="333"/>
      <c r="H35" s="318"/>
      <c r="I35" s="318"/>
      <c r="J35" s="318"/>
      <c r="K35" s="318"/>
      <c r="L35" s="318"/>
      <c r="M35" s="318"/>
      <c r="N35" s="318"/>
      <c r="O35" s="319"/>
    </row>
    <row r="36" spans="1:15" ht="13.5" customHeight="1" thickBot="1" x14ac:dyDescent="0.3">
      <c r="A36" s="328"/>
      <c r="B36" s="329"/>
      <c r="C36" s="329"/>
      <c r="D36" s="333"/>
      <c r="E36" s="318"/>
      <c r="F36" s="335"/>
      <c r="G36" s="333"/>
      <c r="H36" s="318"/>
      <c r="I36" s="318"/>
      <c r="J36" s="318"/>
      <c r="K36" s="318"/>
      <c r="L36" s="318"/>
      <c r="M36" s="318"/>
      <c r="N36" s="318"/>
      <c r="O36" s="319"/>
    </row>
    <row r="37" spans="1:15" ht="15.75" customHeight="1" thickBot="1" x14ac:dyDescent="0.3">
      <c r="A37" s="273" t="s">
        <v>67</v>
      </c>
      <c r="B37" s="274"/>
      <c r="C37" s="274"/>
      <c r="D37" s="274"/>
      <c r="E37" s="274"/>
      <c r="F37" s="274"/>
      <c r="G37" s="274"/>
      <c r="H37" s="274"/>
      <c r="I37" s="274"/>
      <c r="J37" s="274"/>
      <c r="K37" s="274"/>
      <c r="L37" s="274"/>
      <c r="M37" s="274"/>
      <c r="N37" s="274"/>
      <c r="O37" s="275"/>
    </row>
    <row r="38" spans="1:15" ht="15.75" customHeight="1" thickBot="1" x14ac:dyDescent="0.3">
      <c r="A38" s="311" t="s">
        <v>1</v>
      </c>
      <c r="B38" s="312"/>
      <c r="C38" s="312"/>
      <c r="D38" s="312"/>
      <c r="E38" s="312"/>
      <c r="F38" s="312"/>
      <c r="G38" s="312"/>
      <c r="H38" s="312"/>
      <c r="I38" s="312"/>
      <c r="J38" s="312"/>
      <c r="K38" s="312"/>
      <c r="L38" s="312"/>
      <c r="M38" s="312"/>
      <c r="N38" s="312"/>
      <c r="O38" s="313"/>
    </row>
    <row r="39" spans="1:15" ht="15.75" customHeight="1" x14ac:dyDescent="0.25">
      <c r="A39" s="314" t="s">
        <v>412</v>
      </c>
      <c r="B39" s="315"/>
      <c r="C39" s="315"/>
      <c r="D39" s="315"/>
      <c r="E39" s="315"/>
      <c r="F39" s="315"/>
      <c r="G39" s="315"/>
      <c r="H39" s="315"/>
      <c r="I39" s="315"/>
      <c r="J39" s="315"/>
      <c r="K39" s="315"/>
      <c r="L39" s="315"/>
      <c r="M39" s="315"/>
      <c r="N39" s="315"/>
      <c r="O39" s="316"/>
    </row>
    <row r="40" spans="1:15" ht="15.75" customHeight="1" x14ac:dyDescent="0.25">
      <c r="A40" s="317"/>
      <c r="B40" s="318"/>
      <c r="C40" s="318"/>
      <c r="D40" s="318"/>
      <c r="E40" s="318"/>
      <c r="F40" s="318"/>
      <c r="G40" s="318"/>
      <c r="H40" s="318"/>
      <c r="I40" s="318"/>
      <c r="J40" s="318"/>
      <c r="K40" s="318"/>
      <c r="L40" s="318"/>
      <c r="M40" s="318"/>
      <c r="N40" s="318"/>
      <c r="O40" s="319"/>
    </row>
    <row r="41" spans="1:15" ht="14.65" customHeight="1" x14ac:dyDescent="0.25">
      <c r="A41" s="320"/>
      <c r="B41" s="321"/>
      <c r="C41" s="321"/>
      <c r="D41" s="321"/>
      <c r="E41" s="321"/>
      <c r="F41" s="321"/>
      <c r="G41" s="321"/>
      <c r="H41" s="321"/>
      <c r="I41" s="321"/>
      <c r="J41" s="321"/>
      <c r="K41" s="321"/>
      <c r="L41" s="321"/>
      <c r="M41" s="321"/>
      <c r="N41" s="321"/>
      <c r="O41" s="322"/>
    </row>
    <row r="42" spans="1:15" ht="15.75" customHeight="1" x14ac:dyDescent="0.25">
      <c r="A42" s="278">
        <v>5</v>
      </c>
      <c r="B42" s="279"/>
      <c r="C42" s="286" t="s">
        <v>126</v>
      </c>
      <c r="D42" s="286"/>
      <c r="E42" s="286"/>
      <c r="F42" s="286"/>
      <c r="G42" s="286"/>
      <c r="H42" s="286"/>
      <c r="I42" s="286"/>
      <c r="J42" s="286"/>
      <c r="K42" s="286"/>
      <c r="L42" s="286"/>
      <c r="M42" s="286"/>
      <c r="N42" s="286"/>
      <c r="O42" s="287"/>
    </row>
    <row r="43" spans="1:15" ht="15.75" customHeight="1" x14ac:dyDescent="0.25">
      <c r="A43" s="278"/>
      <c r="B43" s="279"/>
      <c r="C43" s="251"/>
      <c r="D43" s="251"/>
      <c r="E43" s="251"/>
      <c r="F43" s="251"/>
      <c r="G43" s="251"/>
      <c r="H43" s="251"/>
      <c r="I43" s="251"/>
      <c r="J43" s="251"/>
      <c r="K43" s="251"/>
      <c r="L43" s="251"/>
      <c r="M43" s="251"/>
      <c r="N43" s="251"/>
      <c r="O43" s="252"/>
    </row>
    <row r="44" spans="1:15" ht="13.9" customHeight="1" x14ac:dyDescent="0.25">
      <c r="A44" s="278"/>
      <c r="B44" s="279"/>
      <c r="C44" s="251"/>
      <c r="D44" s="251"/>
      <c r="E44" s="251"/>
      <c r="F44" s="251"/>
      <c r="G44" s="251"/>
      <c r="H44" s="251"/>
      <c r="I44" s="251"/>
      <c r="J44" s="251"/>
      <c r="K44" s="251"/>
      <c r="L44" s="251"/>
      <c r="M44" s="251"/>
      <c r="N44" s="251"/>
      <c r="O44" s="252"/>
    </row>
    <row r="45" spans="1:15" ht="16.5" customHeight="1" x14ac:dyDescent="0.25">
      <c r="A45" s="278"/>
      <c r="B45" s="279"/>
      <c r="C45" s="251"/>
      <c r="D45" s="251"/>
      <c r="E45" s="251"/>
      <c r="F45" s="251"/>
      <c r="G45" s="251"/>
      <c r="H45" s="251"/>
      <c r="I45" s="251"/>
      <c r="J45" s="251"/>
      <c r="K45" s="251"/>
      <c r="L45" s="251"/>
      <c r="M45" s="251"/>
      <c r="N45" s="251"/>
      <c r="O45" s="252"/>
    </row>
    <row r="46" spans="1:15" ht="15.75" customHeight="1" x14ac:dyDescent="0.25">
      <c r="A46" s="307">
        <v>4</v>
      </c>
      <c r="B46" s="308"/>
      <c r="C46" s="251" t="s">
        <v>413</v>
      </c>
      <c r="D46" s="251"/>
      <c r="E46" s="251"/>
      <c r="F46" s="251"/>
      <c r="G46" s="251"/>
      <c r="H46" s="251"/>
      <c r="I46" s="251"/>
      <c r="J46" s="251"/>
      <c r="K46" s="251"/>
      <c r="L46" s="251"/>
      <c r="M46" s="251"/>
      <c r="N46" s="251"/>
      <c r="O46" s="252"/>
    </row>
    <row r="47" spans="1:15" ht="15.75" customHeight="1" x14ac:dyDescent="0.25">
      <c r="A47" s="278"/>
      <c r="B47" s="279"/>
      <c r="C47" s="251"/>
      <c r="D47" s="251"/>
      <c r="E47" s="251"/>
      <c r="F47" s="251"/>
      <c r="G47" s="251"/>
      <c r="H47" s="251"/>
      <c r="I47" s="251"/>
      <c r="J47" s="251"/>
      <c r="K47" s="251"/>
      <c r="L47" s="251"/>
      <c r="M47" s="251"/>
      <c r="N47" s="251"/>
      <c r="O47" s="252"/>
    </row>
    <row r="48" spans="1:15" ht="15.75" customHeight="1" x14ac:dyDescent="0.25">
      <c r="A48" s="278"/>
      <c r="B48" s="279"/>
      <c r="C48" s="251"/>
      <c r="D48" s="251"/>
      <c r="E48" s="251"/>
      <c r="F48" s="251"/>
      <c r="G48" s="251"/>
      <c r="H48" s="251"/>
      <c r="I48" s="251"/>
      <c r="J48" s="251"/>
      <c r="K48" s="251"/>
      <c r="L48" s="251"/>
      <c r="M48" s="251"/>
      <c r="N48" s="251"/>
      <c r="O48" s="252"/>
    </row>
    <row r="49" spans="1:15" ht="15.75" customHeight="1" x14ac:dyDescent="0.25">
      <c r="A49" s="278"/>
      <c r="B49" s="279"/>
      <c r="C49" s="251"/>
      <c r="D49" s="251"/>
      <c r="E49" s="251"/>
      <c r="F49" s="251"/>
      <c r="G49" s="251"/>
      <c r="H49" s="251"/>
      <c r="I49" s="251"/>
      <c r="J49" s="251"/>
      <c r="K49" s="251"/>
      <c r="L49" s="251"/>
      <c r="M49" s="251"/>
      <c r="N49" s="251"/>
      <c r="O49" s="252"/>
    </row>
    <row r="50" spans="1:15" ht="13.5" customHeight="1" x14ac:dyDescent="0.25">
      <c r="A50" s="307">
        <v>3</v>
      </c>
      <c r="B50" s="308"/>
      <c r="C50" s="251" t="s">
        <v>414</v>
      </c>
      <c r="D50" s="251"/>
      <c r="E50" s="251"/>
      <c r="F50" s="251"/>
      <c r="G50" s="251"/>
      <c r="H50" s="251"/>
      <c r="I50" s="251"/>
      <c r="J50" s="251"/>
      <c r="K50" s="251"/>
      <c r="L50" s="251"/>
      <c r="M50" s="251"/>
      <c r="N50" s="251"/>
      <c r="O50" s="252"/>
    </row>
    <row r="51" spans="1:15" ht="13.15" customHeight="1" x14ac:dyDescent="0.25">
      <c r="A51" s="278"/>
      <c r="B51" s="279"/>
      <c r="C51" s="251"/>
      <c r="D51" s="251"/>
      <c r="E51" s="251"/>
      <c r="F51" s="251"/>
      <c r="G51" s="251"/>
      <c r="H51" s="251"/>
      <c r="I51" s="251"/>
      <c r="J51" s="251"/>
      <c r="K51" s="251"/>
      <c r="L51" s="251"/>
      <c r="M51" s="251"/>
      <c r="N51" s="251"/>
      <c r="O51" s="252"/>
    </row>
    <row r="52" spans="1:15" ht="13.15" customHeight="1" x14ac:dyDescent="0.25">
      <c r="A52" s="278"/>
      <c r="B52" s="279"/>
      <c r="C52" s="251"/>
      <c r="D52" s="251"/>
      <c r="E52" s="251"/>
      <c r="F52" s="251"/>
      <c r="G52" s="251"/>
      <c r="H52" s="251"/>
      <c r="I52" s="251"/>
      <c r="J52" s="251"/>
      <c r="K52" s="251"/>
      <c r="L52" s="251"/>
      <c r="M52" s="251"/>
      <c r="N52" s="251"/>
      <c r="O52" s="252"/>
    </row>
    <row r="53" spans="1:15" ht="23.25" customHeight="1" x14ac:dyDescent="0.25">
      <c r="A53" s="278"/>
      <c r="B53" s="279"/>
      <c r="C53" s="251"/>
      <c r="D53" s="251"/>
      <c r="E53" s="251"/>
      <c r="F53" s="251"/>
      <c r="G53" s="251"/>
      <c r="H53" s="251"/>
      <c r="I53" s="251"/>
      <c r="J53" s="251"/>
      <c r="K53" s="251"/>
      <c r="L53" s="251"/>
      <c r="M53" s="251"/>
      <c r="N53" s="251"/>
      <c r="O53" s="252"/>
    </row>
    <row r="54" spans="1:15" ht="15.75" customHeight="1" x14ac:dyDescent="0.25">
      <c r="A54" s="307">
        <v>2</v>
      </c>
      <c r="B54" s="308"/>
      <c r="C54" s="251" t="s">
        <v>415</v>
      </c>
      <c r="D54" s="251"/>
      <c r="E54" s="251"/>
      <c r="F54" s="251"/>
      <c r="G54" s="251"/>
      <c r="H54" s="251"/>
      <c r="I54" s="251"/>
      <c r="J54" s="251"/>
      <c r="K54" s="251"/>
      <c r="L54" s="251"/>
      <c r="M54" s="251"/>
      <c r="N54" s="251"/>
      <c r="O54" s="252"/>
    </row>
    <row r="55" spans="1:15" ht="15.75" customHeight="1" x14ac:dyDescent="0.25">
      <c r="A55" s="278"/>
      <c r="B55" s="279"/>
      <c r="C55" s="251"/>
      <c r="D55" s="251"/>
      <c r="E55" s="251"/>
      <c r="F55" s="251"/>
      <c r="G55" s="251"/>
      <c r="H55" s="251"/>
      <c r="I55" s="251"/>
      <c r="J55" s="251"/>
      <c r="K55" s="251"/>
      <c r="L55" s="251"/>
      <c r="M55" s="251"/>
      <c r="N55" s="251"/>
      <c r="O55" s="252"/>
    </row>
    <row r="56" spans="1:15" ht="12.75" customHeight="1" x14ac:dyDescent="0.25">
      <c r="A56" s="278"/>
      <c r="B56" s="279"/>
      <c r="C56" s="251"/>
      <c r="D56" s="251"/>
      <c r="E56" s="251"/>
      <c r="F56" s="251"/>
      <c r="G56" s="251"/>
      <c r="H56" s="251"/>
      <c r="I56" s="251"/>
      <c r="J56" s="251"/>
      <c r="K56" s="251"/>
      <c r="L56" s="251"/>
      <c r="M56" s="251"/>
      <c r="N56" s="251"/>
      <c r="O56" s="252"/>
    </row>
    <row r="57" spans="1:15" ht="18.75" customHeight="1" x14ac:dyDescent="0.25">
      <c r="A57" s="278"/>
      <c r="B57" s="279"/>
      <c r="C57" s="251"/>
      <c r="D57" s="251"/>
      <c r="E57" s="251"/>
      <c r="F57" s="251"/>
      <c r="G57" s="251"/>
      <c r="H57" s="251"/>
      <c r="I57" s="251"/>
      <c r="J57" s="251"/>
      <c r="K57" s="251"/>
      <c r="L57" s="251"/>
      <c r="M57" s="251"/>
      <c r="N57" s="251"/>
      <c r="O57" s="252"/>
    </row>
    <row r="58" spans="1:15" ht="18.75" customHeight="1" x14ac:dyDescent="0.25">
      <c r="A58" s="307">
        <v>1</v>
      </c>
      <c r="B58" s="308"/>
      <c r="C58" s="251" t="s">
        <v>449</v>
      </c>
      <c r="D58" s="251"/>
      <c r="E58" s="251"/>
      <c r="F58" s="251"/>
      <c r="G58" s="251"/>
      <c r="H58" s="251"/>
      <c r="I58" s="251"/>
      <c r="J58" s="251"/>
      <c r="K58" s="251"/>
      <c r="L58" s="251"/>
      <c r="M58" s="251"/>
      <c r="N58" s="251"/>
      <c r="O58" s="252"/>
    </row>
    <row r="59" spans="1:15" ht="15.75" customHeight="1" x14ac:dyDescent="0.25">
      <c r="A59" s="278"/>
      <c r="B59" s="279"/>
      <c r="C59" s="251"/>
      <c r="D59" s="251"/>
      <c r="E59" s="251"/>
      <c r="F59" s="251"/>
      <c r="G59" s="251"/>
      <c r="H59" s="251"/>
      <c r="I59" s="251"/>
      <c r="J59" s="251"/>
      <c r="K59" s="251"/>
      <c r="L59" s="251"/>
      <c r="M59" s="251"/>
      <c r="N59" s="251"/>
      <c r="O59" s="252"/>
    </row>
    <row r="60" spans="1:15" ht="15.75" customHeight="1" x14ac:dyDescent="0.25">
      <c r="A60" s="278"/>
      <c r="B60" s="279"/>
      <c r="C60" s="251"/>
      <c r="D60" s="251"/>
      <c r="E60" s="251"/>
      <c r="F60" s="251"/>
      <c r="G60" s="251"/>
      <c r="H60" s="251"/>
      <c r="I60" s="251"/>
      <c r="J60" s="251"/>
      <c r="K60" s="251"/>
      <c r="L60" s="251"/>
      <c r="M60" s="251"/>
      <c r="N60" s="251"/>
      <c r="O60" s="252"/>
    </row>
    <row r="61" spans="1:15" ht="10.15" customHeight="1" x14ac:dyDescent="0.25">
      <c r="A61" s="278"/>
      <c r="B61" s="279"/>
      <c r="C61" s="251"/>
      <c r="D61" s="251"/>
      <c r="E61" s="251"/>
      <c r="F61" s="251"/>
      <c r="G61" s="251"/>
      <c r="H61" s="251"/>
      <c r="I61" s="251"/>
      <c r="J61" s="251"/>
      <c r="K61" s="251"/>
      <c r="L61" s="251"/>
      <c r="M61" s="251"/>
      <c r="N61" s="251"/>
      <c r="O61" s="252"/>
    </row>
    <row r="62" spans="1:15" ht="15.75" customHeight="1" x14ac:dyDescent="0.25">
      <c r="A62" s="307">
        <v>0</v>
      </c>
      <c r="B62" s="308"/>
      <c r="C62" s="251" t="s">
        <v>450</v>
      </c>
      <c r="D62" s="251"/>
      <c r="E62" s="251"/>
      <c r="F62" s="251"/>
      <c r="G62" s="251"/>
      <c r="H62" s="251"/>
      <c r="I62" s="251"/>
      <c r="J62" s="251"/>
      <c r="K62" s="251"/>
      <c r="L62" s="251"/>
      <c r="M62" s="251"/>
      <c r="N62" s="251"/>
      <c r="O62" s="252"/>
    </row>
    <row r="63" spans="1:15" ht="15.75" customHeight="1" x14ac:dyDescent="0.25">
      <c r="A63" s="278"/>
      <c r="B63" s="279"/>
      <c r="C63" s="251"/>
      <c r="D63" s="251"/>
      <c r="E63" s="251"/>
      <c r="F63" s="251"/>
      <c r="G63" s="251"/>
      <c r="H63" s="251"/>
      <c r="I63" s="251"/>
      <c r="J63" s="251"/>
      <c r="K63" s="251"/>
      <c r="L63" s="251"/>
      <c r="M63" s="251"/>
      <c r="N63" s="251"/>
      <c r="O63" s="252"/>
    </row>
    <row r="64" spans="1:15" ht="15.75" customHeight="1" x14ac:dyDescent="0.25">
      <c r="A64" s="278"/>
      <c r="B64" s="279"/>
      <c r="C64" s="251"/>
      <c r="D64" s="251"/>
      <c r="E64" s="251"/>
      <c r="F64" s="251"/>
      <c r="G64" s="251"/>
      <c r="H64" s="251"/>
      <c r="I64" s="251"/>
      <c r="J64" s="251"/>
      <c r="K64" s="251"/>
      <c r="L64" s="251"/>
      <c r="M64" s="251"/>
      <c r="N64" s="251"/>
      <c r="O64" s="252"/>
    </row>
    <row r="65" spans="1:15" ht="12.75" customHeight="1" thickBot="1" x14ac:dyDescent="0.3">
      <c r="A65" s="278"/>
      <c r="B65" s="279"/>
      <c r="C65" s="309"/>
      <c r="D65" s="309"/>
      <c r="E65" s="309"/>
      <c r="F65" s="309"/>
      <c r="G65" s="309"/>
      <c r="H65" s="309"/>
      <c r="I65" s="309"/>
      <c r="J65" s="309"/>
      <c r="K65" s="309"/>
      <c r="L65" s="309"/>
      <c r="M65" s="309"/>
      <c r="N65" s="309"/>
      <c r="O65" s="310"/>
    </row>
    <row r="66" spans="1:15" ht="15.75" customHeight="1" thickBot="1" x14ac:dyDescent="0.3">
      <c r="A66" s="311" t="s">
        <v>2</v>
      </c>
      <c r="B66" s="312"/>
      <c r="C66" s="312"/>
      <c r="D66" s="312"/>
      <c r="E66" s="312"/>
      <c r="F66" s="312"/>
      <c r="G66" s="312"/>
      <c r="H66" s="312"/>
      <c r="I66" s="312"/>
      <c r="J66" s="312"/>
      <c r="K66" s="312"/>
      <c r="L66" s="312"/>
      <c r="M66" s="312"/>
      <c r="N66" s="312"/>
      <c r="O66" s="313"/>
    </row>
    <row r="67" spans="1:15" ht="15.75" customHeight="1" x14ac:dyDescent="0.25">
      <c r="A67" s="284" t="s">
        <v>6</v>
      </c>
      <c r="B67" s="285"/>
      <c r="C67" s="286" t="s">
        <v>129</v>
      </c>
      <c r="D67" s="286"/>
      <c r="E67" s="286"/>
      <c r="F67" s="286"/>
      <c r="G67" s="286"/>
      <c r="H67" s="286"/>
      <c r="I67" s="286"/>
      <c r="J67" s="286"/>
      <c r="K67" s="286"/>
      <c r="L67" s="286"/>
      <c r="M67" s="286"/>
      <c r="N67" s="286"/>
      <c r="O67" s="287"/>
    </row>
    <row r="68" spans="1:15" ht="15.75" customHeight="1" x14ac:dyDescent="0.25">
      <c r="A68" s="276">
        <v>5</v>
      </c>
      <c r="B68" s="277"/>
      <c r="C68" s="251"/>
      <c r="D68" s="251"/>
      <c r="E68" s="251"/>
      <c r="F68" s="251"/>
      <c r="G68" s="251"/>
      <c r="H68" s="251"/>
      <c r="I68" s="251"/>
      <c r="J68" s="251"/>
      <c r="K68" s="251"/>
      <c r="L68" s="251"/>
      <c r="M68" s="251"/>
      <c r="N68" s="251"/>
      <c r="O68" s="252"/>
    </row>
    <row r="69" spans="1:15" ht="15.75" customHeight="1" x14ac:dyDescent="0.25">
      <c r="A69" s="267" t="s">
        <v>6</v>
      </c>
      <c r="B69" s="268"/>
      <c r="C69" s="251" t="s">
        <v>130</v>
      </c>
      <c r="D69" s="251"/>
      <c r="E69" s="251"/>
      <c r="F69" s="251"/>
      <c r="G69" s="251"/>
      <c r="H69" s="251"/>
      <c r="I69" s="251"/>
      <c r="J69" s="251"/>
      <c r="K69" s="251"/>
      <c r="L69" s="251"/>
      <c r="M69" s="251"/>
      <c r="N69" s="251"/>
      <c r="O69" s="252"/>
    </row>
    <row r="70" spans="1:15" ht="15.75" customHeight="1" x14ac:dyDescent="0.25">
      <c r="A70" s="276">
        <v>4</v>
      </c>
      <c r="B70" s="277"/>
      <c r="C70" s="251"/>
      <c r="D70" s="251"/>
      <c r="E70" s="251"/>
      <c r="F70" s="251"/>
      <c r="G70" s="251"/>
      <c r="H70" s="251"/>
      <c r="I70" s="251"/>
      <c r="J70" s="251"/>
      <c r="K70" s="251"/>
      <c r="L70" s="251"/>
      <c r="M70" s="251"/>
      <c r="N70" s="251"/>
      <c r="O70" s="252"/>
    </row>
    <row r="71" spans="1:15" ht="15.75" customHeight="1" x14ac:dyDescent="0.25">
      <c r="A71" s="267" t="s">
        <v>6</v>
      </c>
      <c r="B71" s="268"/>
      <c r="C71" s="251" t="s">
        <v>451</v>
      </c>
      <c r="D71" s="251"/>
      <c r="E71" s="251"/>
      <c r="F71" s="251"/>
      <c r="G71" s="251"/>
      <c r="H71" s="251"/>
      <c r="I71" s="251"/>
      <c r="J71" s="251"/>
      <c r="K71" s="251"/>
      <c r="L71" s="251"/>
      <c r="M71" s="251"/>
      <c r="N71" s="251"/>
      <c r="O71" s="252"/>
    </row>
    <row r="72" spans="1:15" ht="15.75" customHeight="1" x14ac:dyDescent="0.25">
      <c r="A72" s="276">
        <v>3</v>
      </c>
      <c r="B72" s="277"/>
      <c r="C72" s="251"/>
      <c r="D72" s="251"/>
      <c r="E72" s="251"/>
      <c r="F72" s="251"/>
      <c r="G72" s="251"/>
      <c r="H72" s="251"/>
      <c r="I72" s="251"/>
      <c r="J72" s="251"/>
      <c r="K72" s="251"/>
      <c r="L72" s="251"/>
      <c r="M72" s="251"/>
      <c r="N72" s="251"/>
      <c r="O72" s="252"/>
    </row>
    <row r="73" spans="1:15" ht="15.75" customHeight="1" x14ac:dyDescent="0.25">
      <c r="A73" s="267" t="s">
        <v>6</v>
      </c>
      <c r="B73" s="268"/>
      <c r="C73" s="251" t="s">
        <v>131</v>
      </c>
      <c r="D73" s="251"/>
      <c r="E73" s="251"/>
      <c r="F73" s="251"/>
      <c r="G73" s="251"/>
      <c r="H73" s="251"/>
      <c r="I73" s="251"/>
      <c r="J73" s="251"/>
      <c r="K73" s="251"/>
      <c r="L73" s="251"/>
      <c r="M73" s="251"/>
      <c r="N73" s="251"/>
      <c r="O73" s="252"/>
    </row>
    <row r="74" spans="1:15" ht="15.75" customHeight="1" x14ac:dyDescent="0.25">
      <c r="A74" s="276">
        <v>2</v>
      </c>
      <c r="B74" s="277"/>
      <c r="C74" s="251"/>
      <c r="D74" s="251"/>
      <c r="E74" s="251"/>
      <c r="F74" s="251"/>
      <c r="G74" s="251"/>
      <c r="H74" s="251"/>
      <c r="I74" s="251"/>
      <c r="J74" s="251"/>
      <c r="K74" s="251"/>
      <c r="L74" s="251"/>
      <c r="M74" s="251"/>
      <c r="N74" s="251"/>
      <c r="O74" s="252"/>
    </row>
    <row r="75" spans="1:15" ht="15.75" customHeight="1" x14ac:dyDescent="0.25">
      <c r="A75" s="267" t="s">
        <v>6</v>
      </c>
      <c r="B75" s="268"/>
      <c r="C75" s="251" t="s">
        <v>132</v>
      </c>
      <c r="D75" s="251"/>
      <c r="E75" s="251"/>
      <c r="F75" s="251"/>
      <c r="G75" s="251"/>
      <c r="H75" s="251"/>
      <c r="I75" s="251"/>
      <c r="J75" s="251"/>
      <c r="K75" s="251"/>
      <c r="L75" s="251"/>
      <c r="M75" s="251"/>
      <c r="N75" s="251"/>
      <c r="O75" s="252"/>
    </row>
    <row r="76" spans="1:15" ht="15.75" customHeight="1" x14ac:dyDescent="0.25">
      <c r="A76" s="276">
        <v>1</v>
      </c>
      <c r="B76" s="277"/>
      <c r="C76" s="251"/>
      <c r="D76" s="251"/>
      <c r="E76" s="251"/>
      <c r="F76" s="251"/>
      <c r="G76" s="251"/>
      <c r="H76" s="251"/>
      <c r="I76" s="251"/>
      <c r="J76" s="251"/>
      <c r="K76" s="251"/>
      <c r="L76" s="251"/>
      <c r="M76" s="251"/>
      <c r="N76" s="251"/>
      <c r="O76" s="252"/>
    </row>
    <row r="77" spans="1:15" ht="15.75" customHeight="1" x14ac:dyDescent="0.25">
      <c r="A77" s="267" t="s">
        <v>6</v>
      </c>
      <c r="B77" s="268"/>
      <c r="C77" s="251" t="s">
        <v>68</v>
      </c>
      <c r="D77" s="251"/>
      <c r="E77" s="251"/>
      <c r="F77" s="251"/>
      <c r="G77" s="251"/>
      <c r="H77" s="251"/>
      <c r="I77" s="251"/>
      <c r="J77" s="251"/>
      <c r="K77" s="251"/>
      <c r="L77" s="251"/>
      <c r="M77" s="251"/>
      <c r="N77" s="251"/>
      <c r="O77" s="252"/>
    </row>
    <row r="78" spans="1:15" ht="15.75" customHeight="1" thickBot="1" x14ac:dyDescent="0.3">
      <c r="A78" s="282">
        <v>0</v>
      </c>
      <c r="B78" s="283"/>
      <c r="C78" s="280"/>
      <c r="D78" s="280"/>
      <c r="E78" s="280"/>
      <c r="F78" s="280"/>
      <c r="G78" s="280"/>
      <c r="H78" s="280"/>
      <c r="I78" s="280"/>
      <c r="J78" s="280"/>
      <c r="K78" s="280"/>
      <c r="L78" s="280"/>
      <c r="M78" s="280"/>
      <c r="N78" s="280"/>
      <c r="O78" s="281"/>
    </row>
    <row r="79" spans="1:15" ht="15.75" customHeight="1" thickTop="1" x14ac:dyDescent="0.25">
      <c r="A79" s="305" t="s">
        <v>62</v>
      </c>
      <c r="B79" s="306"/>
      <c r="C79" s="286" t="s">
        <v>142</v>
      </c>
      <c r="D79" s="286"/>
      <c r="E79" s="286"/>
      <c r="F79" s="286"/>
      <c r="G79" s="286"/>
      <c r="H79" s="286"/>
      <c r="I79" s="286"/>
      <c r="J79" s="286"/>
      <c r="K79" s="286"/>
      <c r="L79" s="286"/>
      <c r="M79" s="286"/>
      <c r="N79" s="286"/>
      <c r="O79" s="287"/>
    </row>
    <row r="80" spans="1:15" ht="15.75" customHeight="1" x14ac:dyDescent="0.25">
      <c r="A80" s="276">
        <v>5</v>
      </c>
      <c r="B80" s="277"/>
      <c r="C80" s="251"/>
      <c r="D80" s="251"/>
      <c r="E80" s="251"/>
      <c r="F80" s="251"/>
      <c r="G80" s="251"/>
      <c r="H80" s="251"/>
      <c r="I80" s="251"/>
      <c r="J80" s="251"/>
      <c r="K80" s="251"/>
      <c r="L80" s="251"/>
      <c r="M80" s="251"/>
      <c r="N80" s="251"/>
      <c r="O80" s="252"/>
    </row>
    <row r="81" spans="1:15" ht="15.75" customHeight="1" x14ac:dyDescent="0.25">
      <c r="A81" s="303" t="s">
        <v>62</v>
      </c>
      <c r="B81" s="304"/>
      <c r="C81" s="251" t="s">
        <v>417</v>
      </c>
      <c r="D81" s="251"/>
      <c r="E81" s="251"/>
      <c r="F81" s="251"/>
      <c r="G81" s="251"/>
      <c r="H81" s="251"/>
      <c r="I81" s="251"/>
      <c r="J81" s="251"/>
      <c r="K81" s="251"/>
      <c r="L81" s="251"/>
      <c r="M81" s="251"/>
      <c r="N81" s="251"/>
      <c r="O81" s="252"/>
    </row>
    <row r="82" spans="1:15" ht="11.25" customHeight="1" x14ac:dyDescent="0.25">
      <c r="A82" s="305"/>
      <c r="B82" s="306"/>
      <c r="C82" s="251"/>
      <c r="D82" s="251"/>
      <c r="E82" s="251"/>
      <c r="F82" s="251"/>
      <c r="G82" s="251"/>
      <c r="H82" s="251"/>
      <c r="I82" s="251"/>
      <c r="J82" s="251"/>
      <c r="K82" s="251"/>
      <c r="L82" s="251"/>
      <c r="M82" s="251"/>
      <c r="N82" s="251"/>
      <c r="O82" s="252"/>
    </row>
    <row r="83" spans="1:15" ht="20.25" customHeight="1" x14ac:dyDescent="0.25">
      <c r="A83" s="276">
        <v>4</v>
      </c>
      <c r="B83" s="277"/>
      <c r="C83" s="251"/>
      <c r="D83" s="251"/>
      <c r="E83" s="251"/>
      <c r="F83" s="251"/>
      <c r="G83" s="251"/>
      <c r="H83" s="251"/>
      <c r="I83" s="251"/>
      <c r="J83" s="251"/>
      <c r="K83" s="251"/>
      <c r="L83" s="251"/>
      <c r="M83" s="251"/>
      <c r="N83" s="251"/>
      <c r="O83" s="252"/>
    </row>
    <row r="84" spans="1:15" ht="15.75" customHeight="1" x14ac:dyDescent="0.25">
      <c r="A84" s="305" t="s">
        <v>62</v>
      </c>
      <c r="B84" s="306"/>
      <c r="C84" s="251" t="s">
        <v>416</v>
      </c>
      <c r="D84" s="251"/>
      <c r="E84" s="251"/>
      <c r="F84" s="251"/>
      <c r="G84" s="251"/>
      <c r="H84" s="251"/>
      <c r="I84" s="251"/>
      <c r="J84" s="251"/>
      <c r="K84" s="251"/>
      <c r="L84" s="251"/>
      <c r="M84" s="251"/>
      <c r="N84" s="251"/>
      <c r="O84" s="252"/>
    </row>
    <row r="85" spans="1:15" ht="6.4" customHeight="1" x14ac:dyDescent="0.25">
      <c r="A85" s="305"/>
      <c r="B85" s="306"/>
      <c r="C85" s="251"/>
      <c r="D85" s="251"/>
      <c r="E85" s="251"/>
      <c r="F85" s="251"/>
      <c r="G85" s="251"/>
      <c r="H85" s="251"/>
      <c r="I85" s="251"/>
      <c r="J85" s="251"/>
      <c r="K85" s="251"/>
      <c r="L85" s="251"/>
      <c r="M85" s="251"/>
      <c r="N85" s="251"/>
      <c r="O85" s="252"/>
    </row>
    <row r="86" spans="1:15" ht="13.9" customHeight="1" x14ac:dyDescent="0.25">
      <c r="A86" s="276">
        <v>3</v>
      </c>
      <c r="B86" s="277"/>
      <c r="C86" s="251"/>
      <c r="D86" s="251"/>
      <c r="E86" s="251"/>
      <c r="F86" s="251"/>
      <c r="G86" s="251"/>
      <c r="H86" s="251"/>
      <c r="I86" s="251"/>
      <c r="J86" s="251"/>
      <c r="K86" s="251"/>
      <c r="L86" s="251"/>
      <c r="M86" s="251"/>
      <c r="N86" s="251"/>
      <c r="O86" s="252"/>
    </row>
    <row r="87" spans="1:15" ht="15.75" customHeight="1" x14ac:dyDescent="0.25">
      <c r="A87" s="303" t="s">
        <v>62</v>
      </c>
      <c r="B87" s="304"/>
      <c r="C87" s="251" t="s">
        <v>418</v>
      </c>
      <c r="D87" s="251"/>
      <c r="E87" s="251"/>
      <c r="F87" s="251"/>
      <c r="G87" s="251"/>
      <c r="H87" s="251"/>
      <c r="I87" s="251"/>
      <c r="J87" s="251"/>
      <c r="K87" s="251"/>
      <c r="L87" s="251"/>
      <c r="M87" s="251"/>
      <c r="N87" s="251"/>
      <c r="O87" s="252"/>
    </row>
    <row r="88" spans="1:15" ht="15.75" customHeight="1" x14ac:dyDescent="0.25">
      <c r="A88" s="305"/>
      <c r="B88" s="306"/>
      <c r="C88" s="251"/>
      <c r="D88" s="251"/>
      <c r="E88" s="251"/>
      <c r="F88" s="251"/>
      <c r="G88" s="251"/>
      <c r="H88" s="251"/>
      <c r="I88" s="251"/>
      <c r="J88" s="251"/>
      <c r="K88" s="251"/>
      <c r="L88" s="251"/>
      <c r="M88" s="251"/>
      <c r="N88" s="251"/>
      <c r="O88" s="252"/>
    </row>
    <row r="89" spans="1:15" ht="13.15" customHeight="1" x14ac:dyDescent="0.25">
      <c r="A89" s="276">
        <v>2</v>
      </c>
      <c r="B89" s="277"/>
      <c r="C89" s="251"/>
      <c r="D89" s="251"/>
      <c r="E89" s="251"/>
      <c r="F89" s="251"/>
      <c r="G89" s="251"/>
      <c r="H89" s="251"/>
      <c r="I89" s="251"/>
      <c r="J89" s="251"/>
      <c r="K89" s="251"/>
      <c r="L89" s="251"/>
      <c r="M89" s="251"/>
      <c r="N89" s="251"/>
      <c r="O89" s="252"/>
    </row>
    <row r="90" spans="1:15" ht="15.75" customHeight="1" x14ac:dyDescent="0.25">
      <c r="A90" s="303" t="s">
        <v>62</v>
      </c>
      <c r="B90" s="304"/>
      <c r="C90" s="251" t="s">
        <v>452</v>
      </c>
      <c r="D90" s="251"/>
      <c r="E90" s="251"/>
      <c r="F90" s="251"/>
      <c r="G90" s="251"/>
      <c r="H90" s="251"/>
      <c r="I90" s="251"/>
      <c r="J90" s="251"/>
      <c r="K90" s="251"/>
      <c r="L90" s="251"/>
      <c r="M90" s="251"/>
      <c r="N90" s="251"/>
      <c r="O90" s="252"/>
    </row>
    <row r="91" spans="1:15" ht="15.75" customHeight="1" x14ac:dyDescent="0.25">
      <c r="A91" s="305"/>
      <c r="B91" s="306"/>
      <c r="C91" s="251"/>
      <c r="D91" s="251"/>
      <c r="E91" s="251"/>
      <c r="F91" s="251"/>
      <c r="G91" s="251"/>
      <c r="H91" s="251"/>
      <c r="I91" s="251"/>
      <c r="J91" s="251"/>
      <c r="K91" s="251"/>
      <c r="L91" s="251"/>
      <c r="M91" s="251"/>
      <c r="N91" s="251"/>
      <c r="O91" s="252"/>
    </row>
    <row r="92" spans="1:15" ht="14.25" customHeight="1" x14ac:dyDescent="0.25">
      <c r="A92" s="276">
        <v>1</v>
      </c>
      <c r="B92" s="277"/>
      <c r="C92" s="251"/>
      <c r="D92" s="251"/>
      <c r="E92" s="251"/>
      <c r="F92" s="251"/>
      <c r="G92" s="251"/>
      <c r="H92" s="251"/>
      <c r="I92" s="251"/>
      <c r="J92" s="251"/>
      <c r="K92" s="251"/>
      <c r="L92" s="251"/>
      <c r="M92" s="251"/>
      <c r="N92" s="251"/>
      <c r="O92" s="252"/>
    </row>
    <row r="93" spans="1:15" ht="15.75" customHeight="1" x14ac:dyDescent="0.25">
      <c r="A93" s="303" t="s">
        <v>62</v>
      </c>
      <c r="B93" s="304"/>
      <c r="C93" s="251" t="s">
        <v>68</v>
      </c>
      <c r="D93" s="251"/>
      <c r="E93" s="251"/>
      <c r="F93" s="251"/>
      <c r="G93" s="251"/>
      <c r="H93" s="251"/>
      <c r="I93" s="251"/>
      <c r="J93" s="251"/>
      <c r="K93" s="251"/>
      <c r="L93" s="251"/>
      <c r="M93" s="251"/>
      <c r="N93" s="251"/>
      <c r="O93" s="252"/>
    </row>
    <row r="94" spans="1:15" ht="15.75" customHeight="1" thickBot="1" x14ac:dyDescent="0.3">
      <c r="A94" s="282">
        <v>0</v>
      </c>
      <c r="B94" s="283"/>
      <c r="C94" s="280"/>
      <c r="D94" s="280"/>
      <c r="E94" s="280"/>
      <c r="F94" s="280"/>
      <c r="G94" s="280"/>
      <c r="H94" s="280"/>
      <c r="I94" s="280"/>
      <c r="J94" s="280"/>
      <c r="K94" s="280"/>
      <c r="L94" s="280"/>
      <c r="M94" s="280"/>
      <c r="N94" s="280"/>
      <c r="O94" s="281"/>
    </row>
    <row r="95" spans="1:15" ht="15.75" customHeight="1" thickTop="1" x14ac:dyDescent="0.25">
      <c r="A95" s="284" t="s">
        <v>69</v>
      </c>
      <c r="B95" s="285"/>
      <c r="C95" s="286" t="s">
        <v>439</v>
      </c>
      <c r="D95" s="286"/>
      <c r="E95" s="286"/>
      <c r="F95" s="286"/>
      <c r="G95" s="286"/>
      <c r="H95" s="286"/>
      <c r="I95" s="286"/>
      <c r="J95" s="286"/>
      <c r="K95" s="286"/>
      <c r="L95" s="286"/>
      <c r="M95" s="286"/>
      <c r="N95" s="286"/>
      <c r="O95" s="287"/>
    </row>
    <row r="96" spans="1:15" ht="15.75" customHeight="1" x14ac:dyDescent="0.25">
      <c r="A96" s="276">
        <v>5</v>
      </c>
      <c r="B96" s="277"/>
      <c r="C96" s="251"/>
      <c r="D96" s="251"/>
      <c r="E96" s="251"/>
      <c r="F96" s="251"/>
      <c r="G96" s="251"/>
      <c r="H96" s="251"/>
      <c r="I96" s="251"/>
      <c r="J96" s="251"/>
      <c r="K96" s="251"/>
      <c r="L96" s="251"/>
      <c r="M96" s="251"/>
      <c r="N96" s="251"/>
      <c r="O96" s="252"/>
    </row>
    <row r="97" spans="1:15" ht="15.75" customHeight="1" x14ac:dyDescent="0.25">
      <c r="A97" s="267" t="s">
        <v>69</v>
      </c>
      <c r="B97" s="268"/>
      <c r="C97" s="251" t="s">
        <v>419</v>
      </c>
      <c r="D97" s="251"/>
      <c r="E97" s="251"/>
      <c r="F97" s="251"/>
      <c r="G97" s="251"/>
      <c r="H97" s="251"/>
      <c r="I97" s="251"/>
      <c r="J97" s="251"/>
      <c r="K97" s="251"/>
      <c r="L97" s="251"/>
      <c r="M97" s="251"/>
      <c r="N97" s="251"/>
      <c r="O97" s="252"/>
    </row>
    <row r="98" spans="1:15" ht="15.75" customHeight="1" x14ac:dyDescent="0.25">
      <c r="A98" s="278">
        <v>4</v>
      </c>
      <c r="B98" s="279"/>
      <c r="C98" s="251"/>
      <c r="D98" s="251"/>
      <c r="E98" s="251"/>
      <c r="F98" s="251"/>
      <c r="G98" s="251"/>
      <c r="H98" s="251"/>
      <c r="I98" s="251"/>
      <c r="J98" s="251"/>
      <c r="K98" s="251"/>
      <c r="L98" s="251"/>
      <c r="M98" s="251"/>
      <c r="N98" s="251"/>
      <c r="O98" s="252"/>
    </row>
    <row r="99" spans="1:15" ht="15.75" customHeight="1" x14ac:dyDescent="0.25">
      <c r="A99" s="267" t="s">
        <v>69</v>
      </c>
      <c r="B99" s="268"/>
      <c r="C99" s="251" t="s">
        <v>420</v>
      </c>
      <c r="D99" s="251"/>
      <c r="E99" s="251"/>
      <c r="F99" s="251"/>
      <c r="G99" s="251"/>
      <c r="H99" s="251"/>
      <c r="I99" s="251"/>
      <c r="J99" s="251"/>
      <c r="K99" s="251"/>
      <c r="L99" s="251"/>
      <c r="M99" s="251"/>
      <c r="N99" s="251"/>
      <c r="O99" s="252"/>
    </row>
    <row r="100" spans="1:15" ht="15.75" customHeight="1" x14ac:dyDescent="0.25">
      <c r="A100" s="278">
        <v>3</v>
      </c>
      <c r="B100" s="279"/>
      <c r="C100" s="251"/>
      <c r="D100" s="251"/>
      <c r="E100" s="251"/>
      <c r="F100" s="251"/>
      <c r="G100" s="251"/>
      <c r="H100" s="251"/>
      <c r="I100" s="251"/>
      <c r="J100" s="251"/>
      <c r="K100" s="251"/>
      <c r="L100" s="251"/>
      <c r="M100" s="251"/>
      <c r="N100" s="251"/>
      <c r="O100" s="252"/>
    </row>
    <row r="101" spans="1:15" ht="15.75" customHeight="1" x14ac:dyDescent="0.25">
      <c r="A101" s="267" t="s">
        <v>69</v>
      </c>
      <c r="B101" s="268"/>
      <c r="C101" s="251" t="s">
        <v>421</v>
      </c>
      <c r="D101" s="251"/>
      <c r="E101" s="251"/>
      <c r="F101" s="251"/>
      <c r="G101" s="251"/>
      <c r="H101" s="251"/>
      <c r="I101" s="251"/>
      <c r="J101" s="251"/>
      <c r="K101" s="251"/>
      <c r="L101" s="251"/>
      <c r="M101" s="251"/>
      <c r="N101" s="251"/>
      <c r="O101" s="252"/>
    </row>
    <row r="102" spans="1:15" ht="15.75" customHeight="1" x14ac:dyDescent="0.25">
      <c r="A102" s="278">
        <v>2</v>
      </c>
      <c r="B102" s="279"/>
      <c r="C102" s="251"/>
      <c r="D102" s="251"/>
      <c r="E102" s="251"/>
      <c r="F102" s="251"/>
      <c r="G102" s="251"/>
      <c r="H102" s="251"/>
      <c r="I102" s="251"/>
      <c r="J102" s="251"/>
      <c r="K102" s="251"/>
      <c r="L102" s="251"/>
      <c r="M102" s="251"/>
      <c r="N102" s="251"/>
      <c r="O102" s="252"/>
    </row>
    <row r="103" spans="1:15" ht="15.75" customHeight="1" x14ac:dyDescent="0.25">
      <c r="A103" s="267" t="s">
        <v>69</v>
      </c>
      <c r="B103" s="268"/>
      <c r="C103" s="251" t="s">
        <v>70</v>
      </c>
      <c r="D103" s="251"/>
      <c r="E103" s="251"/>
      <c r="F103" s="251"/>
      <c r="G103" s="251"/>
      <c r="H103" s="251"/>
      <c r="I103" s="251"/>
      <c r="J103" s="251"/>
      <c r="K103" s="251"/>
      <c r="L103" s="251"/>
      <c r="M103" s="251"/>
      <c r="N103" s="251"/>
      <c r="O103" s="252"/>
    </row>
    <row r="104" spans="1:15" ht="15.75" customHeight="1" x14ac:dyDescent="0.25">
      <c r="A104" s="276">
        <v>1</v>
      </c>
      <c r="B104" s="277"/>
      <c r="C104" s="251"/>
      <c r="D104" s="251"/>
      <c r="E104" s="251"/>
      <c r="F104" s="251"/>
      <c r="G104" s="251"/>
      <c r="H104" s="251"/>
      <c r="I104" s="251"/>
      <c r="J104" s="251"/>
      <c r="K104" s="251"/>
      <c r="L104" s="251"/>
      <c r="M104" s="251"/>
      <c r="N104" s="251"/>
      <c r="O104" s="252"/>
    </row>
    <row r="105" spans="1:15" ht="15.75" customHeight="1" x14ac:dyDescent="0.25">
      <c r="A105" s="267" t="s">
        <v>69</v>
      </c>
      <c r="B105" s="268"/>
      <c r="C105" s="251" t="s">
        <v>68</v>
      </c>
      <c r="D105" s="251"/>
      <c r="E105" s="251"/>
      <c r="F105" s="251"/>
      <c r="G105" s="251"/>
      <c r="H105" s="251"/>
      <c r="I105" s="251"/>
      <c r="J105" s="251"/>
      <c r="K105" s="251"/>
      <c r="L105" s="251"/>
      <c r="M105" s="251"/>
      <c r="N105" s="251"/>
      <c r="O105" s="252"/>
    </row>
    <row r="106" spans="1:15" ht="15.75" customHeight="1" thickBot="1" x14ac:dyDescent="0.3">
      <c r="A106" s="271">
        <v>0</v>
      </c>
      <c r="B106" s="272"/>
      <c r="C106" s="269"/>
      <c r="D106" s="269"/>
      <c r="E106" s="269"/>
      <c r="F106" s="269"/>
      <c r="G106" s="269"/>
      <c r="H106" s="269"/>
      <c r="I106" s="269"/>
      <c r="J106" s="269"/>
      <c r="K106" s="269"/>
      <c r="L106" s="269"/>
      <c r="M106" s="269"/>
      <c r="N106" s="269"/>
      <c r="O106" s="270"/>
    </row>
    <row r="107" spans="1:15" ht="15.75" customHeight="1" thickBot="1" x14ac:dyDescent="0.3">
      <c r="A107" s="294" t="s">
        <v>3</v>
      </c>
      <c r="B107" s="295"/>
      <c r="C107" s="295"/>
      <c r="D107" s="295"/>
      <c r="E107" s="295"/>
      <c r="F107" s="295"/>
      <c r="G107" s="295"/>
      <c r="H107" s="295"/>
      <c r="I107" s="295"/>
      <c r="J107" s="295"/>
      <c r="K107" s="295"/>
      <c r="L107" s="295"/>
      <c r="M107" s="295"/>
      <c r="N107" s="295"/>
      <c r="O107" s="296"/>
    </row>
    <row r="108" spans="1:15" ht="15.75" customHeight="1" x14ac:dyDescent="0.25">
      <c r="A108" s="284" t="s">
        <v>71</v>
      </c>
      <c r="B108" s="285"/>
      <c r="C108" s="297" t="s">
        <v>453</v>
      </c>
      <c r="D108" s="298"/>
      <c r="E108" s="298"/>
      <c r="F108" s="298"/>
      <c r="G108" s="298"/>
      <c r="H108" s="298"/>
      <c r="I108" s="298"/>
      <c r="J108" s="298"/>
      <c r="K108" s="298"/>
      <c r="L108" s="298"/>
      <c r="M108" s="298"/>
      <c r="N108" s="298"/>
      <c r="O108" s="299"/>
    </row>
    <row r="109" spans="1:15" ht="15.75" customHeight="1" x14ac:dyDescent="0.25">
      <c r="A109" s="278">
        <v>5</v>
      </c>
      <c r="B109" s="279"/>
      <c r="C109" s="300"/>
      <c r="D109" s="301"/>
      <c r="E109" s="301"/>
      <c r="F109" s="301"/>
      <c r="G109" s="301"/>
      <c r="H109" s="301"/>
      <c r="I109" s="301"/>
      <c r="J109" s="301"/>
      <c r="K109" s="301"/>
      <c r="L109" s="301"/>
      <c r="M109" s="301"/>
      <c r="N109" s="301"/>
      <c r="O109" s="302"/>
    </row>
    <row r="110" spans="1:15" ht="15.75" customHeight="1" x14ac:dyDescent="0.25">
      <c r="A110" s="267" t="s">
        <v>71</v>
      </c>
      <c r="B110" s="268"/>
      <c r="C110" s="288" t="s">
        <v>454</v>
      </c>
      <c r="D110" s="289"/>
      <c r="E110" s="289"/>
      <c r="F110" s="289"/>
      <c r="G110" s="289"/>
      <c r="H110" s="289"/>
      <c r="I110" s="289"/>
      <c r="J110" s="289"/>
      <c r="K110" s="289"/>
      <c r="L110" s="289"/>
      <c r="M110" s="289"/>
      <c r="N110" s="289"/>
      <c r="O110" s="290"/>
    </row>
    <row r="111" spans="1:15" ht="15.75" customHeight="1" x14ac:dyDescent="0.25">
      <c r="A111" s="278">
        <v>4</v>
      </c>
      <c r="B111" s="279"/>
      <c r="C111" s="291"/>
      <c r="D111" s="292"/>
      <c r="E111" s="292"/>
      <c r="F111" s="292"/>
      <c r="G111" s="292"/>
      <c r="H111" s="292"/>
      <c r="I111" s="292"/>
      <c r="J111" s="292"/>
      <c r="K111" s="292"/>
      <c r="L111" s="292"/>
      <c r="M111" s="292"/>
      <c r="N111" s="292"/>
      <c r="O111" s="293"/>
    </row>
    <row r="112" spans="1:15" ht="15.75" customHeight="1" x14ac:dyDescent="0.25">
      <c r="A112" s="267" t="s">
        <v>71</v>
      </c>
      <c r="B112" s="268"/>
      <c r="C112" s="288" t="s">
        <v>455</v>
      </c>
      <c r="D112" s="289"/>
      <c r="E112" s="289"/>
      <c r="F112" s="289"/>
      <c r="G112" s="289"/>
      <c r="H112" s="289"/>
      <c r="I112" s="289"/>
      <c r="J112" s="289"/>
      <c r="K112" s="289"/>
      <c r="L112" s="289"/>
      <c r="M112" s="289"/>
      <c r="N112" s="289"/>
      <c r="O112" s="290"/>
    </row>
    <row r="113" spans="1:15" ht="15.75" customHeight="1" x14ac:dyDescent="0.25">
      <c r="A113" s="278">
        <v>3</v>
      </c>
      <c r="B113" s="279"/>
      <c r="C113" s="291"/>
      <c r="D113" s="292"/>
      <c r="E113" s="292"/>
      <c r="F113" s="292"/>
      <c r="G113" s="292"/>
      <c r="H113" s="292"/>
      <c r="I113" s="292"/>
      <c r="J113" s="292"/>
      <c r="K113" s="292"/>
      <c r="L113" s="292"/>
      <c r="M113" s="292"/>
      <c r="N113" s="292"/>
      <c r="O113" s="293"/>
    </row>
    <row r="114" spans="1:15" ht="15.75" customHeight="1" x14ac:dyDescent="0.25">
      <c r="A114" s="267" t="s">
        <v>71</v>
      </c>
      <c r="B114" s="268"/>
      <c r="C114" s="288" t="s">
        <v>456</v>
      </c>
      <c r="D114" s="289"/>
      <c r="E114" s="289"/>
      <c r="F114" s="289"/>
      <c r="G114" s="289"/>
      <c r="H114" s="289"/>
      <c r="I114" s="289"/>
      <c r="J114" s="289"/>
      <c r="K114" s="289"/>
      <c r="L114" s="289"/>
      <c r="M114" s="289"/>
      <c r="N114" s="289"/>
      <c r="O114" s="290"/>
    </row>
    <row r="115" spans="1:15" ht="15.75" customHeight="1" x14ac:dyDescent="0.25">
      <c r="A115" s="278">
        <v>2</v>
      </c>
      <c r="B115" s="279"/>
      <c r="C115" s="291"/>
      <c r="D115" s="292"/>
      <c r="E115" s="292"/>
      <c r="F115" s="292"/>
      <c r="G115" s="292"/>
      <c r="H115" s="292"/>
      <c r="I115" s="292"/>
      <c r="J115" s="292"/>
      <c r="K115" s="292"/>
      <c r="L115" s="292"/>
      <c r="M115" s="292"/>
      <c r="N115" s="292"/>
      <c r="O115" s="293"/>
    </row>
    <row r="116" spans="1:15" ht="15.75" customHeight="1" x14ac:dyDescent="0.25">
      <c r="A116" s="267" t="s">
        <v>71</v>
      </c>
      <c r="B116" s="268"/>
      <c r="C116" s="251" t="s">
        <v>457</v>
      </c>
      <c r="D116" s="251"/>
      <c r="E116" s="251"/>
      <c r="F116" s="251"/>
      <c r="G116" s="251"/>
      <c r="H116" s="251"/>
      <c r="I116" s="251"/>
      <c r="J116" s="251"/>
      <c r="K116" s="251"/>
      <c r="L116" s="251"/>
      <c r="M116" s="251"/>
      <c r="N116" s="251"/>
      <c r="O116" s="252"/>
    </row>
    <row r="117" spans="1:15" ht="15.75" customHeight="1" x14ac:dyDescent="0.25">
      <c r="A117" s="278">
        <v>1</v>
      </c>
      <c r="B117" s="279"/>
      <c r="C117" s="251"/>
      <c r="D117" s="251"/>
      <c r="E117" s="251"/>
      <c r="F117" s="251"/>
      <c r="G117" s="251"/>
      <c r="H117" s="251"/>
      <c r="I117" s="251"/>
      <c r="J117" s="251"/>
      <c r="K117" s="251"/>
      <c r="L117" s="251"/>
      <c r="M117" s="251"/>
      <c r="N117" s="251"/>
      <c r="O117" s="252"/>
    </row>
    <row r="118" spans="1:15" ht="15.75" customHeight="1" x14ac:dyDescent="0.25">
      <c r="A118" s="267" t="s">
        <v>71</v>
      </c>
      <c r="B118" s="268"/>
      <c r="C118" s="251" t="s">
        <v>68</v>
      </c>
      <c r="D118" s="251"/>
      <c r="E118" s="251"/>
      <c r="F118" s="251"/>
      <c r="G118" s="251"/>
      <c r="H118" s="251"/>
      <c r="I118" s="251"/>
      <c r="J118" s="251"/>
      <c r="K118" s="251"/>
      <c r="L118" s="251"/>
      <c r="M118" s="251"/>
      <c r="N118" s="251"/>
      <c r="O118" s="252"/>
    </row>
    <row r="119" spans="1:15" ht="15.75" customHeight="1" thickBot="1" x14ac:dyDescent="0.3">
      <c r="A119" s="282">
        <v>0</v>
      </c>
      <c r="B119" s="283"/>
      <c r="C119" s="280"/>
      <c r="D119" s="280"/>
      <c r="E119" s="280"/>
      <c r="F119" s="280"/>
      <c r="G119" s="280"/>
      <c r="H119" s="280"/>
      <c r="I119" s="280"/>
      <c r="J119" s="280"/>
      <c r="K119" s="280"/>
      <c r="L119" s="280"/>
      <c r="M119" s="280"/>
      <c r="N119" s="280"/>
      <c r="O119" s="281"/>
    </row>
    <row r="120" spans="1:15" ht="15.75" customHeight="1" thickTop="1" x14ac:dyDescent="0.25">
      <c r="A120" s="284" t="s">
        <v>72</v>
      </c>
      <c r="B120" s="285"/>
      <c r="C120" s="286" t="s">
        <v>143</v>
      </c>
      <c r="D120" s="286"/>
      <c r="E120" s="286"/>
      <c r="F120" s="286"/>
      <c r="G120" s="286"/>
      <c r="H120" s="286"/>
      <c r="I120" s="286"/>
      <c r="J120" s="286"/>
      <c r="K120" s="286"/>
      <c r="L120" s="286"/>
      <c r="M120" s="286"/>
      <c r="N120" s="286"/>
      <c r="O120" s="287"/>
    </row>
    <row r="121" spans="1:15" ht="15.75" customHeight="1" x14ac:dyDescent="0.25">
      <c r="A121" s="276">
        <v>5</v>
      </c>
      <c r="B121" s="277"/>
      <c r="C121" s="251"/>
      <c r="D121" s="251"/>
      <c r="E121" s="251"/>
      <c r="F121" s="251"/>
      <c r="G121" s="251"/>
      <c r="H121" s="251"/>
      <c r="I121" s="251"/>
      <c r="J121" s="251"/>
      <c r="K121" s="251"/>
      <c r="L121" s="251"/>
      <c r="M121" s="251"/>
      <c r="N121" s="251"/>
      <c r="O121" s="252"/>
    </row>
    <row r="122" spans="1:15" ht="15.75" customHeight="1" x14ac:dyDescent="0.25">
      <c r="A122" s="267" t="s">
        <v>72</v>
      </c>
      <c r="B122" s="268"/>
      <c r="C122" s="251" t="s">
        <v>127</v>
      </c>
      <c r="D122" s="251"/>
      <c r="E122" s="251"/>
      <c r="F122" s="251"/>
      <c r="G122" s="251"/>
      <c r="H122" s="251"/>
      <c r="I122" s="251"/>
      <c r="J122" s="251"/>
      <c r="K122" s="251"/>
      <c r="L122" s="251"/>
      <c r="M122" s="251"/>
      <c r="N122" s="251"/>
      <c r="O122" s="252"/>
    </row>
    <row r="123" spans="1:15" ht="15.75" customHeight="1" x14ac:dyDescent="0.25">
      <c r="A123" s="276">
        <v>4</v>
      </c>
      <c r="B123" s="277"/>
      <c r="C123" s="251"/>
      <c r="D123" s="251"/>
      <c r="E123" s="251"/>
      <c r="F123" s="251"/>
      <c r="G123" s="251"/>
      <c r="H123" s="251"/>
      <c r="I123" s="251"/>
      <c r="J123" s="251"/>
      <c r="K123" s="251"/>
      <c r="L123" s="251"/>
      <c r="M123" s="251"/>
      <c r="N123" s="251"/>
      <c r="O123" s="252"/>
    </row>
    <row r="124" spans="1:15" ht="15.75" customHeight="1" x14ac:dyDescent="0.25">
      <c r="A124" s="267" t="s">
        <v>72</v>
      </c>
      <c r="B124" s="268"/>
      <c r="C124" s="251" t="s">
        <v>144</v>
      </c>
      <c r="D124" s="251"/>
      <c r="E124" s="251"/>
      <c r="F124" s="251"/>
      <c r="G124" s="251"/>
      <c r="H124" s="251"/>
      <c r="I124" s="251"/>
      <c r="J124" s="251"/>
      <c r="K124" s="251"/>
      <c r="L124" s="251"/>
      <c r="M124" s="251"/>
      <c r="N124" s="251"/>
      <c r="O124" s="252"/>
    </row>
    <row r="125" spans="1:15" ht="15.75" customHeight="1" x14ac:dyDescent="0.25">
      <c r="A125" s="278">
        <v>3</v>
      </c>
      <c r="B125" s="279"/>
      <c r="C125" s="251"/>
      <c r="D125" s="251"/>
      <c r="E125" s="251"/>
      <c r="F125" s="251"/>
      <c r="G125" s="251"/>
      <c r="H125" s="251"/>
      <c r="I125" s="251"/>
      <c r="J125" s="251"/>
      <c r="K125" s="251"/>
      <c r="L125" s="251"/>
      <c r="M125" s="251"/>
      <c r="N125" s="251"/>
      <c r="O125" s="252"/>
    </row>
    <row r="126" spans="1:15" ht="15.75" customHeight="1" x14ac:dyDescent="0.25">
      <c r="A126" s="267" t="s">
        <v>72</v>
      </c>
      <c r="B126" s="268"/>
      <c r="C126" s="251" t="s">
        <v>458</v>
      </c>
      <c r="D126" s="251"/>
      <c r="E126" s="251"/>
      <c r="F126" s="251"/>
      <c r="G126" s="251"/>
      <c r="H126" s="251"/>
      <c r="I126" s="251"/>
      <c r="J126" s="251"/>
      <c r="K126" s="251"/>
      <c r="L126" s="251"/>
      <c r="M126" s="251"/>
      <c r="N126" s="251"/>
      <c r="O126" s="252"/>
    </row>
    <row r="127" spans="1:15" ht="15.75" customHeight="1" x14ac:dyDescent="0.25">
      <c r="A127" s="276">
        <v>2</v>
      </c>
      <c r="B127" s="277"/>
      <c r="C127" s="251"/>
      <c r="D127" s="251"/>
      <c r="E127" s="251"/>
      <c r="F127" s="251"/>
      <c r="G127" s="251"/>
      <c r="H127" s="251"/>
      <c r="I127" s="251"/>
      <c r="J127" s="251"/>
      <c r="K127" s="251"/>
      <c r="L127" s="251"/>
      <c r="M127" s="251"/>
      <c r="N127" s="251"/>
      <c r="O127" s="252"/>
    </row>
    <row r="128" spans="1:15" ht="15.75" customHeight="1" x14ac:dyDescent="0.25">
      <c r="A128" s="267" t="s">
        <v>72</v>
      </c>
      <c r="B128" s="268"/>
      <c r="C128" s="251" t="s">
        <v>128</v>
      </c>
      <c r="D128" s="251"/>
      <c r="E128" s="251"/>
      <c r="F128" s="251"/>
      <c r="G128" s="251"/>
      <c r="H128" s="251"/>
      <c r="I128" s="251"/>
      <c r="J128" s="251"/>
      <c r="K128" s="251"/>
      <c r="L128" s="251"/>
      <c r="M128" s="251"/>
      <c r="N128" s="251"/>
      <c r="O128" s="252"/>
    </row>
    <row r="129" spans="1:15" ht="15.75" customHeight="1" x14ac:dyDescent="0.25">
      <c r="A129" s="276">
        <v>1</v>
      </c>
      <c r="B129" s="277"/>
      <c r="C129" s="251"/>
      <c r="D129" s="251"/>
      <c r="E129" s="251"/>
      <c r="F129" s="251"/>
      <c r="G129" s="251"/>
      <c r="H129" s="251"/>
      <c r="I129" s="251"/>
      <c r="J129" s="251"/>
      <c r="K129" s="251"/>
      <c r="L129" s="251"/>
      <c r="M129" s="251"/>
      <c r="N129" s="251"/>
      <c r="O129" s="252"/>
    </row>
    <row r="130" spans="1:15" ht="15.75" customHeight="1" x14ac:dyDescent="0.25">
      <c r="A130" s="267" t="s">
        <v>72</v>
      </c>
      <c r="B130" s="268"/>
      <c r="C130" s="251" t="s">
        <v>68</v>
      </c>
      <c r="D130" s="251"/>
      <c r="E130" s="251"/>
      <c r="F130" s="251"/>
      <c r="G130" s="251"/>
      <c r="H130" s="251"/>
      <c r="I130" s="251"/>
      <c r="J130" s="251"/>
      <c r="K130" s="251"/>
      <c r="L130" s="251"/>
      <c r="M130" s="251"/>
      <c r="N130" s="251"/>
      <c r="O130" s="252"/>
    </row>
    <row r="131" spans="1:15" ht="15.75" customHeight="1" thickBot="1" x14ac:dyDescent="0.3">
      <c r="A131" s="271">
        <v>0</v>
      </c>
      <c r="B131" s="272"/>
      <c r="C131" s="269"/>
      <c r="D131" s="269"/>
      <c r="E131" s="269"/>
      <c r="F131" s="269"/>
      <c r="G131" s="269"/>
      <c r="H131" s="269"/>
      <c r="I131" s="269"/>
      <c r="J131" s="269"/>
      <c r="K131" s="269"/>
      <c r="L131" s="269"/>
      <c r="M131" s="269"/>
      <c r="N131" s="269"/>
      <c r="O131" s="270"/>
    </row>
    <row r="132" spans="1:15" ht="15.75" customHeight="1" thickBot="1" x14ac:dyDescent="0.3">
      <c r="A132" s="11"/>
      <c r="B132" s="12"/>
      <c r="C132" s="12"/>
      <c r="D132" s="12"/>
      <c r="E132" s="12"/>
      <c r="F132" s="12"/>
      <c r="G132" s="12"/>
      <c r="H132" s="12"/>
      <c r="I132" s="12"/>
      <c r="J132" s="12"/>
      <c r="K132" s="12"/>
      <c r="L132" s="12"/>
      <c r="M132" s="12"/>
      <c r="N132" s="12"/>
      <c r="O132" s="13"/>
    </row>
    <row r="133" spans="1:15" ht="15.75" customHeight="1" thickBot="1" x14ac:dyDescent="0.3">
      <c r="A133" s="155" t="s">
        <v>10</v>
      </c>
      <c r="B133" s="156"/>
      <c r="C133" s="156"/>
      <c r="D133" s="156"/>
      <c r="E133" s="156"/>
      <c r="F133" s="156"/>
      <c r="G133" s="156"/>
      <c r="H133" s="156"/>
      <c r="I133" s="156"/>
      <c r="J133" s="156"/>
      <c r="K133" s="156"/>
      <c r="L133" s="156"/>
      <c r="M133" s="156"/>
      <c r="N133" s="156"/>
      <c r="O133" s="157"/>
    </row>
    <row r="134" spans="1:15" ht="15.75" customHeight="1" thickBot="1" x14ac:dyDescent="0.3">
      <c r="A134" s="11"/>
      <c r="B134" s="12"/>
      <c r="C134" s="12"/>
      <c r="D134" s="12"/>
      <c r="E134" s="12"/>
      <c r="F134" s="12"/>
      <c r="G134" s="12"/>
      <c r="H134" s="12"/>
      <c r="I134" s="12"/>
      <c r="J134" s="12"/>
      <c r="K134" s="12"/>
      <c r="L134" s="12"/>
      <c r="M134" s="12"/>
      <c r="N134" s="12"/>
      <c r="O134" s="13"/>
    </row>
    <row r="135" spans="1:15" ht="15.75" customHeight="1" x14ac:dyDescent="0.25">
      <c r="A135" s="158" t="s">
        <v>9</v>
      </c>
      <c r="B135" s="159"/>
      <c r="C135" s="159"/>
      <c r="D135" s="159"/>
      <c r="E135" s="159"/>
      <c r="F135" s="159"/>
      <c r="G135" s="159"/>
      <c r="H135" s="159"/>
      <c r="I135" s="159"/>
      <c r="J135" s="159"/>
      <c r="K135" s="159"/>
      <c r="L135" s="159"/>
      <c r="M135" s="159"/>
      <c r="N135" s="159"/>
      <c r="O135" s="160"/>
    </row>
    <row r="136" spans="1:15" ht="15.75" customHeight="1" x14ac:dyDescent="0.25">
      <c r="A136" s="161"/>
      <c r="B136" s="162"/>
      <c r="C136" s="162"/>
      <c r="D136" s="162"/>
      <c r="E136" s="162"/>
      <c r="F136" s="162"/>
      <c r="G136" s="162"/>
      <c r="H136" s="162"/>
      <c r="I136" s="162"/>
      <c r="J136" s="162"/>
      <c r="K136" s="162"/>
      <c r="L136" s="162"/>
      <c r="M136" s="162"/>
      <c r="N136" s="162"/>
      <c r="O136" s="163"/>
    </row>
    <row r="137" spans="1:15" ht="15.75" customHeight="1" x14ac:dyDescent="0.25">
      <c r="A137" s="161"/>
      <c r="B137" s="162"/>
      <c r="C137" s="162"/>
      <c r="D137" s="162"/>
      <c r="E137" s="162"/>
      <c r="F137" s="162"/>
      <c r="G137" s="162"/>
      <c r="H137" s="162"/>
      <c r="I137" s="162"/>
      <c r="J137" s="162"/>
      <c r="K137" s="162"/>
      <c r="L137" s="162"/>
      <c r="M137" s="162"/>
      <c r="N137" s="162"/>
      <c r="O137" s="163"/>
    </row>
    <row r="138" spans="1:15" ht="15.75" customHeight="1" thickBot="1" x14ac:dyDescent="0.3">
      <c r="A138" s="164"/>
      <c r="B138" s="165"/>
      <c r="C138" s="165"/>
      <c r="D138" s="165"/>
      <c r="E138" s="165"/>
      <c r="F138" s="165"/>
      <c r="G138" s="165"/>
      <c r="H138" s="165"/>
      <c r="I138" s="165"/>
      <c r="J138" s="165"/>
      <c r="K138" s="165"/>
      <c r="L138" s="165"/>
      <c r="M138" s="165"/>
      <c r="N138" s="165"/>
      <c r="O138" s="166"/>
    </row>
    <row r="139" spans="1:15" ht="15.75" customHeight="1" x14ac:dyDescent="0.25">
      <c r="A139"/>
      <c r="B139"/>
      <c r="C139"/>
      <c r="D139"/>
      <c r="E139"/>
      <c r="F139"/>
      <c r="G139"/>
      <c r="H139"/>
      <c r="I139"/>
      <c r="J139"/>
      <c r="K139"/>
      <c r="L139"/>
      <c r="M139"/>
      <c r="N139"/>
      <c r="O139"/>
    </row>
  </sheetData>
  <sheetProtection algorithmName="SHA-512" hashValue="DHob0zD/Y6gO2W80o2gammHSBnYPAas5CjpNn6MAjsNA7uA9g5+ycHP3E0nf4BN0yyNQvJaN0t4qSKI0Q1xGcw==" saltValue="7JfFdfdoNYUydS0tUft2bA==" spinCount="100000" sheet="1" objects="1" scenarios="1"/>
  <mergeCells count="129">
    <mergeCell ref="A1:O4"/>
    <mergeCell ref="A6:O6"/>
    <mergeCell ref="A8:O8"/>
    <mergeCell ref="A9:C15"/>
    <mergeCell ref="D9:O15"/>
    <mergeCell ref="A16:C18"/>
    <mergeCell ref="D16:F18"/>
    <mergeCell ref="G16:O18"/>
    <mergeCell ref="A29:C36"/>
    <mergeCell ref="D29:F32"/>
    <mergeCell ref="G29:O32"/>
    <mergeCell ref="D33:F36"/>
    <mergeCell ref="G33:O36"/>
    <mergeCell ref="A19:C28"/>
    <mergeCell ref="D19:F20"/>
    <mergeCell ref="G19:O20"/>
    <mergeCell ref="D21:F24"/>
    <mergeCell ref="G21:O24"/>
    <mergeCell ref="D25:F28"/>
    <mergeCell ref="G25:O28"/>
    <mergeCell ref="A50:B53"/>
    <mergeCell ref="C50:O53"/>
    <mergeCell ref="A54:B57"/>
    <mergeCell ref="C54:O57"/>
    <mergeCell ref="A58:B61"/>
    <mergeCell ref="C58:O61"/>
    <mergeCell ref="A38:O38"/>
    <mergeCell ref="A39:O41"/>
    <mergeCell ref="A42:B45"/>
    <mergeCell ref="C42:O45"/>
    <mergeCell ref="A46:B49"/>
    <mergeCell ref="C46:O49"/>
    <mergeCell ref="A69:B69"/>
    <mergeCell ref="C69:O70"/>
    <mergeCell ref="A70:B70"/>
    <mergeCell ref="A71:B71"/>
    <mergeCell ref="C71:O72"/>
    <mergeCell ref="A72:B72"/>
    <mergeCell ref="A62:B65"/>
    <mergeCell ref="C62:O65"/>
    <mergeCell ref="A66:O66"/>
    <mergeCell ref="A67:B67"/>
    <mergeCell ref="C67:O68"/>
    <mergeCell ref="A68:B68"/>
    <mergeCell ref="A77:B77"/>
    <mergeCell ref="C77:O78"/>
    <mergeCell ref="A78:B78"/>
    <mergeCell ref="A79:B79"/>
    <mergeCell ref="C79:O80"/>
    <mergeCell ref="A80:B80"/>
    <mergeCell ref="A73:B73"/>
    <mergeCell ref="C73:O74"/>
    <mergeCell ref="A74:B74"/>
    <mergeCell ref="A75:B75"/>
    <mergeCell ref="C75:O76"/>
    <mergeCell ref="A76:B76"/>
    <mergeCell ref="A87:B88"/>
    <mergeCell ref="C87:O89"/>
    <mergeCell ref="A89:B89"/>
    <mergeCell ref="A90:B91"/>
    <mergeCell ref="C90:O92"/>
    <mergeCell ref="A92:B92"/>
    <mergeCell ref="A81:B82"/>
    <mergeCell ref="C81:O83"/>
    <mergeCell ref="A83:B83"/>
    <mergeCell ref="A84:B85"/>
    <mergeCell ref="C84:O86"/>
    <mergeCell ref="A86:B86"/>
    <mergeCell ref="A97:B97"/>
    <mergeCell ref="C97:O98"/>
    <mergeCell ref="A98:B98"/>
    <mergeCell ref="A99:B99"/>
    <mergeCell ref="C99:O100"/>
    <mergeCell ref="A100:B100"/>
    <mergeCell ref="A93:B93"/>
    <mergeCell ref="C93:O94"/>
    <mergeCell ref="A94:B94"/>
    <mergeCell ref="A95:B95"/>
    <mergeCell ref="C95:O96"/>
    <mergeCell ref="A96:B96"/>
    <mergeCell ref="A105:B105"/>
    <mergeCell ref="C105:O106"/>
    <mergeCell ref="A106:B106"/>
    <mergeCell ref="A107:O107"/>
    <mergeCell ref="A108:B108"/>
    <mergeCell ref="C108:O109"/>
    <mergeCell ref="A109:B109"/>
    <mergeCell ref="A101:B101"/>
    <mergeCell ref="C101:O102"/>
    <mergeCell ref="A102:B102"/>
    <mergeCell ref="A103:B103"/>
    <mergeCell ref="C103:O104"/>
    <mergeCell ref="A104:B104"/>
    <mergeCell ref="A114:B114"/>
    <mergeCell ref="C114:O115"/>
    <mergeCell ref="A115:B115"/>
    <mergeCell ref="A116:B116"/>
    <mergeCell ref="C116:O117"/>
    <mergeCell ref="A117:B117"/>
    <mergeCell ref="A110:B110"/>
    <mergeCell ref="C110:O111"/>
    <mergeCell ref="A111:B111"/>
    <mergeCell ref="A112:B112"/>
    <mergeCell ref="C112:O113"/>
    <mergeCell ref="A113:B113"/>
    <mergeCell ref="A130:B130"/>
    <mergeCell ref="C130:O131"/>
    <mergeCell ref="A131:B131"/>
    <mergeCell ref="A133:O133"/>
    <mergeCell ref="A135:O138"/>
    <mergeCell ref="A37:O37"/>
    <mergeCell ref="A126:B126"/>
    <mergeCell ref="C126:O127"/>
    <mergeCell ref="A127:B127"/>
    <mergeCell ref="A128:B128"/>
    <mergeCell ref="C128:O129"/>
    <mergeCell ref="A129:B129"/>
    <mergeCell ref="A122:B122"/>
    <mergeCell ref="C122:O123"/>
    <mergeCell ref="A123:B123"/>
    <mergeCell ref="A124:B124"/>
    <mergeCell ref="C124:O125"/>
    <mergeCell ref="A125:B125"/>
    <mergeCell ref="A118:B118"/>
    <mergeCell ref="C118:O119"/>
    <mergeCell ref="A119:B119"/>
    <mergeCell ref="A120:B120"/>
    <mergeCell ref="C120:O121"/>
    <mergeCell ref="A121:B121"/>
  </mergeCells>
  <pageMargins left="0.3" right="0.3"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1D9E-7818-439E-B251-FE3CB1467E8F}">
  <sheetPr codeName="Sheet6"/>
  <dimension ref="A1:D46"/>
  <sheetViews>
    <sheetView showGridLines="0" workbookViewId="0">
      <selection activeCell="D16" sqref="D16"/>
    </sheetView>
  </sheetViews>
  <sheetFormatPr defaultRowHeight="15" x14ac:dyDescent="0.25"/>
  <cols>
    <col min="1" max="1" width="3.5703125" customWidth="1"/>
    <col min="2" max="2" width="4.140625" customWidth="1"/>
    <col min="3" max="3" width="23" customWidth="1"/>
    <col min="4" max="4" width="101.140625" customWidth="1"/>
  </cols>
  <sheetData>
    <row r="1" spans="1:4" ht="15" customHeight="1" x14ac:dyDescent="0.25">
      <c r="A1" s="158" t="s">
        <v>9</v>
      </c>
      <c r="B1" s="159"/>
      <c r="C1" s="159"/>
      <c r="D1" s="160"/>
    </row>
    <row r="2" spans="1:4" ht="15" customHeight="1" x14ac:dyDescent="0.25">
      <c r="A2" s="161"/>
      <c r="B2" s="162"/>
      <c r="C2" s="162"/>
      <c r="D2" s="163"/>
    </row>
    <row r="3" spans="1:4" ht="15" customHeight="1" x14ac:dyDescent="0.25">
      <c r="A3" s="161"/>
      <c r="B3" s="162"/>
      <c r="C3" s="162"/>
      <c r="D3" s="163"/>
    </row>
    <row r="4" spans="1:4" ht="15.75" customHeight="1" thickBot="1" x14ac:dyDescent="0.3">
      <c r="A4" s="164"/>
      <c r="B4" s="165"/>
      <c r="C4" s="165"/>
      <c r="D4" s="166"/>
    </row>
    <row r="5" spans="1:4" ht="15.75" thickBot="1" x14ac:dyDescent="0.3">
      <c r="A5" s="340"/>
      <c r="B5" s="341"/>
      <c r="C5" s="341"/>
      <c r="D5" s="341"/>
    </row>
    <row r="6" spans="1:4" x14ac:dyDescent="0.25">
      <c r="A6" s="344" t="s">
        <v>459</v>
      </c>
      <c r="B6" s="345"/>
      <c r="C6" s="345"/>
      <c r="D6" s="346"/>
    </row>
    <row r="7" spans="1:4" x14ac:dyDescent="0.25">
      <c r="A7" s="347"/>
      <c r="B7" s="348"/>
      <c r="C7" s="348"/>
      <c r="D7" s="349"/>
    </row>
    <row r="8" spans="1:4" x14ac:dyDescent="0.25">
      <c r="A8" s="347"/>
      <c r="B8" s="348"/>
      <c r="C8" s="348"/>
      <c r="D8" s="349"/>
    </row>
    <row r="9" spans="1:4" ht="7.5" customHeight="1" thickBot="1" x14ac:dyDescent="0.3">
      <c r="A9" s="350"/>
      <c r="B9" s="351"/>
      <c r="C9" s="351"/>
      <c r="D9" s="352"/>
    </row>
    <row r="10" spans="1:4" ht="16.5" customHeight="1" thickBot="1" x14ac:dyDescent="0.3">
      <c r="A10" s="155" t="s">
        <v>10</v>
      </c>
      <c r="B10" s="156"/>
      <c r="C10" s="156"/>
      <c r="D10" s="157"/>
    </row>
    <row r="11" spans="1:4" ht="16.5" thickBot="1" x14ac:dyDescent="0.3">
      <c r="A11" s="353" t="s">
        <v>288</v>
      </c>
      <c r="B11" s="354"/>
      <c r="C11" s="354"/>
      <c r="D11" s="355"/>
    </row>
    <row r="12" spans="1:4" ht="15.75" thickBot="1" x14ac:dyDescent="0.3">
      <c r="A12" s="87" t="s">
        <v>154</v>
      </c>
      <c r="B12" s="356" t="s">
        <v>289</v>
      </c>
      <c r="C12" s="356"/>
      <c r="D12" s="357"/>
    </row>
    <row r="13" spans="1:4" ht="60.75" thickTop="1" x14ac:dyDescent="0.25">
      <c r="A13" s="88"/>
      <c r="B13" s="89">
        <v>1</v>
      </c>
      <c r="C13" s="115" t="s">
        <v>290</v>
      </c>
      <c r="D13" s="90" t="s">
        <v>423</v>
      </c>
    </row>
    <row r="14" spans="1:4" ht="60.75" customHeight="1" x14ac:dyDescent="0.25">
      <c r="A14" s="91"/>
      <c r="B14" s="92">
        <f>SUM(B13+1)</f>
        <v>2</v>
      </c>
      <c r="C14" s="116" t="s">
        <v>356</v>
      </c>
      <c r="D14" s="93" t="s">
        <v>424</v>
      </c>
    </row>
    <row r="15" spans="1:4" ht="45" x14ac:dyDescent="0.25">
      <c r="A15" s="91"/>
      <c r="B15" s="92">
        <f>SUM(B14+1)</f>
        <v>3</v>
      </c>
      <c r="C15" s="116" t="s">
        <v>291</v>
      </c>
      <c r="D15" s="93" t="s">
        <v>425</v>
      </c>
    </row>
    <row r="16" spans="1:4" ht="75" x14ac:dyDescent="0.25">
      <c r="A16" s="91"/>
      <c r="B16" s="92">
        <f>SUM(B15+1)</f>
        <v>4</v>
      </c>
      <c r="C16" s="116" t="s">
        <v>292</v>
      </c>
      <c r="D16" s="93" t="s">
        <v>426</v>
      </c>
    </row>
    <row r="17" spans="1:4" ht="30.75" thickBot="1" x14ac:dyDescent="0.3">
      <c r="A17" s="94"/>
      <c r="B17" s="95">
        <f>SUM(B16+1)</f>
        <v>5</v>
      </c>
      <c r="C17" s="117" t="s">
        <v>293</v>
      </c>
      <c r="D17" s="96" t="s">
        <v>352</v>
      </c>
    </row>
    <row r="18" spans="1:4" ht="15.75" thickBot="1" x14ac:dyDescent="0.3">
      <c r="A18" s="97" t="s">
        <v>155</v>
      </c>
      <c r="B18" s="358" t="s">
        <v>294</v>
      </c>
      <c r="C18" s="358"/>
      <c r="D18" s="359"/>
    </row>
    <row r="19" spans="1:4" ht="30.75" thickTop="1" x14ac:dyDescent="0.25">
      <c r="A19" s="98"/>
      <c r="B19" s="99">
        <f>SUM(B17+1)</f>
        <v>6</v>
      </c>
      <c r="C19" s="118" t="s">
        <v>295</v>
      </c>
      <c r="D19" s="100" t="s">
        <v>460</v>
      </c>
    </row>
    <row r="20" spans="1:4" ht="30" x14ac:dyDescent="0.25">
      <c r="A20" s="101"/>
      <c r="B20" s="102">
        <f t="shared" ref="B20:B27" si="0">SUM(B19+1)</f>
        <v>7</v>
      </c>
      <c r="C20" s="119" t="s">
        <v>296</v>
      </c>
      <c r="D20" s="103" t="s">
        <v>386</v>
      </c>
    </row>
    <row r="21" spans="1:4" ht="30" x14ac:dyDescent="0.25">
      <c r="A21" s="101"/>
      <c r="B21" s="102">
        <f t="shared" si="0"/>
        <v>8</v>
      </c>
      <c r="C21" s="119" t="s">
        <v>297</v>
      </c>
      <c r="D21" s="103" t="s">
        <v>427</v>
      </c>
    </row>
    <row r="22" spans="1:4" ht="30" x14ac:dyDescent="0.25">
      <c r="A22" s="101"/>
      <c r="B22" s="102">
        <f t="shared" si="0"/>
        <v>9</v>
      </c>
      <c r="C22" s="119" t="s">
        <v>298</v>
      </c>
      <c r="D22" s="103" t="s">
        <v>299</v>
      </c>
    </row>
    <row r="23" spans="1:4" ht="45.75" customHeight="1" x14ac:dyDescent="0.25">
      <c r="A23" s="101"/>
      <c r="B23" s="102">
        <f t="shared" si="0"/>
        <v>10</v>
      </c>
      <c r="C23" s="119" t="s">
        <v>353</v>
      </c>
      <c r="D23" s="103" t="s">
        <v>387</v>
      </c>
    </row>
    <row r="24" spans="1:4" ht="90" x14ac:dyDescent="0.25">
      <c r="A24" s="101"/>
      <c r="B24" s="102">
        <f t="shared" si="0"/>
        <v>11</v>
      </c>
      <c r="C24" s="119" t="s">
        <v>357</v>
      </c>
      <c r="D24" s="103" t="s">
        <v>428</v>
      </c>
    </row>
    <row r="25" spans="1:4" ht="60" x14ac:dyDescent="0.25">
      <c r="A25" s="101"/>
      <c r="B25" s="102">
        <f t="shared" si="0"/>
        <v>12</v>
      </c>
      <c r="C25" s="119" t="s">
        <v>358</v>
      </c>
      <c r="D25" s="103" t="s">
        <v>461</v>
      </c>
    </row>
    <row r="26" spans="1:4" ht="60" x14ac:dyDescent="0.25">
      <c r="A26" s="101"/>
      <c r="B26" s="102">
        <f t="shared" si="0"/>
        <v>13</v>
      </c>
      <c r="C26" s="119" t="s">
        <v>468</v>
      </c>
      <c r="D26" s="103" t="s">
        <v>429</v>
      </c>
    </row>
    <row r="27" spans="1:4" ht="45.75" thickBot="1" x14ac:dyDescent="0.3">
      <c r="A27" s="104"/>
      <c r="B27" s="105">
        <f t="shared" si="0"/>
        <v>14</v>
      </c>
      <c r="C27" s="120" t="s">
        <v>359</v>
      </c>
      <c r="D27" s="106" t="s">
        <v>462</v>
      </c>
    </row>
    <row r="28" spans="1:4" ht="15.75" thickBot="1" x14ac:dyDescent="0.3">
      <c r="A28" s="107" t="s">
        <v>156</v>
      </c>
      <c r="B28" s="360" t="s">
        <v>300</v>
      </c>
      <c r="C28" s="360"/>
      <c r="D28" s="361"/>
    </row>
    <row r="29" spans="1:4" ht="60.75" thickTop="1" x14ac:dyDescent="0.25">
      <c r="A29" s="78"/>
      <c r="B29" s="108">
        <f>SUM(B27+1)</f>
        <v>15</v>
      </c>
      <c r="C29" s="121" t="s">
        <v>301</v>
      </c>
      <c r="D29" s="109" t="s">
        <v>388</v>
      </c>
    </row>
    <row r="30" spans="1:4" ht="45" x14ac:dyDescent="0.25">
      <c r="A30" s="77"/>
      <c r="B30" s="110">
        <f t="shared" ref="B30:B39" si="1">SUM(B29+1)</f>
        <v>16</v>
      </c>
      <c r="C30" s="122" t="s">
        <v>302</v>
      </c>
      <c r="D30" s="111" t="s">
        <v>430</v>
      </c>
    </row>
    <row r="31" spans="1:4" ht="30" x14ac:dyDescent="0.25">
      <c r="A31" s="77"/>
      <c r="B31" s="110">
        <f t="shared" si="1"/>
        <v>17</v>
      </c>
      <c r="C31" s="122" t="s">
        <v>360</v>
      </c>
      <c r="D31" s="111" t="s">
        <v>463</v>
      </c>
    </row>
    <row r="32" spans="1:4" ht="30" x14ac:dyDescent="0.25">
      <c r="A32" s="77"/>
      <c r="B32" s="110">
        <f t="shared" si="1"/>
        <v>18</v>
      </c>
      <c r="C32" s="122" t="s">
        <v>361</v>
      </c>
      <c r="D32" s="111" t="s">
        <v>464</v>
      </c>
    </row>
    <row r="33" spans="1:4" ht="30" x14ac:dyDescent="0.25">
      <c r="A33" s="77"/>
      <c r="B33" s="110">
        <f t="shared" si="1"/>
        <v>19</v>
      </c>
      <c r="C33" s="122" t="s">
        <v>422</v>
      </c>
      <c r="D33" s="111" t="s">
        <v>354</v>
      </c>
    </row>
    <row r="34" spans="1:4" ht="45" x14ac:dyDescent="0.25">
      <c r="A34" s="77"/>
      <c r="B34" s="110">
        <f t="shared" si="1"/>
        <v>20</v>
      </c>
      <c r="C34" s="122" t="s">
        <v>362</v>
      </c>
      <c r="D34" s="111" t="s">
        <v>349</v>
      </c>
    </row>
    <row r="35" spans="1:4" ht="47.25" customHeight="1" x14ac:dyDescent="0.25">
      <c r="A35" s="77"/>
      <c r="B35" s="110">
        <f t="shared" si="1"/>
        <v>21</v>
      </c>
      <c r="C35" s="122" t="s">
        <v>303</v>
      </c>
      <c r="D35" s="111" t="s">
        <v>350</v>
      </c>
    </row>
    <row r="36" spans="1:4" ht="60" x14ac:dyDescent="0.25">
      <c r="A36" s="77"/>
      <c r="B36" s="110">
        <f t="shared" si="1"/>
        <v>22</v>
      </c>
      <c r="C36" s="122" t="s">
        <v>363</v>
      </c>
      <c r="D36" s="111" t="s">
        <v>465</v>
      </c>
    </row>
    <row r="37" spans="1:4" ht="30" x14ac:dyDescent="0.25">
      <c r="A37" s="77"/>
      <c r="B37" s="110">
        <f t="shared" si="1"/>
        <v>23</v>
      </c>
      <c r="C37" s="122" t="s">
        <v>364</v>
      </c>
      <c r="D37" s="111" t="s">
        <v>355</v>
      </c>
    </row>
    <row r="38" spans="1:4" ht="30" x14ac:dyDescent="0.25">
      <c r="A38" s="77"/>
      <c r="B38" s="110">
        <f t="shared" si="1"/>
        <v>24</v>
      </c>
      <c r="C38" s="122" t="s">
        <v>365</v>
      </c>
      <c r="D38" s="111" t="s">
        <v>351</v>
      </c>
    </row>
    <row r="39" spans="1:4" ht="75.75" thickBot="1" x14ac:dyDescent="0.3">
      <c r="A39" s="112"/>
      <c r="B39" s="113">
        <f t="shared" si="1"/>
        <v>25</v>
      </c>
      <c r="C39" s="123" t="s">
        <v>304</v>
      </c>
      <c r="D39" s="114" t="s">
        <v>466</v>
      </c>
    </row>
    <row r="40" spans="1:4" ht="15.75" thickBot="1" x14ac:dyDescent="0.3">
      <c r="A40" s="340"/>
      <c r="B40" s="341"/>
      <c r="C40" s="341"/>
      <c r="D40" s="341"/>
    </row>
    <row r="41" spans="1:4" ht="16.5" thickBot="1" x14ac:dyDescent="0.3">
      <c r="A41" s="155" t="s">
        <v>10</v>
      </c>
      <c r="B41" s="156"/>
      <c r="C41" s="156"/>
      <c r="D41" s="157"/>
    </row>
    <row r="42" spans="1:4" ht="15.75" thickBot="1" x14ac:dyDescent="0.3">
      <c r="A42" s="342"/>
      <c r="B42" s="343"/>
      <c r="C42" s="343"/>
      <c r="D42" s="343"/>
    </row>
    <row r="43" spans="1:4" x14ac:dyDescent="0.25">
      <c r="A43" s="158" t="s">
        <v>9</v>
      </c>
      <c r="B43" s="159"/>
      <c r="C43" s="159"/>
      <c r="D43" s="160"/>
    </row>
    <row r="44" spans="1:4" x14ac:dyDescent="0.25">
      <c r="A44" s="161"/>
      <c r="B44" s="162"/>
      <c r="C44" s="162"/>
      <c r="D44" s="163"/>
    </row>
    <row r="45" spans="1:4" x14ac:dyDescent="0.25">
      <c r="A45" s="161"/>
      <c r="B45" s="162"/>
      <c r="C45" s="162"/>
      <c r="D45" s="163"/>
    </row>
    <row r="46" spans="1:4" ht="15.75" thickBot="1" x14ac:dyDescent="0.3">
      <c r="A46" s="164"/>
      <c r="B46" s="165"/>
      <c r="C46" s="165"/>
      <c r="D46" s="166"/>
    </row>
  </sheetData>
  <sheetProtection algorithmName="SHA-512" hashValue="NpDqvIa64pcxGfYM1X+0Hp1eLEBZoOxA6OPWcP2vwJeqUTo/ekARdeaNkQIq3sKGaMAunDr/Z+S3p6zfcWPi1w==" saltValue="eTLf52csQ7Dxjw5nDYloDA==" spinCount="100000" sheet="1" objects="1" scenarios="1"/>
  <mergeCells count="12">
    <mergeCell ref="A1:D4"/>
    <mergeCell ref="A5:D5"/>
    <mergeCell ref="A10:D10"/>
    <mergeCell ref="A43:D46"/>
    <mergeCell ref="A40:D40"/>
    <mergeCell ref="A41:D41"/>
    <mergeCell ref="A42:D42"/>
    <mergeCell ref="A6:D9"/>
    <mergeCell ref="A11:D11"/>
    <mergeCell ref="B12:D12"/>
    <mergeCell ref="B18:D18"/>
    <mergeCell ref="B28:D28"/>
  </mergeCells>
  <pageMargins left="0.3" right="0.3"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E089-78C8-4403-8699-42C658D859F9}">
  <sheetPr codeName="Sheet5"/>
  <dimension ref="A1:G27"/>
  <sheetViews>
    <sheetView showGridLines="0" topLeftCell="A5" workbookViewId="0">
      <selection activeCell="D18" sqref="D18:E18"/>
    </sheetView>
  </sheetViews>
  <sheetFormatPr defaultColWidth="8.85546875" defaultRowHeight="15" x14ac:dyDescent="0.25"/>
  <cols>
    <col min="1" max="1" width="6" style="1" customWidth="1"/>
    <col min="2" max="7" width="20.85546875" customWidth="1"/>
  </cols>
  <sheetData>
    <row r="1" spans="1:7" ht="15" customHeight="1" x14ac:dyDescent="0.25">
      <c r="A1" s="158" t="s">
        <v>9</v>
      </c>
      <c r="B1" s="159"/>
      <c r="C1" s="159"/>
      <c r="D1" s="159"/>
      <c r="E1" s="159"/>
      <c r="F1" s="159"/>
      <c r="G1" s="160"/>
    </row>
    <row r="2" spans="1:7" ht="15" customHeight="1" x14ac:dyDescent="0.25">
      <c r="A2" s="161"/>
      <c r="B2" s="162"/>
      <c r="C2" s="162"/>
      <c r="D2" s="162"/>
      <c r="E2" s="162"/>
      <c r="F2" s="162"/>
      <c r="G2" s="163"/>
    </row>
    <row r="3" spans="1:7" ht="15" customHeight="1" x14ac:dyDescent="0.25">
      <c r="A3" s="161"/>
      <c r="B3" s="162"/>
      <c r="C3" s="162"/>
      <c r="D3" s="162"/>
      <c r="E3" s="162"/>
      <c r="F3" s="162"/>
      <c r="G3" s="163"/>
    </row>
    <row r="4" spans="1:7" ht="15.75" customHeight="1" thickBot="1" x14ac:dyDescent="0.3">
      <c r="A4" s="164"/>
      <c r="B4" s="165"/>
      <c r="C4" s="165"/>
      <c r="D4" s="165"/>
      <c r="E4" s="165"/>
      <c r="F4" s="165"/>
      <c r="G4" s="166"/>
    </row>
    <row r="5" spans="1:7" ht="15.75" thickBot="1" x14ac:dyDescent="0.3">
      <c r="A5" s="5"/>
      <c r="B5" s="6"/>
      <c r="C5" s="6"/>
      <c r="D5" s="6"/>
      <c r="E5" s="6"/>
      <c r="F5" s="373"/>
      <c r="G5" s="373"/>
    </row>
    <row r="6" spans="1:7" ht="16.5" customHeight="1" thickBot="1" x14ac:dyDescent="0.3">
      <c r="A6" s="155" t="s">
        <v>10</v>
      </c>
      <c r="B6" s="156"/>
      <c r="C6" s="156"/>
      <c r="D6" s="156"/>
      <c r="E6" s="156"/>
      <c r="F6" s="156"/>
      <c r="G6" s="157"/>
    </row>
    <row r="7" spans="1:7" ht="15.75" thickBot="1" x14ac:dyDescent="0.3">
      <c r="A7" s="14"/>
      <c r="B7" s="6"/>
      <c r="C7" s="6"/>
      <c r="D7" s="6"/>
      <c r="E7" s="6"/>
      <c r="F7" s="373"/>
      <c r="G7" s="373"/>
    </row>
    <row r="8" spans="1:7" ht="15.75" thickBot="1" x14ac:dyDescent="0.3">
      <c r="A8" s="364" t="s">
        <v>19</v>
      </c>
      <c r="B8" s="365"/>
      <c r="C8" s="365"/>
      <c r="D8" s="365"/>
      <c r="E8" s="365"/>
      <c r="F8" s="365"/>
      <c r="G8" s="366"/>
    </row>
    <row r="9" spans="1:7" s="1" customFormat="1" ht="15.75" thickTop="1" x14ac:dyDescent="0.25">
      <c r="A9" s="54" t="s">
        <v>20</v>
      </c>
      <c r="B9" s="376" t="s">
        <v>21</v>
      </c>
      <c r="C9" s="376"/>
      <c r="D9" s="374" t="s">
        <v>22</v>
      </c>
      <c r="E9" s="374"/>
      <c r="F9" s="374" t="s">
        <v>23</v>
      </c>
      <c r="G9" s="375"/>
    </row>
    <row r="10" spans="1:7" x14ac:dyDescent="0.25">
      <c r="A10" s="44">
        <v>1</v>
      </c>
      <c r="B10" s="369" t="s">
        <v>275</v>
      </c>
      <c r="C10" s="369"/>
      <c r="D10" s="369" t="s">
        <v>275</v>
      </c>
      <c r="E10" s="369"/>
      <c r="F10" s="369" t="s">
        <v>275</v>
      </c>
      <c r="G10" s="371"/>
    </row>
    <row r="11" spans="1:7" x14ac:dyDescent="0.25">
      <c r="A11" s="44">
        <v>2</v>
      </c>
      <c r="B11" s="369" t="s">
        <v>367</v>
      </c>
      <c r="C11" s="369"/>
      <c r="D11" s="370" t="s">
        <v>367</v>
      </c>
      <c r="E11" s="370"/>
      <c r="F11" s="370" t="s">
        <v>367</v>
      </c>
      <c r="G11" s="372"/>
    </row>
    <row r="12" spans="1:7" ht="15.75" customHeight="1" x14ac:dyDescent="0.25">
      <c r="A12" s="44">
        <v>3</v>
      </c>
      <c r="B12" s="369" t="s">
        <v>368</v>
      </c>
      <c r="C12" s="369"/>
      <c r="D12" s="369" t="s">
        <v>368</v>
      </c>
      <c r="E12" s="369"/>
      <c r="F12" s="369" t="s">
        <v>368</v>
      </c>
      <c r="G12" s="371"/>
    </row>
    <row r="13" spans="1:7" x14ac:dyDescent="0.25">
      <c r="A13" s="44">
        <v>4</v>
      </c>
      <c r="B13" s="369" t="s">
        <v>369</v>
      </c>
      <c r="C13" s="369"/>
      <c r="D13" s="369" t="s">
        <v>286</v>
      </c>
      <c r="E13" s="369"/>
      <c r="F13" s="369" t="s">
        <v>286</v>
      </c>
      <c r="G13" s="371"/>
    </row>
    <row r="14" spans="1:7" x14ac:dyDescent="0.25">
      <c r="A14" s="44">
        <v>5</v>
      </c>
      <c r="B14" s="369" t="s">
        <v>24</v>
      </c>
      <c r="C14" s="369"/>
      <c r="D14" s="369" t="s">
        <v>24</v>
      </c>
      <c r="E14" s="369"/>
      <c r="F14" s="369" t="s">
        <v>24</v>
      </c>
      <c r="G14" s="371"/>
    </row>
    <row r="15" spans="1:7" x14ac:dyDescent="0.25">
      <c r="A15" s="44">
        <v>6</v>
      </c>
      <c r="B15" s="370" t="s">
        <v>370</v>
      </c>
      <c r="C15" s="370"/>
      <c r="D15" s="369" t="s">
        <v>370</v>
      </c>
      <c r="E15" s="369"/>
      <c r="F15" s="369" t="s">
        <v>370</v>
      </c>
      <c r="G15" s="371"/>
    </row>
    <row r="16" spans="1:7" x14ac:dyDescent="0.25">
      <c r="A16" s="44">
        <v>7</v>
      </c>
      <c r="B16" s="369" t="s">
        <v>371</v>
      </c>
      <c r="C16" s="369"/>
      <c r="D16" s="370" t="s">
        <v>371</v>
      </c>
      <c r="E16" s="370"/>
      <c r="F16" s="370" t="s">
        <v>371</v>
      </c>
      <c r="G16" s="372"/>
    </row>
    <row r="17" spans="1:7" x14ac:dyDescent="0.25">
      <c r="A17" s="44">
        <v>8</v>
      </c>
      <c r="B17" s="369" t="s">
        <v>283</v>
      </c>
      <c r="C17" s="369"/>
      <c r="D17" s="369" t="s">
        <v>283</v>
      </c>
      <c r="E17" s="369"/>
      <c r="F17" s="369" t="s">
        <v>283</v>
      </c>
      <c r="G17" s="371"/>
    </row>
    <row r="18" spans="1:7" x14ac:dyDescent="0.25">
      <c r="A18" s="44">
        <v>9</v>
      </c>
      <c r="B18" s="377" t="s">
        <v>366</v>
      </c>
      <c r="C18" s="377"/>
      <c r="D18" s="369" t="s">
        <v>366</v>
      </c>
      <c r="E18" s="369"/>
      <c r="F18" s="369" t="s">
        <v>366</v>
      </c>
      <c r="G18" s="371"/>
    </row>
    <row r="19" spans="1:7" ht="15.75" thickBot="1" x14ac:dyDescent="0.3">
      <c r="A19" s="53">
        <v>10</v>
      </c>
      <c r="B19" s="124" t="s">
        <v>284</v>
      </c>
      <c r="C19" s="125"/>
      <c r="D19" s="124" t="s">
        <v>284</v>
      </c>
      <c r="E19" s="125"/>
      <c r="F19" s="124" t="s">
        <v>284</v>
      </c>
      <c r="G19" s="126"/>
    </row>
    <row r="20" spans="1:7" ht="15.75" customHeight="1" thickBot="1" x14ac:dyDescent="0.3">
      <c r="A20" s="367"/>
      <c r="B20" s="363"/>
      <c r="C20" s="363"/>
      <c r="D20" s="363"/>
      <c r="E20" s="363"/>
      <c r="F20" s="363"/>
      <c r="G20" s="368"/>
    </row>
    <row r="21" spans="1:7" ht="16.5" customHeight="1" thickBot="1" x14ac:dyDescent="0.3">
      <c r="A21" s="155" t="s">
        <v>10</v>
      </c>
      <c r="B21" s="156"/>
      <c r="C21" s="156"/>
      <c r="D21" s="156"/>
      <c r="E21" s="156"/>
      <c r="F21" s="156"/>
      <c r="G21" s="157"/>
    </row>
    <row r="22" spans="1:7" ht="15.75" customHeight="1" thickBot="1" x14ac:dyDescent="0.3">
      <c r="A22" s="362"/>
      <c r="B22" s="363"/>
      <c r="C22" s="363"/>
      <c r="D22" s="363"/>
      <c r="E22" s="363"/>
      <c r="F22" s="363"/>
      <c r="G22" s="363"/>
    </row>
    <row r="23" spans="1:7" ht="15" customHeight="1" x14ac:dyDescent="0.25">
      <c r="A23" s="158" t="s">
        <v>9</v>
      </c>
      <c r="B23" s="159"/>
      <c r="C23" s="159"/>
      <c r="D23" s="159"/>
      <c r="E23" s="159"/>
      <c r="F23" s="159"/>
      <c r="G23" s="160"/>
    </row>
    <row r="24" spans="1:7" ht="15" customHeight="1" x14ac:dyDescent="0.25">
      <c r="A24" s="161"/>
      <c r="B24" s="162"/>
      <c r="C24" s="162"/>
      <c r="D24" s="162"/>
      <c r="E24" s="162"/>
      <c r="F24" s="162"/>
      <c r="G24" s="163"/>
    </row>
    <row r="25" spans="1:7" ht="15" customHeight="1" x14ac:dyDescent="0.25">
      <c r="A25" s="161"/>
      <c r="B25" s="162"/>
      <c r="C25" s="162"/>
      <c r="D25" s="162"/>
      <c r="E25" s="162"/>
      <c r="F25" s="162"/>
      <c r="G25" s="163"/>
    </row>
    <row r="26" spans="1:7" ht="15.75" customHeight="1" thickBot="1" x14ac:dyDescent="0.3">
      <c r="A26" s="164"/>
      <c r="B26" s="165"/>
      <c r="C26" s="165"/>
      <c r="D26" s="165"/>
      <c r="E26" s="165"/>
      <c r="F26" s="165"/>
      <c r="G26" s="166"/>
    </row>
    <row r="27" spans="1:7" x14ac:dyDescent="0.25">
      <c r="A27"/>
    </row>
  </sheetData>
  <sheetProtection algorithmName="SHA-512" hashValue="NWvq47fLMMI4FhNu5bNn0/uquQwg6mVtuk+89laHNKv+ZVQ+b1CjqJka8peua9wGZRZ5wsG3jRVoQ2sUt/AXFw==" saltValue="ybK12IDVQBdHZToYFMPROw==" spinCount="100000" sheet="1" objects="1" scenarios="1"/>
  <mergeCells count="39">
    <mergeCell ref="F18:G18"/>
    <mergeCell ref="B13:C13"/>
    <mergeCell ref="B12:C12"/>
    <mergeCell ref="B11:C11"/>
    <mergeCell ref="B10:C10"/>
    <mergeCell ref="B18:C18"/>
    <mergeCell ref="B17:C17"/>
    <mergeCell ref="B16:C16"/>
    <mergeCell ref="B15:C15"/>
    <mergeCell ref="B14:C14"/>
    <mergeCell ref="A1:G4"/>
    <mergeCell ref="F5:G5"/>
    <mergeCell ref="A6:G6"/>
    <mergeCell ref="F7:G7"/>
    <mergeCell ref="F12:G12"/>
    <mergeCell ref="F11:G11"/>
    <mergeCell ref="F10:G10"/>
    <mergeCell ref="F9:G9"/>
    <mergeCell ref="D12:E12"/>
    <mergeCell ref="D11:E11"/>
    <mergeCell ref="D10:E10"/>
    <mergeCell ref="D9:E9"/>
    <mergeCell ref="B9:C9"/>
    <mergeCell ref="A23:G26"/>
    <mergeCell ref="A22:G22"/>
    <mergeCell ref="A21:G21"/>
    <mergeCell ref="A8:G8"/>
    <mergeCell ref="A20:G20"/>
    <mergeCell ref="D18:E18"/>
    <mergeCell ref="D17:E17"/>
    <mergeCell ref="D16:E16"/>
    <mergeCell ref="D15:E15"/>
    <mergeCell ref="D14:E14"/>
    <mergeCell ref="D13:E13"/>
    <mergeCell ref="F17:G17"/>
    <mergeCell ref="F16:G16"/>
    <mergeCell ref="F15:G15"/>
    <mergeCell ref="F14:G14"/>
    <mergeCell ref="F13:G13"/>
  </mergeCells>
  <pageMargins left="0.3" right="0.3"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EF98D-5C60-4789-B25D-056720289EAC}">
  <sheetPr codeName="Sheet4"/>
  <dimension ref="A1:M56"/>
  <sheetViews>
    <sheetView showGridLines="0" topLeftCell="B1" workbookViewId="0">
      <selection activeCell="N4" sqref="N4"/>
    </sheetView>
  </sheetViews>
  <sheetFormatPr defaultColWidth="9.140625" defaultRowHeight="15" x14ac:dyDescent="0.25"/>
  <cols>
    <col min="1" max="1" width="9.140625" style="15"/>
    <col min="2" max="2" width="10.5703125" style="15" customWidth="1"/>
    <col min="3" max="12" width="9.140625" style="15"/>
    <col min="13" max="13" width="13.7109375" style="15" customWidth="1"/>
    <col min="14" max="16384" width="9.140625" style="15"/>
  </cols>
  <sheetData>
    <row r="1" spans="1:13" ht="15" customHeight="1" x14ac:dyDescent="0.25">
      <c r="A1" s="158" t="s">
        <v>9</v>
      </c>
      <c r="B1" s="159"/>
      <c r="C1" s="159"/>
      <c r="D1" s="159"/>
      <c r="E1" s="159"/>
      <c r="F1" s="159"/>
      <c r="G1" s="159"/>
      <c r="H1" s="159"/>
      <c r="I1" s="159"/>
      <c r="J1" s="159"/>
      <c r="K1" s="159"/>
      <c r="L1" s="159"/>
      <c r="M1" s="160"/>
    </row>
    <row r="2" spans="1:13" ht="15" customHeight="1" x14ac:dyDescent="0.25">
      <c r="A2" s="161"/>
      <c r="B2" s="378"/>
      <c r="C2" s="378"/>
      <c r="D2" s="378"/>
      <c r="E2" s="378"/>
      <c r="F2" s="378"/>
      <c r="G2" s="378"/>
      <c r="H2" s="378"/>
      <c r="I2" s="378"/>
      <c r="J2" s="378"/>
      <c r="K2" s="378"/>
      <c r="L2" s="378"/>
      <c r="M2" s="163"/>
    </row>
    <row r="3" spans="1:13" ht="15" customHeight="1" x14ac:dyDescent="0.25">
      <c r="A3" s="161"/>
      <c r="B3" s="378"/>
      <c r="C3" s="378"/>
      <c r="D3" s="378"/>
      <c r="E3" s="378"/>
      <c r="F3" s="378"/>
      <c r="G3" s="378"/>
      <c r="H3" s="378"/>
      <c r="I3" s="378"/>
      <c r="J3" s="378"/>
      <c r="K3" s="378"/>
      <c r="L3" s="378"/>
      <c r="M3" s="163"/>
    </row>
    <row r="4" spans="1:13" ht="15.75" customHeight="1" thickBot="1" x14ac:dyDescent="0.3">
      <c r="A4" s="164"/>
      <c r="B4" s="165"/>
      <c r="C4" s="165"/>
      <c r="D4" s="165"/>
      <c r="E4" s="165"/>
      <c r="F4" s="165"/>
      <c r="G4" s="165"/>
      <c r="H4" s="165"/>
      <c r="I4" s="165"/>
      <c r="J4" s="165"/>
      <c r="K4" s="165"/>
      <c r="L4" s="165"/>
      <c r="M4" s="166"/>
    </row>
    <row r="5" spans="1:13" ht="10.5" customHeight="1" thickBot="1" x14ac:dyDescent="0.3">
      <c r="A5" s="5"/>
      <c r="B5" s="18"/>
      <c r="C5" s="18"/>
      <c r="D5" s="18"/>
      <c r="E5" s="18"/>
      <c r="F5" s="18"/>
      <c r="G5" s="18"/>
      <c r="H5" s="18"/>
      <c r="I5" s="18"/>
      <c r="J5" s="18"/>
      <c r="K5" s="18"/>
      <c r="L5" s="18"/>
      <c r="M5" s="7"/>
    </row>
    <row r="6" spans="1:13" ht="16.5" customHeight="1" thickBot="1" x14ac:dyDescent="0.3">
      <c r="A6" s="155" t="s">
        <v>10</v>
      </c>
      <c r="B6" s="156"/>
      <c r="C6" s="156"/>
      <c r="D6" s="156"/>
      <c r="E6" s="156"/>
      <c r="F6" s="156"/>
      <c r="G6" s="156"/>
      <c r="H6" s="156"/>
      <c r="I6" s="156"/>
      <c r="J6" s="156"/>
      <c r="K6" s="156"/>
      <c r="L6" s="156"/>
      <c r="M6" s="157"/>
    </row>
    <row r="7" spans="1:13" ht="10.5" customHeight="1" thickBot="1" x14ac:dyDescent="0.3">
      <c r="A7" s="5"/>
      <c r="B7" s="18"/>
      <c r="C7" s="18"/>
      <c r="D7" s="18"/>
      <c r="E7" s="18"/>
      <c r="F7" s="18"/>
      <c r="G7" s="18"/>
      <c r="H7" s="18"/>
      <c r="I7" s="18"/>
      <c r="J7" s="18"/>
      <c r="K7" s="18"/>
      <c r="L7" s="18"/>
      <c r="M7" s="7"/>
    </row>
    <row r="8" spans="1:13" ht="30.75" customHeight="1" thickBot="1" x14ac:dyDescent="0.3">
      <c r="A8" s="47" t="s">
        <v>11</v>
      </c>
      <c r="B8" s="48" t="s">
        <v>145</v>
      </c>
      <c r="C8" s="396" t="s">
        <v>146</v>
      </c>
      <c r="D8" s="396"/>
      <c r="E8" s="396"/>
      <c r="F8" s="397"/>
      <c r="G8" s="396" t="s">
        <v>147</v>
      </c>
      <c r="H8" s="396"/>
      <c r="I8" s="396"/>
      <c r="J8" s="397"/>
      <c r="K8" s="403" t="s">
        <v>309</v>
      </c>
      <c r="L8" s="404"/>
      <c r="M8" s="49" t="s">
        <v>469</v>
      </c>
    </row>
    <row r="9" spans="1:13" x14ac:dyDescent="0.25">
      <c r="A9" s="46">
        <v>1</v>
      </c>
      <c r="B9" s="398" t="s">
        <v>12</v>
      </c>
      <c r="C9" s="405" t="s">
        <v>26</v>
      </c>
      <c r="D9" s="405"/>
      <c r="E9" s="405"/>
      <c r="F9" s="405"/>
      <c r="G9" s="406"/>
      <c r="H9" s="406"/>
      <c r="I9" s="406"/>
      <c r="J9" s="406"/>
      <c r="K9" s="401">
        <v>0</v>
      </c>
      <c r="L9" s="402"/>
      <c r="M9" s="50">
        <v>5</v>
      </c>
    </row>
    <row r="10" spans="1:13" x14ac:dyDescent="0.25">
      <c r="A10" s="20">
        <f t="shared" ref="A10:A29" si="0">SUM(A9+1)</f>
        <v>2</v>
      </c>
      <c r="B10" s="399"/>
      <c r="C10" s="405" t="s">
        <v>25</v>
      </c>
      <c r="D10" s="405"/>
      <c r="E10" s="405"/>
      <c r="F10" s="405"/>
      <c r="G10" s="380"/>
      <c r="H10" s="380"/>
      <c r="I10" s="380"/>
      <c r="J10" s="380"/>
      <c r="K10" s="388">
        <v>0</v>
      </c>
      <c r="L10" s="389"/>
      <c r="M10" s="39">
        <v>5</v>
      </c>
    </row>
    <row r="11" spans="1:13" x14ac:dyDescent="0.25">
      <c r="A11" s="20">
        <f t="shared" si="0"/>
        <v>3</v>
      </c>
      <c r="B11" s="399"/>
      <c r="C11" s="379" t="s">
        <v>27</v>
      </c>
      <c r="D11" s="379"/>
      <c r="E11" s="379"/>
      <c r="F11" s="379"/>
      <c r="G11" s="380"/>
      <c r="H11" s="380"/>
      <c r="I11" s="380"/>
      <c r="J11" s="380"/>
      <c r="K11" s="388">
        <v>0</v>
      </c>
      <c r="L11" s="389"/>
      <c r="M11" s="39">
        <v>5</v>
      </c>
    </row>
    <row r="12" spans="1:13" x14ac:dyDescent="0.25">
      <c r="A12" s="20">
        <f t="shared" si="0"/>
        <v>4</v>
      </c>
      <c r="B12" s="399"/>
      <c r="C12" s="379" t="s">
        <v>28</v>
      </c>
      <c r="D12" s="379"/>
      <c r="E12" s="379"/>
      <c r="F12" s="379"/>
      <c r="G12" s="380"/>
      <c r="H12" s="380"/>
      <c r="I12" s="380"/>
      <c r="J12" s="380"/>
      <c r="K12" s="388">
        <v>0</v>
      </c>
      <c r="L12" s="389"/>
      <c r="M12" s="39">
        <v>4</v>
      </c>
    </row>
    <row r="13" spans="1:13" x14ac:dyDescent="0.25">
      <c r="A13" s="20">
        <f t="shared" ref="A13:A23" si="1">SUM(A12+1)</f>
        <v>5</v>
      </c>
      <c r="B13" s="399"/>
      <c r="C13" s="379" t="s">
        <v>29</v>
      </c>
      <c r="D13" s="379"/>
      <c r="E13" s="379"/>
      <c r="F13" s="379"/>
      <c r="G13" s="380"/>
      <c r="H13" s="380"/>
      <c r="I13" s="380"/>
      <c r="J13" s="380"/>
      <c r="K13" s="388">
        <v>0</v>
      </c>
      <c r="L13" s="389"/>
      <c r="M13" s="39">
        <v>4</v>
      </c>
    </row>
    <row r="14" spans="1:13" x14ac:dyDescent="0.25">
      <c r="A14" s="20">
        <f t="shared" si="1"/>
        <v>6</v>
      </c>
      <c r="B14" s="399"/>
      <c r="C14" s="379" t="s">
        <v>133</v>
      </c>
      <c r="D14" s="379"/>
      <c r="E14" s="379"/>
      <c r="F14" s="379"/>
      <c r="G14" s="380"/>
      <c r="H14" s="380"/>
      <c r="I14" s="380"/>
      <c r="J14" s="380"/>
      <c r="K14" s="388">
        <v>0</v>
      </c>
      <c r="L14" s="389"/>
      <c r="M14" s="51"/>
    </row>
    <row r="15" spans="1:13" x14ac:dyDescent="0.25">
      <c r="A15" s="20">
        <f t="shared" si="1"/>
        <v>7</v>
      </c>
      <c r="B15" s="399"/>
      <c r="C15" s="379" t="s">
        <v>134</v>
      </c>
      <c r="D15" s="379"/>
      <c r="E15" s="379"/>
      <c r="F15" s="379"/>
      <c r="G15" s="380"/>
      <c r="H15" s="380"/>
      <c r="I15" s="380"/>
      <c r="J15" s="380"/>
      <c r="K15" s="388">
        <v>0</v>
      </c>
      <c r="L15" s="389"/>
      <c r="M15" s="51"/>
    </row>
    <row r="16" spans="1:13" ht="15" customHeight="1" thickBot="1" x14ac:dyDescent="0.3">
      <c r="A16" s="21">
        <f t="shared" si="1"/>
        <v>8</v>
      </c>
      <c r="B16" s="400"/>
      <c r="C16" s="381" t="s">
        <v>135</v>
      </c>
      <c r="D16" s="381"/>
      <c r="E16" s="381"/>
      <c r="F16" s="381"/>
      <c r="G16" s="382"/>
      <c r="H16" s="382"/>
      <c r="I16" s="382"/>
      <c r="J16" s="382"/>
      <c r="K16" s="386">
        <v>0</v>
      </c>
      <c r="L16" s="387"/>
      <c r="M16" s="52"/>
    </row>
    <row r="17" spans="1:13" ht="15" customHeight="1" x14ac:dyDescent="0.25">
      <c r="A17" s="19">
        <f t="shared" si="1"/>
        <v>9</v>
      </c>
      <c r="B17" s="383" t="s">
        <v>13</v>
      </c>
      <c r="C17" s="407" t="s">
        <v>14</v>
      </c>
      <c r="D17" s="407"/>
      <c r="E17" s="407"/>
      <c r="F17" s="407"/>
      <c r="G17" s="408"/>
      <c r="H17" s="408"/>
      <c r="I17" s="408"/>
      <c r="J17" s="408"/>
      <c r="K17" s="390">
        <v>0</v>
      </c>
      <c r="L17" s="391"/>
      <c r="M17" s="40">
        <v>4</v>
      </c>
    </row>
    <row r="18" spans="1:13" x14ac:dyDescent="0.25">
      <c r="A18" s="20">
        <f t="shared" si="1"/>
        <v>10</v>
      </c>
      <c r="B18" s="384"/>
      <c r="C18" s="379" t="s">
        <v>30</v>
      </c>
      <c r="D18" s="379"/>
      <c r="E18" s="379"/>
      <c r="F18" s="379"/>
      <c r="G18" s="380"/>
      <c r="H18" s="380"/>
      <c r="I18" s="380"/>
      <c r="J18" s="380"/>
      <c r="K18" s="388">
        <v>0</v>
      </c>
      <c r="L18" s="389"/>
      <c r="M18" s="39">
        <v>3</v>
      </c>
    </row>
    <row r="19" spans="1:13" x14ac:dyDescent="0.25">
      <c r="A19" s="20">
        <f t="shared" si="1"/>
        <v>11</v>
      </c>
      <c r="B19" s="384"/>
      <c r="C19" s="379" t="s">
        <v>31</v>
      </c>
      <c r="D19" s="379"/>
      <c r="E19" s="379"/>
      <c r="F19" s="379"/>
      <c r="G19" s="380"/>
      <c r="H19" s="380"/>
      <c r="I19" s="380"/>
      <c r="J19" s="380"/>
      <c r="K19" s="388">
        <v>0</v>
      </c>
      <c r="L19" s="389"/>
      <c r="M19" s="39">
        <v>2</v>
      </c>
    </row>
    <row r="20" spans="1:13" x14ac:dyDescent="0.25">
      <c r="A20" s="20">
        <f t="shared" si="1"/>
        <v>12</v>
      </c>
      <c r="B20" s="384"/>
      <c r="C20" s="379" t="s">
        <v>136</v>
      </c>
      <c r="D20" s="379"/>
      <c r="E20" s="379"/>
      <c r="F20" s="379"/>
      <c r="G20" s="380"/>
      <c r="H20" s="380"/>
      <c r="I20" s="380"/>
      <c r="J20" s="380"/>
      <c r="K20" s="388">
        <v>0</v>
      </c>
      <c r="L20" s="389"/>
      <c r="M20" s="51"/>
    </row>
    <row r="21" spans="1:13" ht="15" customHeight="1" x14ac:dyDescent="0.25">
      <c r="A21" s="20">
        <f t="shared" si="1"/>
        <v>13</v>
      </c>
      <c r="B21" s="384"/>
      <c r="C21" s="379" t="s">
        <v>137</v>
      </c>
      <c r="D21" s="379"/>
      <c r="E21" s="379"/>
      <c r="F21" s="379"/>
      <c r="G21" s="380"/>
      <c r="H21" s="380"/>
      <c r="I21" s="380"/>
      <c r="J21" s="380"/>
      <c r="K21" s="388">
        <v>0</v>
      </c>
      <c r="L21" s="389"/>
      <c r="M21" s="51"/>
    </row>
    <row r="22" spans="1:13" ht="15.75" thickBot="1" x14ac:dyDescent="0.3">
      <c r="A22" s="21">
        <f t="shared" si="1"/>
        <v>14</v>
      </c>
      <c r="B22" s="385"/>
      <c r="C22" s="381" t="s">
        <v>138</v>
      </c>
      <c r="D22" s="381"/>
      <c r="E22" s="381"/>
      <c r="F22" s="381"/>
      <c r="G22" s="382"/>
      <c r="H22" s="382"/>
      <c r="I22" s="382"/>
      <c r="J22" s="382"/>
      <c r="K22" s="386">
        <v>0</v>
      </c>
      <c r="L22" s="387"/>
      <c r="M22" s="52"/>
    </row>
    <row r="23" spans="1:13" ht="15" customHeight="1" x14ac:dyDescent="0.25">
      <c r="A23" s="19">
        <f t="shared" si="1"/>
        <v>15</v>
      </c>
      <c r="B23" s="383" t="s">
        <v>15</v>
      </c>
      <c r="C23" s="394" t="s">
        <v>16</v>
      </c>
      <c r="D23" s="394"/>
      <c r="E23" s="394"/>
      <c r="F23" s="394"/>
      <c r="G23" s="395"/>
      <c r="H23" s="395"/>
      <c r="I23" s="395"/>
      <c r="J23" s="395"/>
      <c r="K23" s="390">
        <v>0</v>
      </c>
      <c r="L23" s="391"/>
      <c r="M23" s="40">
        <v>3</v>
      </c>
    </row>
    <row r="24" spans="1:13" x14ac:dyDescent="0.25">
      <c r="A24" s="20">
        <f t="shared" si="0"/>
        <v>16</v>
      </c>
      <c r="B24" s="384"/>
      <c r="C24" s="392" t="s">
        <v>17</v>
      </c>
      <c r="D24" s="392"/>
      <c r="E24" s="392"/>
      <c r="F24" s="392"/>
      <c r="G24" s="393"/>
      <c r="H24" s="393"/>
      <c r="I24" s="393"/>
      <c r="J24" s="393"/>
      <c r="K24" s="388">
        <v>0</v>
      </c>
      <c r="L24" s="389"/>
      <c r="M24" s="39">
        <v>3</v>
      </c>
    </row>
    <row r="25" spans="1:13" x14ac:dyDescent="0.25">
      <c r="A25" s="20">
        <f t="shared" si="0"/>
        <v>17</v>
      </c>
      <c r="B25" s="384"/>
      <c r="C25" s="392" t="s">
        <v>18</v>
      </c>
      <c r="D25" s="392"/>
      <c r="E25" s="392"/>
      <c r="F25" s="392"/>
      <c r="G25" s="393"/>
      <c r="H25" s="393"/>
      <c r="I25" s="393"/>
      <c r="J25" s="393"/>
      <c r="K25" s="388">
        <v>0</v>
      </c>
      <c r="L25" s="389"/>
      <c r="M25" s="39">
        <v>4</v>
      </c>
    </row>
    <row r="26" spans="1:13" x14ac:dyDescent="0.25">
      <c r="A26" s="20">
        <f t="shared" si="0"/>
        <v>18</v>
      </c>
      <c r="B26" s="384"/>
      <c r="C26" s="392" t="s">
        <v>32</v>
      </c>
      <c r="D26" s="392"/>
      <c r="E26" s="392"/>
      <c r="F26" s="392"/>
      <c r="G26" s="393"/>
      <c r="H26" s="393"/>
      <c r="I26" s="393"/>
      <c r="J26" s="393"/>
      <c r="K26" s="388">
        <v>0</v>
      </c>
      <c r="L26" s="389"/>
      <c r="M26" s="39">
        <v>3</v>
      </c>
    </row>
    <row r="27" spans="1:13" x14ac:dyDescent="0.25">
      <c r="A27" s="20">
        <f t="shared" si="0"/>
        <v>19</v>
      </c>
      <c r="B27" s="384"/>
      <c r="C27" s="379" t="s">
        <v>139</v>
      </c>
      <c r="D27" s="379"/>
      <c r="E27" s="379"/>
      <c r="F27" s="379"/>
      <c r="G27" s="380"/>
      <c r="H27" s="380"/>
      <c r="I27" s="380"/>
      <c r="J27" s="380"/>
      <c r="K27" s="388">
        <v>0</v>
      </c>
      <c r="L27" s="389"/>
      <c r="M27" s="51"/>
    </row>
    <row r="28" spans="1:13" ht="16.5" customHeight="1" x14ac:dyDescent="0.25">
      <c r="A28" s="20">
        <f t="shared" si="0"/>
        <v>20</v>
      </c>
      <c r="B28" s="384"/>
      <c r="C28" s="379" t="s">
        <v>140</v>
      </c>
      <c r="D28" s="379"/>
      <c r="E28" s="379"/>
      <c r="F28" s="379"/>
      <c r="G28" s="380"/>
      <c r="H28" s="380"/>
      <c r="I28" s="380"/>
      <c r="J28" s="380"/>
      <c r="K28" s="388">
        <v>0</v>
      </c>
      <c r="L28" s="389"/>
      <c r="M28" s="51"/>
    </row>
    <row r="29" spans="1:13" ht="15.75" thickBot="1" x14ac:dyDescent="0.3">
      <c r="A29" s="21">
        <f t="shared" si="0"/>
        <v>21</v>
      </c>
      <c r="B29" s="385"/>
      <c r="C29" s="381" t="s">
        <v>141</v>
      </c>
      <c r="D29" s="381"/>
      <c r="E29" s="381"/>
      <c r="F29" s="381"/>
      <c r="G29" s="382"/>
      <c r="H29" s="382"/>
      <c r="I29" s="382"/>
      <c r="J29" s="382"/>
      <c r="K29" s="386">
        <v>0</v>
      </c>
      <c r="L29" s="387"/>
      <c r="M29" s="52"/>
    </row>
    <row r="30" spans="1:13" ht="10.5" customHeight="1" thickBot="1" x14ac:dyDescent="0.3">
      <c r="A30" s="5"/>
      <c r="B30" s="18"/>
      <c r="C30" s="18"/>
      <c r="D30" s="18"/>
      <c r="E30" s="18"/>
      <c r="F30" s="18"/>
      <c r="G30" s="18"/>
      <c r="H30" s="18"/>
      <c r="I30" s="18"/>
      <c r="J30" s="18"/>
      <c r="K30" s="18"/>
      <c r="L30" s="18"/>
      <c r="M30" s="7"/>
    </row>
    <row r="31" spans="1:13" ht="16.5" customHeight="1" thickBot="1" x14ac:dyDescent="0.3">
      <c r="A31" s="155" t="s">
        <v>10</v>
      </c>
      <c r="B31" s="156"/>
      <c r="C31" s="156"/>
      <c r="D31" s="156"/>
      <c r="E31" s="156"/>
      <c r="F31" s="156"/>
      <c r="G31" s="156"/>
      <c r="H31" s="156"/>
      <c r="I31" s="156"/>
      <c r="J31" s="156"/>
      <c r="K31" s="156"/>
      <c r="L31" s="156"/>
      <c r="M31" s="157"/>
    </row>
    <row r="32" spans="1:13" ht="10.5" customHeight="1" thickBot="1" x14ac:dyDescent="0.3">
      <c r="A32" s="5"/>
      <c r="B32" s="18"/>
      <c r="C32" s="18"/>
      <c r="D32" s="18"/>
      <c r="E32" s="18"/>
      <c r="F32" s="18"/>
      <c r="G32" s="18"/>
      <c r="H32" s="18"/>
      <c r="I32" s="18"/>
      <c r="J32" s="18"/>
      <c r="K32" s="18"/>
      <c r="L32" s="18"/>
      <c r="M32" s="7"/>
    </row>
    <row r="33" spans="1:13" ht="15.75" customHeight="1" x14ac:dyDescent="0.25">
      <c r="A33" s="158" t="s">
        <v>9</v>
      </c>
      <c r="B33" s="159"/>
      <c r="C33" s="159"/>
      <c r="D33" s="159"/>
      <c r="E33" s="159"/>
      <c r="F33" s="159"/>
      <c r="G33" s="159"/>
      <c r="H33" s="159"/>
      <c r="I33" s="159"/>
      <c r="J33" s="159"/>
      <c r="K33" s="159"/>
      <c r="L33" s="159"/>
      <c r="M33" s="160"/>
    </row>
    <row r="34" spans="1:13" ht="15" customHeight="1" x14ac:dyDescent="0.25">
      <c r="A34" s="161"/>
      <c r="B34" s="378"/>
      <c r="C34" s="378"/>
      <c r="D34" s="378"/>
      <c r="E34" s="378"/>
      <c r="F34" s="378"/>
      <c r="G34" s="378"/>
      <c r="H34" s="378"/>
      <c r="I34" s="378"/>
      <c r="J34" s="378"/>
      <c r="K34" s="378"/>
      <c r="L34" s="378"/>
      <c r="M34" s="163"/>
    </row>
    <row r="35" spans="1:13" ht="15" customHeight="1" x14ac:dyDescent="0.25">
      <c r="A35" s="161"/>
      <c r="B35" s="378"/>
      <c r="C35" s="378"/>
      <c r="D35" s="378"/>
      <c r="E35" s="378"/>
      <c r="F35" s="378"/>
      <c r="G35" s="378"/>
      <c r="H35" s="378"/>
      <c r="I35" s="378"/>
      <c r="J35" s="378"/>
      <c r="K35" s="378"/>
      <c r="L35" s="378"/>
      <c r="M35" s="163"/>
    </row>
    <row r="36" spans="1:13" ht="15.75" customHeight="1" thickBot="1" x14ac:dyDescent="0.3">
      <c r="A36" s="164"/>
      <c r="B36" s="165"/>
      <c r="C36" s="165"/>
      <c r="D36" s="165"/>
      <c r="E36" s="165"/>
      <c r="F36" s="165"/>
      <c r="G36" s="165"/>
      <c r="H36" s="165"/>
      <c r="I36" s="165"/>
      <c r="J36" s="165"/>
      <c r="K36" s="165"/>
      <c r="L36" s="165"/>
      <c r="M36" s="166"/>
    </row>
    <row r="56" ht="57.75" customHeight="1" x14ac:dyDescent="0.25"/>
  </sheetData>
  <sheetProtection algorithmName="SHA-512" hashValue="baMlxBpq0ODBHrwoqV8TGXSJpLBKtsFk9+v1WwsIxYGZyQxO+ZCqkcwSYmgwJw+HRz8+E+VE1WH9DdzvS6CKlA==" saltValue="fzOUgSN8QKV7xXKld25jHA==" spinCount="100000" sheet="1" objects="1" scenarios="1"/>
  <mergeCells count="73">
    <mergeCell ref="K22:L22"/>
    <mergeCell ref="K21:L21"/>
    <mergeCell ref="K20:L20"/>
    <mergeCell ref="K19:L19"/>
    <mergeCell ref="K18:L18"/>
    <mergeCell ref="B17:B22"/>
    <mergeCell ref="C10:F10"/>
    <mergeCell ref="G9:J9"/>
    <mergeCell ref="C9:F9"/>
    <mergeCell ref="G10:J10"/>
    <mergeCell ref="C14:F14"/>
    <mergeCell ref="G14:J14"/>
    <mergeCell ref="C17:F17"/>
    <mergeCell ref="G17:J17"/>
    <mergeCell ref="C19:F19"/>
    <mergeCell ref="G19:J19"/>
    <mergeCell ref="C20:F20"/>
    <mergeCell ref="G20:J20"/>
    <mergeCell ref="C21:F21"/>
    <mergeCell ref="G21:J21"/>
    <mergeCell ref="C22:F22"/>
    <mergeCell ref="A1:M4"/>
    <mergeCell ref="A6:M6"/>
    <mergeCell ref="C8:F8"/>
    <mergeCell ref="G8:J8"/>
    <mergeCell ref="C13:F13"/>
    <mergeCell ref="G13:J13"/>
    <mergeCell ref="C11:F11"/>
    <mergeCell ref="G11:J11"/>
    <mergeCell ref="C12:F12"/>
    <mergeCell ref="G12:J12"/>
    <mergeCell ref="B9:B16"/>
    <mergeCell ref="K11:L11"/>
    <mergeCell ref="K10:L10"/>
    <mergeCell ref="K9:L9"/>
    <mergeCell ref="K8:L8"/>
    <mergeCell ref="K14:L14"/>
    <mergeCell ref="K13:L13"/>
    <mergeCell ref="K12:L12"/>
    <mergeCell ref="C16:F16"/>
    <mergeCell ref="G16:J16"/>
    <mergeCell ref="C15:F15"/>
    <mergeCell ref="G15:J15"/>
    <mergeCell ref="K17:L17"/>
    <mergeCell ref="K16:L16"/>
    <mergeCell ref="K15:L15"/>
    <mergeCell ref="C18:F18"/>
    <mergeCell ref="G18:J18"/>
    <mergeCell ref="C26:F26"/>
    <mergeCell ref="G26:J26"/>
    <mergeCell ref="C27:F27"/>
    <mergeCell ref="G27:J27"/>
    <mergeCell ref="G22:J22"/>
    <mergeCell ref="C23:F23"/>
    <mergeCell ref="G23:J23"/>
    <mergeCell ref="C24:F24"/>
    <mergeCell ref="G24:J24"/>
    <mergeCell ref="A31:M31"/>
    <mergeCell ref="A33:M36"/>
    <mergeCell ref="C28:F28"/>
    <mergeCell ref="G28:J28"/>
    <mergeCell ref="C29:F29"/>
    <mergeCell ref="G29:J29"/>
    <mergeCell ref="B23:B29"/>
    <mergeCell ref="K29:L29"/>
    <mergeCell ref="K28:L28"/>
    <mergeCell ref="K27:L27"/>
    <mergeCell ref="K26:L26"/>
    <mergeCell ref="K25:L25"/>
    <mergeCell ref="K24:L24"/>
    <mergeCell ref="K23:L23"/>
    <mergeCell ref="C25:F25"/>
    <mergeCell ref="G25:J25"/>
  </mergeCells>
  <dataValidations count="5">
    <dataValidation type="decimal" allowBlank="1" showInputMessage="1" showErrorMessage="1" sqref="K9:K29 M14:M16 M27:M29 M20:M22" xr:uid="{7AFEAF39-550E-4CC0-8DC7-7FBB2617C0EB}">
      <formula1>0</formula1>
      <formula2>5</formula2>
    </dataValidation>
    <dataValidation type="decimal" allowBlank="1" showInputMessage="1" showErrorMessage="1" sqref="M19" xr:uid="{0E5CB0E5-3156-4883-B63A-4BCCEC561FE2}">
      <formula1>1</formula1>
      <formula2>3</formula2>
    </dataValidation>
    <dataValidation type="decimal" allowBlank="1" showInputMessage="1" showErrorMessage="1" sqref="M18 M23:M24 M26" xr:uid="{F1BFDC25-7EEB-47DA-9F1C-71743E5BCDC2}">
      <formula1>2</formula1>
      <formula2>4</formula2>
    </dataValidation>
    <dataValidation type="decimal" allowBlank="1" showInputMessage="1" showErrorMessage="1" sqref="M25 M17 M12:M13" xr:uid="{2B5B8080-BA9B-426B-9B29-5EE68C10AE49}">
      <formula1>3</formula1>
      <formula2>5</formula2>
    </dataValidation>
    <dataValidation type="decimal" allowBlank="1" showInputMessage="1" showErrorMessage="1" sqref="M9:M11" xr:uid="{34246591-CBA4-432E-9E35-304682A9C911}">
      <formula1>4</formula1>
      <formula2>5</formula2>
    </dataValidation>
  </dataValidations>
  <printOptions horizontalCentered="1"/>
  <pageMargins left="0.3" right="0.3" top="0.5" bottom="0.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164A4-9997-44AD-86F1-6B08725549FA}">
  <sheetPr codeName="Sheet7">
    <pageSetUpPr fitToPage="1"/>
  </sheetPr>
  <dimension ref="A1:N449"/>
  <sheetViews>
    <sheetView showGridLines="0" zoomScaleNormal="100" workbookViewId="0">
      <selection activeCell="I33" sqref="I33:L34"/>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30"/>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T(Assets!C9)</f>
        <v>Line Run and/or Commuter Bus Service</v>
      </c>
      <c r="D9" s="428"/>
      <c r="E9" s="428"/>
      <c r="F9" s="428"/>
      <c r="G9" s="428"/>
      <c r="H9" s="429"/>
      <c r="I9" s="427" t="str">
        <f>T(Assets!G9)</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74">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74">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12.4" customHeight="1" x14ac:dyDescent="0.25">
      <c r="A33" s="453" t="s">
        <v>3</v>
      </c>
      <c r="B33" s="454"/>
      <c r="C33" s="454"/>
      <c r="D33" s="454"/>
      <c r="E33" s="454"/>
      <c r="F33" s="454"/>
      <c r="G33" s="454"/>
      <c r="H33" s="454"/>
      <c r="I33" s="457" t="s">
        <v>470</v>
      </c>
      <c r="J33" s="457"/>
      <c r="K33" s="457"/>
      <c r="L33" s="458"/>
    </row>
    <row r="34" spans="1:12" ht="4.5" customHeight="1" thickBot="1" x14ac:dyDescent="0.3">
      <c r="A34" s="455"/>
      <c r="B34" s="456"/>
      <c r="C34" s="456"/>
      <c r="D34" s="456"/>
      <c r="E34" s="456"/>
      <c r="F34" s="456"/>
      <c r="G34" s="456"/>
      <c r="H34" s="456"/>
      <c r="I34" s="459"/>
      <c r="J34" s="459"/>
      <c r="K34" s="459"/>
      <c r="L34" s="460"/>
    </row>
    <row r="35" spans="1:12" ht="15" customHeight="1" thickBot="1" x14ac:dyDescent="0.3">
      <c r="A35" s="74">
        <v>4</v>
      </c>
      <c r="B35" s="425" t="s">
        <v>90</v>
      </c>
      <c r="C35" s="425"/>
      <c r="D35" s="425"/>
      <c r="E35" s="425"/>
      <c r="F35" s="425"/>
      <c r="G35" s="425"/>
      <c r="H35" s="425"/>
      <c r="I35" s="425"/>
      <c r="J35" s="425"/>
      <c r="K35" s="425"/>
      <c r="L35" s="426"/>
    </row>
    <row r="36" spans="1:12" ht="15" customHeight="1" x14ac:dyDescent="0.25">
      <c r="A36" s="448" t="s">
        <v>85</v>
      </c>
      <c r="B36" s="449"/>
      <c r="C36" s="449"/>
      <c r="D36" s="449"/>
      <c r="E36" s="449"/>
      <c r="F36" s="449"/>
      <c r="G36" s="449"/>
      <c r="H36" s="449"/>
      <c r="I36" s="449"/>
      <c r="J36" s="450" t="s">
        <v>75</v>
      </c>
      <c r="K36" s="450"/>
      <c r="L36" s="437"/>
    </row>
    <row r="37" spans="1:12" ht="15" customHeight="1" x14ac:dyDescent="0.25">
      <c r="A37" s="440" t="s">
        <v>86</v>
      </c>
      <c r="B37" s="441"/>
      <c r="C37" s="441"/>
      <c r="D37" s="441"/>
      <c r="E37" s="441"/>
      <c r="F37" s="441"/>
      <c r="G37" s="441"/>
      <c r="H37" s="441"/>
      <c r="I37" s="441"/>
      <c r="J37" s="442" t="s">
        <v>79</v>
      </c>
      <c r="K37" s="442"/>
      <c r="L37" s="438"/>
    </row>
    <row r="38" spans="1:12" ht="15" customHeight="1" x14ac:dyDescent="0.25">
      <c r="A38" s="440" t="s">
        <v>87</v>
      </c>
      <c r="B38" s="441"/>
      <c r="C38" s="441"/>
      <c r="D38" s="441"/>
      <c r="E38" s="441"/>
      <c r="F38" s="441"/>
      <c r="G38" s="441"/>
      <c r="H38" s="441"/>
      <c r="I38" s="441"/>
      <c r="J38" s="442" t="s">
        <v>82</v>
      </c>
      <c r="K38" s="442"/>
      <c r="L38" s="438"/>
    </row>
    <row r="39" spans="1:12" ht="15" customHeight="1" thickBot="1" x14ac:dyDescent="0.3">
      <c r="A39" s="440" t="s">
        <v>88</v>
      </c>
      <c r="B39" s="441"/>
      <c r="C39" s="441"/>
      <c r="D39" s="441"/>
      <c r="E39" s="441"/>
      <c r="F39" s="441"/>
      <c r="G39" s="441"/>
      <c r="H39" s="441"/>
      <c r="I39" s="441"/>
      <c r="J39" s="442" t="s">
        <v>80</v>
      </c>
      <c r="K39" s="442"/>
      <c r="L39" s="438"/>
    </row>
    <row r="40" spans="1:12" ht="15" customHeight="1" thickBot="1" x14ac:dyDescent="0.3">
      <c r="A40" s="444" t="s">
        <v>89</v>
      </c>
      <c r="B40" s="445"/>
      <c r="C40" s="445"/>
      <c r="D40" s="445"/>
      <c r="E40" s="445"/>
      <c r="F40" s="445"/>
      <c r="G40" s="445"/>
      <c r="H40" s="445"/>
      <c r="I40" s="445"/>
      <c r="J40" s="446" t="s">
        <v>81</v>
      </c>
      <c r="K40" s="446"/>
      <c r="L40" s="41">
        <v>4</v>
      </c>
    </row>
    <row r="41" spans="1:12" ht="15" customHeight="1" thickBot="1" x14ac:dyDescent="0.3">
      <c r="A41" s="75">
        <v>5</v>
      </c>
      <c r="B41" s="425" t="s">
        <v>91</v>
      </c>
      <c r="C41" s="451"/>
      <c r="D41" s="451"/>
      <c r="E41" s="451"/>
      <c r="F41" s="451"/>
      <c r="G41" s="451"/>
      <c r="H41" s="451"/>
      <c r="I41" s="451"/>
      <c r="J41" s="451"/>
      <c r="K41" s="451"/>
      <c r="L41" s="452"/>
    </row>
    <row r="42" spans="1:12" ht="15" customHeight="1" x14ac:dyDescent="0.25">
      <c r="A42" s="448" t="s">
        <v>92</v>
      </c>
      <c r="B42" s="449"/>
      <c r="C42" s="449"/>
      <c r="D42" s="449"/>
      <c r="E42" s="449"/>
      <c r="F42" s="449"/>
      <c r="G42" s="449"/>
      <c r="H42" s="449"/>
      <c r="I42" s="449"/>
      <c r="J42" s="450" t="s">
        <v>75</v>
      </c>
      <c r="K42" s="450"/>
      <c r="L42" s="437"/>
    </row>
    <row r="43" spans="1:12" ht="15" customHeight="1" x14ac:dyDescent="0.25">
      <c r="A43" s="440" t="s">
        <v>93</v>
      </c>
      <c r="B43" s="441"/>
      <c r="C43" s="441"/>
      <c r="D43" s="441"/>
      <c r="E43" s="441"/>
      <c r="F43" s="441"/>
      <c r="G43" s="441"/>
      <c r="H43" s="441"/>
      <c r="I43" s="441"/>
      <c r="J43" s="442" t="s">
        <v>79</v>
      </c>
      <c r="K43" s="442"/>
      <c r="L43" s="438"/>
    </row>
    <row r="44" spans="1:12" ht="15" customHeight="1" x14ac:dyDescent="0.25">
      <c r="A44" s="440" t="s">
        <v>94</v>
      </c>
      <c r="B44" s="441"/>
      <c r="C44" s="441"/>
      <c r="D44" s="441"/>
      <c r="E44" s="441"/>
      <c r="F44" s="441"/>
      <c r="G44" s="441"/>
      <c r="H44" s="441"/>
      <c r="I44" s="441"/>
      <c r="J44" s="442" t="s">
        <v>82</v>
      </c>
      <c r="K44" s="442"/>
      <c r="L44" s="438"/>
    </row>
    <row r="45" spans="1:12" ht="15" customHeight="1" thickBot="1" x14ac:dyDescent="0.3">
      <c r="A45" s="440" t="s">
        <v>95</v>
      </c>
      <c r="B45" s="441"/>
      <c r="C45" s="441"/>
      <c r="D45" s="441"/>
      <c r="E45" s="441"/>
      <c r="F45" s="441"/>
      <c r="G45" s="441"/>
      <c r="H45" s="441"/>
      <c r="I45" s="441"/>
      <c r="J45" s="442" t="s">
        <v>80</v>
      </c>
      <c r="K45" s="442"/>
      <c r="L45" s="438"/>
    </row>
    <row r="46" spans="1:12" ht="15" customHeight="1" thickBot="1" x14ac:dyDescent="0.3">
      <c r="A46" s="444" t="s">
        <v>96</v>
      </c>
      <c r="B46" s="445"/>
      <c r="C46" s="445"/>
      <c r="D46" s="445"/>
      <c r="E46" s="445"/>
      <c r="F46" s="445"/>
      <c r="G46" s="445"/>
      <c r="H46" s="445"/>
      <c r="I46" s="445"/>
      <c r="J46" s="446" t="s">
        <v>81</v>
      </c>
      <c r="K46" s="446"/>
      <c r="L46" s="41">
        <v>4.5</v>
      </c>
    </row>
    <row r="47" spans="1:12" ht="15" customHeight="1" x14ac:dyDescent="0.25">
      <c r="A47" s="427" t="s">
        <v>4</v>
      </c>
      <c r="B47" s="428"/>
      <c r="C47" s="428"/>
      <c r="D47" s="428"/>
      <c r="E47" s="465"/>
      <c r="F47" s="465"/>
      <c r="G47" s="465"/>
      <c r="H47" s="465"/>
      <c r="I47" s="465"/>
      <c r="J47" s="465"/>
      <c r="K47" s="465"/>
      <c r="L47" s="466"/>
    </row>
    <row r="48" spans="1:12" ht="15" customHeight="1" thickBot="1" x14ac:dyDescent="0.3">
      <c r="A48" s="430"/>
      <c r="B48" s="431"/>
      <c r="C48" s="431"/>
      <c r="D48" s="431"/>
      <c r="E48" s="467"/>
      <c r="F48" s="467"/>
      <c r="G48" s="467"/>
      <c r="H48" s="467"/>
      <c r="I48" s="467"/>
      <c r="J48" s="467"/>
      <c r="K48" s="467"/>
      <c r="L48" s="468"/>
    </row>
    <row r="49" spans="1:14" ht="15" customHeight="1" x14ac:dyDescent="0.25">
      <c r="A49" s="469" t="s">
        <v>7</v>
      </c>
      <c r="B49" s="470"/>
      <c r="C49" s="469" t="s">
        <v>1</v>
      </c>
      <c r="D49" s="470"/>
      <c r="E49" s="469" t="s">
        <v>2</v>
      </c>
      <c r="F49" s="470"/>
      <c r="G49" s="469" t="s">
        <v>8</v>
      </c>
      <c r="H49" s="470"/>
      <c r="I49" s="471" t="s">
        <v>5</v>
      </c>
      <c r="J49" s="472"/>
      <c r="K49" s="477">
        <f>SUM(((((E50*G50)*C50)*A50)/5))</f>
        <v>0</v>
      </c>
      <c r="L49" s="478"/>
    </row>
    <row r="50" spans="1:14" ht="15" customHeight="1" x14ac:dyDescent="0.25">
      <c r="A50" s="461">
        <v>1</v>
      </c>
      <c r="B50" s="462"/>
      <c r="C50" s="461">
        <f>SUM(Assets!K9)</f>
        <v>0</v>
      </c>
      <c r="D50" s="462"/>
      <c r="E50" s="461">
        <f>SUM((L16+L22+L28)/3)</f>
        <v>0</v>
      </c>
      <c r="F50" s="462"/>
      <c r="G50" s="461">
        <f>SUM((((L36*3)+L42)/4))</f>
        <v>0</v>
      </c>
      <c r="H50" s="462"/>
      <c r="I50" s="473"/>
      <c r="J50" s="474"/>
      <c r="K50" s="479"/>
      <c r="L50" s="480"/>
    </row>
    <row r="51" spans="1:14" ht="15" customHeight="1" thickBot="1" x14ac:dyDescent="0.3">
      <c r="A51" s="463"/>
      <c r="B51" s="464"/>
      <c r="C51" s="463"/>
      <c r="D51" s="464"/>
      <c r="E51" s="463"/>
      <c r="F51" s="464"/>
      <c r="G51" s="463"/>
      <c r="H51" s="464"/>
      <c r="I51" s="475"/>
      <c r="J51" s="476"/>
      <c r="K51" s="481"/>
      <c r="L51" s="482"/>
    </row>
    <row r="52" spans="1:14" ht="15" customHeight="1" thickBot="1" x14ac:dyDescent="0.3">
      <c r="A52" s="5"/>
      <c r="B52" s="6"/>
      <c r="C52" s="6"/>
      <c r="D52" s="6"/>
      <c r="E52" s="6"/>
      <c r="F52" s="6"/>
      <c r="G52" s="6"/>
      <c r="H52" s="6"/>
      <c r="I52" s="6"/>
      <c r="J52" s="6"/>
      <c r="K52" s="6"/>
      <c r="L52" s="7"/>
    </row>
    <row r="53" spans="1:14" ht="15" customHeight="1" x14ac:dyDescent="0.25">
      <c r="A53" s="409">
        <f>SUM(A9+1)</f>
        <v>2</v>
      </c>
      <c r="B53" s="410"/>
      <c r="C53" s="427" t="str">
        <f>T(C9)</f>
        <v>Line Run and/or Commuter Bus Service</v>
      </c>
      <c r="D53" s="428"/>
      <c r="E53" s="428"/>
      <c r="F53" s="428"/>
      <c r="G53" s="428"/>
      <c r="H53" s="429"/>
      <c r="I53" s="427" t="str">
        <f>T(I9)</f>
        <v/>
      </c>
      <c r="J53" s="428"/>
      <c r="K53" s="428"/>
      <c r="L53" s="429"/>
    </row>
    <row r="54" spans="1:14" ht="15" customHeight="1" thickBot="1" x14ac:dyDescent="0.3">
      <c r="A54" s="411"/>
      <c r="B54" s="412"/>
      <c r="C54" s="430"/>
      <c r="D54" s="431"/>
      <c r="E54" s="431"/>
      <c r="F54" s="431"/>
      <c r="G54" s="431"/>
      <c r="H54" s="432"/>
      <c r="I54" s="430"/>
      <c r="J54" s="431"/>
      <c r="K54" s="431"/>
      <c r="L54" s="432"/>
    </row>
    <row r="55" spans="1:14" ht="15" customHeight="1" x14ac:dyDescent="0.25">
      <c r="A55" s="413" t="s">
        <v>0</v>
      </c>
      <c r="B55" s="414"/>
      <c r="C55" s="414"/>
      <c r="D55" s="417" t="str">
        <f>(Incidents!B11)</f>
        <v xml:space="preserve">VBIED or IED </v>
      </c>
      <c r="E55" s="417"/>
      <c r="F55" s="417"/>
      <c r="G55" s="417"/>
      <c r="H55" s="417"/>
      <c r="I55" s="417"/>
      <c r="J55" s="417"/>
      <c r="K55" s="417"/>
      <c r="L55" s="418"/>
    </row>
    <row r="56" spans="1:14" ht="15" customHeight="1" thickBot="1" x14ac:dyDescent="0.3">
      <c r="A56" s="415"/>
      <c r="B56" s="416"/>
      <c r="C56" s="416"/>
      <c r="D56" s="419"/>
      <c r="E56" s="419"/>
      <c r="F56" s="419"/>
      <c r="G56" s="419"/>
      <c r="H56" s="419"/>
      <c r="I56" s="419"/>
      <c r="J56" s="419"/>
      <c r="K56" s="419"/>
      <c r="L56" s="420"/>
    </row>
    <row r="57" spans="1:14" ht="15" customHeight="1" thickBot="1" x14ac:dyDescent="0.3">
      <c r="A57" s="483" t="s">
        <v>2</v>
      </c>
      <c r="B57" s="484"/>
      <c r="C57" s="484"/>
      <c r="D57" s="484"/>
      <c r="E57" s="484"/>
      <c r="F57" s="484"/>
      <c r="G57" s="484"/>
      <c r="H57" s="484"/>
      <c r="I57" s="484"/>
      <c r="J57" s="484"/>
      <c r="K57" s="484"/>
      <c r="L57" s="485"/>
    </row>
    <row r="58" spans="1:14" ht="15" customHeight="1" x14ac:dyDescent="0.25">
      <c r="A58" s="413">
        <v>1</v>
      </c>
      <c r="B58" s="451" t="s">
        <v>306</v>
      </c>
      <c r="C58" s="451"/>
      <c r="D58" s="451"/>
      <c r="E58" s="451"/>
      <c r="F58" s="451"/>
      <c r="G58" s="451"/>
      <c r="H58" s="451"/>
      <c r="I58" s="451"/>
      <c r="J58" s="451"/>
      <c r="K58" s="451"/>
      <c r="L58" s="452"/>
    </row>
    <row r="59" spans="1:14" ht="15" customHeight="1" x14ac:dyDescent="0.25">
      <c r="A59" s="424"/>
      <c r="B59" s="425"/>
      <c r="C59" s="425"/>
      <c r="D59" s="425"/>
      <c r="E59" s="425"/>
      <c r="F59" s="425"/>
      <c r="G59" s="425"/>
      <c r="H59" s="425"/>
      <c r="I59" s="425"/>
      <c r="J59" s="425"/>
      <c r="K59" s="425"/>
      <c r="L59" s="426"/>
      <c r="N59" s="45"/>
    </row>
    <row r="60" spans="1:14" ht="15" customHeight="1" thickBot="1" x14ac:dyDescent="0.3">
      <c r="A60" s="424"/>
      <c r="B60" s="425"/>
      <c r="C60" s="425"/>
      <c r="D60" s="425"/>
      <c r="E60" s="425"/>
      <c r="F60" s="425"/>
      <c r="G60" s="425"/>
      <c r="H60" s="425"/>
      <c r="I60" s="425"/>
      <c r="J60" s="425"/>
      <c r="K60" s="425"/>
      <c r="L60" s="426"/>
    </row>
    <row r="61" spans="1:14" ht="15" customHeight="1" x14ac:dyDescent="0.25">
      <c r="A61" s="433" t="s">
        <v>74</v>
      </c>
      <c r="B61" s="434"/>
      <c r="C61" s="434"/>
      <c r="D61" s="434"/>
      <c r="E61" s="434"/>
      <c r="F61" s="434"/>
      <c r="G61" s="434"/>
      <c r="H61" s="434"/>
      <c r="I61" s="434"/>
      <c r="J61" s="435" t="s">
        <v>75</v>
      </c>
      <c r="K61" s="436"/>
      <c r="L61" s="437"/>
    </row>
    <row r="62" spans="1:14" ht="15" customHeight="1" x14ac:dyDescent="0.25">
      <c r="A62" s="440" t="s">
        <v>77</v>
      </c>
      <c r="B62" s="441"/>
      <c r="C62" s="441"/>
      <c r="D62" s="441"/>
      <c r="E62" s="441"/>
      <c r="F62" s="441"/>
      <c r="G62" s="441"/>
      <c r="H62" s="441"/>
      <c r="I62" s="441"/>
      <c r="J62" s="442" t="s">
        <v>79</v>
      </c>
      <c r="K62" s="443"/>
      <c r="L62" s="438"/>
    </row>
    <row r="63" spans="1:14" ht="15" customHeight="1" x14ac:dyDescent="0.25">
      <c r="A63" s="440" t="s">
        <v>78</v>
      </c>
      <c r="B63" s="441"/>
      <c r="C63" s="441"/>
      <c r="D63" s="441"/>
      <c r="E63" s="441"/>
      <c r="F63" s="441"/>
      <c r="G63" s="441"/>
      <c r="H63" s="441"/>
      <c r="I63" s="441"/>
      <c r="J63" s="442" t="s">
        <v>82</v>
      </c>
      <c r="K63" s="443"/>
      <c r="L63" s="438"/>
    </row>
    <row r="64" spans="1:14" ht="15" customHeight="1" x14ac:dyDescent="0.25">
      <c r="A64" s="440" t="s">
        <v>76</v>
      </c>
      <c r="B64" s="441"/>
      <c r="C64" s="441"/>
      <c r="D64" s="441"/>
      <c r="E64" s="441"/>
      <c r="F64" s="441"/>
      <c r="G64" s="441"/>
      <c r="H64" s="441"/>
      <c r="I64" s="441"/>
      <c r="J64" s="442" t="s">
        <v>80</v>
      </c>
      <c r="K64" s="443"/>
      <c r="L64" s="438"/>
    </row>
    <row r="65" spans="1:12" ht="15" customHeight="1" thickBot="1" x14ac:dyDescent="0.3">
      <c r="A65" s="444" t="s">
        <v>111</v>
      </c>
      <c r="B65" s="445"/>
      <c r="C65" s="445"/>
      <c r="D65" s="445"/>
      <c r="E65" s="445"/>
      <c r="F65" s="445"/>
      <c r="G65" s="445"/>
      <c r="H65" s="445"/>
      <c r="I65" s="445"/>
      <c r="J65" s="446" t="s">
        <v>81</v>
      </c>
      <c r="K65" s="447"/>
      <c r="L65" s="439"/>
    </row>
    <row r="66" spans="1:12" ht="15" customHeight="1" thickBot="1" x14ac:dyDescent="0.3">
      <c r="A66" s="74">
        <v>2</v>
      </c>
      <c r="B66" s="425" t="s">
        <v>117</v>
      </c>
      <c r="C66" s="425"/>
      <c r="D66" s="425"/>
      <c r="E66" s="425"/>
      <c r="F66" s="425"/>
      <c r="G66" s="425"/>
      <c r="H66" s="425"/>
      <c r="I66" s="425"/>
      <c r="J66" s="425"/>
      <c r="K66" s="425"/>
      <c r="L66" s="426"/>
    </row>
    <row r="67" spans="1:12" ht="15" customHeight="1" x14ac:dyDescent="0.25">
      <c r="A67" s="448" t="s">
        <v>84</v>
      </c>
      <c r="B67" s="449"/>
      <c r="C67" s="449"/>
      <c r="D67" s="449"/>
      <c r="E67" s="449"/>
      <c r="F67" s="449"/>
      <c r="G67" s="449"/>
      <c r="H67" s="449"/>
      <c r="I67" s="449"/>
      <c r="J67" s="450" t="s">
        <v>75</v>
      </c>
      <c r="K67" s="450"/>
      <c r="L67" s="437"/>
    </row>
    <row r="68" spans="1:12" ht="15" customHeight="1" x14ac:dyDescent="0.25">
      <c r="A68" s="440" t="s">
        <v>383</v>
      </c>
      <c r="B68" s="441"/>
      <c r="C68" s="441"/>
      <c r="D68" s="441"/>
      <c r="E68" s="441"/>
      <c r="F68" s="441"/>
      <c r="G68" s="441"/>
      <c r="H68" s="441"/>
      <c r="I68" s="441"/>
      <c r="J68" s="442" t="s">
        <v>79</v>
      </c>
      <c r="K68" s="442"/>
      <c r="L68" s="438"/>
    </row>
    <row r="69" spans="1:12" ht="15" customHeight="1" x14ac:dyDescent="0.25">
      <c r="A69" s="440" t="s">
        <v>384</v>
      </c>
      <c r="B69" s="441"/>
      <c r="C69" s="441"/>
      <c r="D69" s="441"/>
      <c r="E69" s="441"/>
      <c r="F69" s="441"/>
      <c r="G69" s="441"/>
      <c r="H69" s="441"/>
      <c r="I69" s="441"/>
      <c r="J69" s="442" t="s">
        <v>82</v>
      </c>
      <c r="K69" s="442"/>
      <c r="L69" s="438"/>
    </row>
    <row r="70" spans="1:12" ht="15" customHeight="1" x14ac:dyDescent="0.25">
      <c r="A70" s="440" t="s">
        <v>112</v>
      </c>
      <c r="B70" s="441"/>
      <c r="C70" s="441"/>
      <c r="D70" s="441"/>
      <c r="E70" s="441"/>
      <c r="F70" s="441"/>
      <c r="G70" s="441"/>
      <c r="H70" s="441"/>
      <c r="I70" s="441"/>
      <c r="J70" s="442" t="s">
        <v>80</v>
      </c>
      <c r="K70" s="442"/>
      <c r="L70" s="438"/>
    </row>
    <row r="71" spans="1:12" ht="15" customHeight="1" thickBot="1" x14ac:dyDescent="0.3">
      <c r="A71" s="444" t="s">
        <v>110</v>
      </c>
      <c r="B71" s="445"/>
      <c r="C71" s="445"/>
      <c r="D71" s="445"/>
      <c r="E71" s="445"/>
      <c r="F71" s="445"/>
      <c r="G71" s="445"/>
      <c r="H71" s="445"/>
      <c r="I71" s="445"/>
      <c r="J71" s="446" t="s">
        <v>81</v>
      </c>
      <c r="K71" s="446"/>
      <c r="L71" s="439"/>
    </row>
    <row r="72" spans="1:12" ht="15" customHeight="1" thickBot="1" x14ac:dyDescent="0.3">
      <c r="A72" s="74">
        <v>3</v>
      </c>
      <c r="B72" s="425" t="s">
        <v>118</v>
      </c>
      <c r="C72" s="425"/>
      <c r="D72" s="425"/>
      <c r="E72" s="425"/>
      <c r="F72" s="425"/>
      <c r="G72" s="425"/>
      <c r="H72" s="425"/>
      <c r="I72" s="425"/>
      <c r="J72" s="425"/>
      <c r="K72" s="425"/>
      <c r="L72" s="426"/>
    </row>
    <row r="73" spans="1:12" ht="15" customHeight="1" x14ac:dyDescent="0.25">
      <c r="A73" s="448" t="s">
        <v>84</v>
      </c>
      <c r="B73" s="449"/>
      <c r="C73" s="449"/>
      <c r="D73" s="449"/>
      <c r="E73" s="449"/>
      <c r="F73" s="449"/>
      <c r="G73" s="449"/>
      <c r="H73" s="449"/>
      <c r="I73" s="449"/>
      <c r="J73" s="450" t="s">
        <v>75</v>
      </c>
      <c r="K73" s="450"/>
      <c r="L73" s="437"/>
    </row>
    <row r="74" spans="1:12" ht="15" customHeight="1" x14ac:dyDescent="0.25">
      <c r="A74" s="440" t="s">
        <v>383</v>
      </c>
      <c r="B74" s="441"/>
      <c r="C74" s="441"/>
      <c r="D74" s="441"/>
      <c r="E74" s="441"/>
      <c r="F74" s="441"/>
      <c r="G74" s="441"/>
      <c r="H74" s="441"/>
      <c r="I74" s="441"/>
      <c r="J74" s="442" t="s">
        <v>79</v>
      </c>
      <c r="K74" s="442"/>
      <c r="L74" s="438"/>
    </row>
    <row r="75" spans="1:12" ht="15" customHeight="1" x14ac:dyDescent="0.25">
      <c r="A75" s="440" t="s">
        <v>384</v>
      </c>
      <c r="B75" s="441"/>
      <c r="C75" s="441"/>
      <c r="D75" s="441"/>
      <c r="E75" s="441"/>
      <c r="F75" s="441"/>
      <c r="G75" s="441"/>
      <c r="H75" s="441"/>
      <c r="I75" s="441"/>
      <c r="J75" s="442" t="s">
        <v>82</v>
      </c>
      <c r="K75" s="442"/>
      <c r="L75" s="438"/>
    </row>
    <row r="76" spans="1:12" ht="15" customHeight="1" x14ac:dyDescent="0.25">
      <c r="A76" s="440" t="s">
        <v>112</v>
      </c>
      <c r="B76" s="441"/>
      <c r="C76" s="441"/>
      <c r="D76" s="441"/>
      <c r="E76" s="441"/>
      <c r="F76" s="441"/>
      <c r="G76" s="441"/>
      <c r="H76" s="441"/>
      <c r="I76" s="441"/>
      <c r="J76" s="442" t="s">
        <v>80</v>
      </c>
      <c r="K76" s="442"/>
      <c r="L76" s="438"/>
    </row>
    <row r="77" spans="1:12" ht="15" customHeight="1" thickBot="1" x14ac:dyDescent="0.3">
      <c r="A77" s="444" t="s">
        <v>110</v>
      </c>
      <c r="B77" s="445"/>
      <c r="C77" s="445"/>
      <c r="D77" s="445"/>
      <c r="E77" s="445"/>
      <c r="F77" s="445"/>
      <c r="G77" s="445"/>
      <c r="H77" s="445"/>
      <c r="I77" s="445"/>
      <c r="J77" s="446" t="s">
        <v>81</v>
      </c>
      <c r="K77" s="446"/>
      <c r="L77" s="439"/>
    </row>
    <row r="78" spans="1:12" ht="15" customHeight="1" x14ac:dyDescent="0.25">
      <c r="A78" s="453" t="s">
        <v>3</v>
      </c>
      <c r="B78" s="454"/>
      <c r="C78" s="454"/>
      <c r="D78" s="454"/>
      <c r="E78" s="454"/>
      <c r="F78" s="454"/>
      <c r="G78" s="454"/>
      <c r="H78" s="454"/>
      <c r="I78" s="457" t="s">
        <v>470</v>
      </c>
      <c r="J78" s="457"/>
      <c r="K78" s="457"/>
      <c r="L78" s="458"/>
    </row>
    <row r="79" spans="1:12" ht="1.5" customHeight="1" thickBot="1" x14ac:dyDescent="0.3">
      <c r="A79" s="455"/>
      <c r="B79" s="456"/>
      <c r="C79" s="456"/>
      <c r="D79" s="456"/>
      <c r="E79" s="456"/>
      <c r="F79" s="456"/>
      <c r="G79" s="456"/>
      <c r="H79" s="456"/>
      <c r="I79" s="459"/>
      <c r="J79" s="459"/>
      <c r="K79" s="459"/>
      <c r="L79" s="460"/>
    </row>
    <row r="80" spans="1:12" ht="15" customHeight="1" x14ac:dyDescent="0.25">
      <c r="A80" s="448" t="s">
        <v>85</v>
      </c>
      <c r="B80" s="449"/>
      <c r="C80" s="449"/>
      <c r="D80" s="449"/>
      <c r="E80" s="449"/>
      <c r="F80" s="449"/>
      <c r="G80" s="449"/>
      <c r="H80" s="449"/>
      <c r="I80" s="449"/>
      <c r="J80" s="450" t="s">
        <v>75</v>
      </c>
      <c r="K80" s="450"/>
      <c r="L80" s="437"/>
    </row>
    <row r="81" spans="1:12" ht="15" customHeight="1" x14ac:dyDescent="0.25">
      <c r="A81" s="440" t="s">
        <v>86</v>
      </c>
      <c r="B81" s="441"/>
      <c r="C81" s="441"/>
      <c r="D81" s="441"/>
      <c r="E81" s="441"/>
      <c r="F81" s="441"/>
      <c r="G81" s="441"/>
      <c r="H81" s="441"/>
      <c r="I81" s="441"/>
      <c r="J81" s="442" t="s">
        <v>79</v>
      </c>
      <c r="K81" s="442"/>
      <c r="L81" s="438"/>
    </row>
    <row r="82" spans="1:12" ht="15" customHeight="1" x14ac:dyDescent="0.25">
      <c r="A82" s="440" t="s">
        <v>87</v>
      </c>
      <c r="B82" s="441"/>
      <c r="C82" s="441"/>
      <c r="D82" s="441"/>
      <c r="E82" s="441"/>
      <c r="F82" s="441"/>
      <c r="G82" s="441"/>
      <c r="H82" s="441"/>
      <c r="I82" s="441"/>
      <c r="J82" s="442" t="s">
        <v>82</v>
      </c>
      <c r="K82" s="442"/>
      <c r="L82" s="438"/>
    </row>
    <row r="83" spans="1:12" ht="15" customHeight="1" thickBot="1" x14ac:dyDescent="0.3">
      <c r="A83" s="440" t="s">
        <v>88</v>
      </c>
      <c r="B83" s="441"/>
      <c r="C83" s="441"/>
      <c r="D83" s="441"/>
      <c r="E83" s="441"/>
      <c r="F83" s="441"/>
      <c r="G83" s="441"/>
      <c r="H83" s="441"/>
      <c r="I83" s="441"/>
      <c r="J83" s="442" t="s">
        <v>80</v>
      </c>
      <c r="K83" s="442"/>
      <c r="L83" s="438"/>
    </row>
    <row r="84" spans="1:12" ht="15" customHeight="1" thickBot="1" x14ac:dyDescent="0.3">
      <c r="A84" s="444" t="s">
        <v>89</v>
      </c>
      <c r="B84" s="445"/>
      <c r="C84" s="445"/>
      <c r="D84" s="445"/>
      <c r="E84" s="445"/>
      <c r="F84" s="445"/>
      <c r="G84" s="445"/>
      <c r="H84" s="445"/>
      <c r="I84" s="445"/>
      <c r="J84" s="446" t="s">
        <v>81</v>
      </c>
      <c r="K84" s="446"/>
      <c r="L84" s="41">
        <v>4</v>
      </c>
    </row>
    <row r="85" spans="1:12" ht="15" customHeight="1" thickBot="1" x14ac:dyDescent="0.3">
      <c r="A85" s="75">
        <v>5</v>
      </c>
      <c r="B85" s="425" t="s">
        <v>91</v>
      </c>
      <c r="C85" s="451"/>
      <c r="D85" s="451"/>
      <c r="E85" s="451"/>
      <c r="F85" s="451"/>
      <c r="G85" s="451"/>
      <c r="H85" s="451"/>
      <c r="I85" s="451"/>
      <c r="J85" s="451"/>
      <c r="K85" s="451"/>
      <c r="L85" s="452"/>
    </row>
    <row r="86" spans="1:12" ht="15" customHeight="1" x14ac:dyDescent="0.25">
      <c r="A86" s="448" t="s">
        <v>92</v>
      </c>
      <c r="B86" s="449"/>
      <c r="C86" s="449"/>
      <c r="D86" s="449"/>
      <c r="E86" s="449"/>
      <c r="F86" s="449"/>
      <c r="G86" s="449"/>
      <c r="H86" s="449"/>
      <c r="I86" s="449"/>
      <c r="J86" s="450" t="s">
        <v>75</v>
      </c>
      <c r="K86" s="450"/>
      <c r="L86" s="437"/>
    </row>
    <row r="87" spans="1:12" ht="15" customHeight="1" x14ac:dyDescent="0.25">
      <c r="A87" s="440" t="s">
        <v>93</v>
      </c>
      <c r="B87" s="441"/>
      <c r="C87" s="441"/>
      <c r="D87" s="441"/>
      <c r="E87" s="441"/>
      <c r="F87" s="441"/>
      <c r="G87" s="441"/>
      <c r="H87" s="441"/>
      <c r="I87" s="441"/>
      <c r="J87" s="442" t="s">
        <v>79</v>
      </c>
      <c r="K87" s="442"/>
      <c r="L87" s="438"/>
    </row>
    <row r="88" spans="1:12" ht="15" customHeight="1" x14ac:dyDescent="0.25">
      <c r="A88" s="440" t="s">
        <v>94</v>
      </c>
      <c r="B88" s="441"/>
      <c r="C88" s="441"/>
      <c r="D88" s="441"/>
      <c r="E88" s="441"/>
      <c r="F88" s="441"/>
      <c r="G88" s="441"/>
      <c r="H88" s="441"/>
      <c r="I88" s="441"/>
      <c r="J88" s="442" t="s">
        <v>82</v>
      </c>
      <c r="K88" s="442"/>
      <c r="L88" s="438"/>
    </row>
    <row r="89" spans="1:12" ht="15" customHeight="1" thickBot="1" x14ac:dyDescent="0.3">
      <c r="A89" s="440" t="s">
        <v>95</v>
      </c>
      <c r="B89" s="441"/>
      <c r="C89" s="441"/>
      <c r="D89" s="441"/>
      <c r="E89" s="441"/>
      <c r="F89" s="441"/>
      <c r="G89" s="441"/>
      <c r="H89" s="441"/>
      <c r="I89" s="441"/>
      <c r="J89" s="442" t="s">
        <v>80</v>
      </c>
      <c r="K89" s="442"/>
      <c r="L89" s="438"/>
    </row>
    <row r="90" spans="1:12" ht="15" customHeight="1" thickBot="1" x14ac:dyDescent="0.3">
      <c r="A90" s="444" t="s">
        <v>96</v>
      </c>
      <c r="B90" s="445"/>
      <c r="C90" s="445"/>
      <c r="D90" s="445"/>
      <c r="E90" s="445"/>
      <c r="F90" s="445"/>
      <c r="G90" s="445"/>
      <c r="H90" s="445"/>
      <c r="I90" s="445"/>
      <c r="J90" s="446" t="s">
        <v>81</v>
      </c>
      <c r="K90" s="446"/>
      <c r="L90" s="41">
        <v>4.5</v>
      </c>
    </row>
    <row r="91" spans="1:12" ht="15" customHeight="1" x14ac:dyDescent="0.25">
      <c r="A91" s="427" t="s">
        <v>4</v>
      </c>
      <c r="B91" s="428"/>
      <c r="C91" s="428"/>
      <c r="D91" s="428"/>
      <c r="E91" s="465"/>
      <c r="F91" s="465"/>
      <c r="G91" s="465"/>
      <c r="H91" s="465"/>
      <c r="I91" s="465"/>
      <c r="J91" s="465"/>
      <c r="K91" s="465"/>
      <c r="L91" s="466"/>
    </row>
    <row r="92" spans="1:12" ht="15" customHeight="1" thickBot="1" x14ac:dyDescent="0.3">
      <c r="A92" s="430"/>
      <c r="B92" s="431"/>
      <c r="C92" s="431"/>
      <c r="D92" s="431"/>
      <c r="E92" s="467"/>
      <c r="F92" s="467"/>
      <c r="G92" s="467"/>
      <c r="H92" s="467"/>
      <c r="I92" s="467"/>
      <c r="J92" s="467"/>
      <c r="K92" s="467"/>
      <c r="L92" s="468"/>
    </row>
    <row r="93" spans="1:12" ht="15" customHeight="1" x14ac:dyDescent="0.25">
      <c r="A93" s="469" t="s">
        <v>7</v>
      </c>
      <c r="B93" s="470"/>
      <c r="C93" s="469" t="s">
        <v>1</v>
      </c>
      <c r="D93" s="470"/>
      <c r="E93" s="469" t="s">
        <v>2</v>
      </c>
      <c r="F93" s="470"/>
      <c r="G93" s="469" t="s">
        <v>8</v>
      </c>
      <c r="H93" s="470"/>
      <c r="I93" s="471" t="s">
        <v>5</v>
      </c>
      <c r="J93" s="472"/>
      <c r="K93" s="477">
        <f>SUM(((((E94*G94)*C94)*A94)/5))</f>
        <v>0</v>
      </c>
      <c r="L93" s="478"/>
    </row>
    <row r="94" spans="1:12" ht="15" customHeight="1" x14ac:dyDescent="0.25">
      <c r="A94" s="461">
        <v>1</v>
      </c>
      <c r="B94" s="462"/>
      <c r="C94" s="461">
        <f>SUM(C50)</f>
        <v>0</v>
      </c>
      <c r="D94" s="462"/>
      <c r="E94" s="461">
        <f>SUM((L61+L67+L73)/3)</f>
        <v>0</v>
      </c>
      <c r="F94" s="462"/>
      <c r="G94" s="461">
        <f>SUM((((L80*3)+L86)/4))</f>
        <v>0</v>
      </c>
      <c r="H94" s="462"/>
      <c r="I94" s="473"/>
      <c r="J94" s="474"/>
      <c r="K94" s="479"/>
      <c r="L94" s="480"/>
    </row>
    <row r="95" spans="1:12" ht="15" customHeight="1" thickBot="1" x14ac:dyDescent="0.3">
      <c r="A95" s="463"/>
      <c r="B95" s="464"/>
      <c r="C95" s="463"/>
      <c r="D95" s="464"/>
      <c r="E95" s="463"/>
      <c r="F95" s="464"/>
      <c r="G95" s="463"/>
      <c r="H95" s="464"/>
      <c r="I95" s="475"/>
      <c r="J95" s="476"/>
      <c r="K95" s="481"/>
      <c r="L95" s="482"/>
    </row>
    <row r="96" spans="1:12" ht="15" customHeight="1" thickBot="1" x14ac:dyDescent="0.3">
      <c r="A96" s="5"/>
      <c r="B96" s="6"/>
      <c r="C96" s="6"/>
      <c r="D96" s="6"/>
      <c r="E96" s="6"/>
      <c r="F96" s="6"/>
      <c r="G96" s="6"/>
      <c r="H96" s="6"/>
      <c r="I96" s="6"/>
      <c r="J96" s="6"/>
      <c r="K96" s="6"/>
      <c r="L96" s="7"/>
    </row>
    <row r="97" spans="1:12" ht="15" customHeight="1" x14ac:dyDescent="0.25">
      <c r="A97" s="409">
        <f>SUM(A53+1)</f>
        <v>3</v>
      </c>
      <c r="B97" s="410"/>
      <c r="C97" s="427" t="str">
        <f>T(C53)</f>
        <v>Line Run and/or Commuter Bus Service</v>
      </c>
      <c r="D97" s="428"/>
      <c r="E97" s="428"/>
      <c r="F97" s="428"/>
      <c r="G97" s="428"/>
      <c r="H97" s="429"/>
      <c r="I97" s="427" t="str">
        <f>T(I53)</f>
        <v/>
      </c>
      <c r="J97" s="428"/>
      <c r="K97" s="428"/>
      <c r="L97" s="429"/>
    </row>
    <row r="98" spans="1:12" ht="15" customHeight="1" thickBot="1" x14ac:dyDescent="0.3">
      <c r="A98" s="411"/>
      <c r="B98" s="412"/>
      <c r="C98" s="430"/>
      <c r="D98" s="431"/>
      <c r="E98" s="431"/>
      <c r="F98" s="431"/>
      <c r="G98" s="431"/>
      <c r="H98" s="432"/>
      <c r="I98" s="430"/>
      <c r="J98" s="431"/>
      <c r="K98" s="431"/>
      <c r="L98" s="432"/>
    </row>
    <row r="99" spans="1:12" ht="15" customHeight="1" x14ac:dyDescent="0.25">
      <c r="A99" s="413" t="s">
        <v>0</v>
      </c>
      <c r="B99" s="414"/>
      <c r="C99" s="414"/>
      <c r="D99" s="417" t="str">
        <f>(Incidents!B12)</f>
        <v>Coordinated Complex Attack</v>
      </c>
      <c r="E99" s="417"/>
      <c r="F99" s="417"/>
      <c r="G99" s="417"/>
      <c r="H99" s="417"/>
      <c r="I99" s="417"/>
      <c r="J99" s="417"/>
      <c r="K99" s="417"/>
      <c r="L99" s="418"/>
    </row>
    <row r="100" spans="1:12" ht="15" customHeight="1" thickBot="1" x14ac:dyDescent="0.3">
      <c r="A100" s="415"/>
      <c r="B100" s="416"/>
      <c r="C100" s="416"/>
      <c r="D100" s="419"/>
      <c r="E100" s="419"/>
      <c r="F100" s="419"/>
      <c r="G100" s="419"/>
      <c r="H100" s="419"/>
      <c r="I100" s="419"/>
      <c r="J100" s="419"/>
      <c r="K100" s="419"/>
      <c r="L100" s="420"/>
    </row>
    <row r="101" spans="1:12" ht="15" customHeight="1" thickBot="1" x14ac:dyDescent="0.3">
      <c r="A101" s="421" t="s">
        <v>2</v>
      </c>
      <c r="B101" s="422"/>
      <c r="C101" s="422"/>
      <c r="D101" s="422"/>
      <c r="E101" s="422"/>
      <c r="F101" s="422"/>
      <c r="G101" s="422"/>
      <c r="H101" s="422"/>
      <c r="I101" s="422"/>
      <c r="J101" s="422"/>
      <c r="K101" s="422"/>
      <c r="L101" s="423"/>
    </row>
    <row r="102" spans="1:12" ht="15" customHeight="1" x14ac:dyDescent="0.25">
      <c r="A102" s="424">
        <v>1</v>
      </c>
      <c r="B102" s="425" t="s">
        <v>307</v>
      </c>
      <c r="C102" s="425"/>
      <c r="D102" s="425"/>
      <c r="E102" s="425"/>
      <c r="F102" s="425"/>
      <c r="G102" s="425"/>
      <c r="H102" s="425"/>
      <c r="I102" s="425"/>
      <c r="J102" s="425"/>
      <c r="K102" s="425"/>
      <c r="L102" s="426"/>
    </row>
    <row r="103" spans="1:12" ht="28.15" customHeight="1" thickBot="1" x14ac:dyDescent="0.3">
      <c r="A103" s="424"/>
      <c r="B103" s="425"/>
      <c r="C103" s="425"/>
      <c r="D103" s="425"/>
      <c r="E103" s="425"/>
      <c r="F103" s="425"/>
      <c r="G103" s="425"/>
      <c r="H103" s="425"/>
      <c r="I103" s="425"/>
      <c r="J103" s="425"/>
      <c r="K103" s="425"/>
      <c r="L103" s="426"/>
    </row>
    <row r="104" spans="1:12" ht="15" customHeight="1" x14ac:dyDescent="0.25">
      <c r="A104" s="433" t="s">
        <v>74</v>
      </c>
      <c r="B104" s="434"/>
      <c r="C104" s="434"/>
      <c r="D104" s="434"/>
      <c r="E104" s="434"/>
      <c r="F104" s="434"/>
      <c r="G104" s="434"/>
      <c r="H104" s="434"/>
      <c r="I104" s="434"/>
      <c r="J104" s="435" t="s">
        <v>75</v>
      </c>
      <c r="K104" s="436"/>
      <c r="L104" s="437"/>
    </row>
    <row r="105" spans="1:12" ht="15" customHeight="1" x14ac:dyDescent="0.25">
      <c r="A105" s="440" t="s">
        <v>77</v>
      </c>
      <c r="B105" s="441"/>
      <c r="C105" s="441"/>
      <c r="D105" s="441"/>
      <c r="E105" s="441"/>
      <c r="F105" s="441"/>
      <c r="G105" s="441"/>
      <c r="H105" s="441"/>
      <c r="I105" s="441"/>
      <c r="J105" s="442" t="s">
        <v>79</v>
      </c>
      <c r="K105" s="443"/>
      <c r="L105" s="438"/>
    </row>
    <row r="106" spans="1:12" ht="15" customHeight="1" x14ac:dyDescent="0.25">
      <c r="A106" s="440" t="s">
        <v>78</v>
      </c>
      <c r="B106" s="441"/>
      <c r="C106" s="441"/>
      <c r="D106" s="441"/>
      <c r="E106" s="441"/>
      <c r="F106" s="441"/>
      <c r="G106" s="441"/>
      <c r="H106" s="441"/>
      <c r="I106" s="441"/>
      <c r="J106" s="442" t="s">
        <v>82</v>
      </c>
      <c r="K106" s="443"/>
      <c r="L106" s="438"/>
    </row>
    <row r="107" spans="1:12" ht="15" customHeight="1" x14ac:dyDescent="0.25">
      <c r="A107" s="440" t="s">
        <v>76</v>
      </c>
      <c r="B107" s="441"/>
      <c r="C107" s="441"/>
      <c r="D107" s="441"/>
      <c r="E107" s="441"/>
      <c r="F107" s="441"/>
      <c r="G107" s="441"/>
      <c r="H107" s="441"/>
      <c r="I107" s="441"/>
      <c r="J107" s="442" t="s">
        <v>80</v>
      </c>
      <c r="K107" s="443"/>
      <c r="L107" s="438"/>
    </row>
    <row r="108" spans="1:12" ht="15" customHeight="1" thickBot="1" x14ac:dyDescent="0.3">
      <c r="A108" s="444" t="s">
        <v>111</v>
      </c>
      <c r="B108" s="445"/>
      <c r="C108" s="445"/>
      <c r="D108" s="445"/>
      <c r="E108" s="445"/>
      <c r="F108" s="445"/>
      <c r="G108" s="445"/>
      <c r="H108" s="445"/>
      <c r="I108" s="445"/>
      <c r="J108" s="446" t="s">
        <v>81</v>
      </c>
      <c r="K108" s="447"/>
      <c r="L108" s="439"/>
    </row>
    <row r="109" spans="1:12" ht="15" customHeight="1" thickBot="1" x14ac:dyDescent="0.3">
      <c r="A109" s="74">
        <v>2</v>
      </c>
      <c r="B109" s="425" t="s">
        <v>117</v>
      </c>
      <c r="C109" s="425"/>
      <c r="D109" s="425"/>
      <c r="E109" s="425"/>
      <c r="F109" s="425"/>
      <c r="G109" s="425"/>
      <c r="H109" s="425"/>
      <c r="I109" s="425"/>
      <c r="J109" s="425"/>
      <c r="K109" s="425"/>
      <c r="L109" s="426"/>
    </row>
    <row r="110" spans="1:12" ht="15" customHeight="1" x14ac:dyDescent="0.25">
      <c r="A110" s="448" t="s">
        <v>84</v>
      </c>
      <c r="B110" s="449"/>
      <c r="C110" s="449"/>
      <c r="D110" s="449"/>
      <c r="E110" s="449"/>
      <c r="F110" s="449"/>
      <c r="G110" s="449"/>
      <c r="H110" s="449"/>
      <c r="I110" s="449"/>
      <c r="J110" s="450" t="s">
        <v>75</v>
      </c>
      <c r="K110" s="450"/>
      <c r="L110" s="437"/>
    </row>
    <row r="111" spans="1:12" ht="15" customHeight="1" x14ac:dyDescent="0.25">
      <c r="A111" s="440" t="s">
        <v>383</v>
      </c>
      <c r="B111" s="441"/>
      <c r="C111" s="441"/>
      <c r="D111" s="441"/>
      <c r="E111" s="441"/>
      <c r="F111" s="441"/>
      <c r="G111" s="441"/>
      <c r="H111" s="441"/>
      <c r="I111" s="441"/>
      <c r="J111" s="442" t="s">
        <v>79</v>
      </c>
      <c r="K111" s="442"/>
      <c r="L111" s="438"/>
    </row>
    <row r="112" spans="1:12" ht="15" customHeight="1" x14ac:dyDescent="0.25">
      <c r="A112" s="440" t="s">
        <v>384</v>
      </c>
      <c r="B112" s="441"/>
      <c r="C112" s="441"/>
      <c r="D112" s="441"/>
      <c r="E112" s="441"/>
      <c r="F112" s="441"/>
      <c r="G112" s="441"/>
      <c r="H112" s="441"/>
      <c r="I112" s="441"/>
      <c r="J112" s="442" t="s">
        <v>82</v>
      </c>
      <c r="K112" s="442"/>
      <c r="L112" s="438"/>
    </row>
    <row r="113" spans="1:12" ht="15" customHeight="1" x14ac:dyDescent="0.25">
      <c r="A113" s="440" t="s">
        <v>112</v>
      </c>
      <c r="B113" s="441"/>
      <c r="C113" s="441"/>
      <c r="D113" s="441"/>
      <c r="E113" s="441"/>
      <c r="F113" s="441"/>
      <c r="G113" s="441"/>
      <c r="H113" s="441"/>
      <c r="I113" s="441"/>
      <c r="J113" s="442" t="s">
        <v>80</v>
      </c>
      <c r="K113" s="442"/>
      <c r="L113" s="438"/>
    </row>
    <row r="114" spans="1:12" ht="15" customHeight="1" thickBot="1" x14ac:dyDescent="0.3">
      <c r="A114" s="444" t="s">
        <v>110</v>
      </c>
      <c r="B114" s="445"/>
      <c r="C114" s="445"/>
      <c r="D114" s="445"/>
      <c r="E114" s="445"/>
      <c r="F114" s="445"/>
      <c r="G114" s="445"/>
      <c r="H114" s="445"/>
      <c r="I114" s="445"/>
      <c r="J114" s="446" t="s">
        <v>81</v>
      </c>
      <c r="K114" s="446"/>
      <c r="L114" s="439"/>
    </row>
    <row r="115" spans="1:12" ht="15" customHeight="1" thickBot="1" x14ac:dyDescent="0.3">
      <c r="A115" s="74">
        <v>3</v>
      </c>
      <c r="B115" s="425" t="s">
        <v>119</v>
      </c>
      <c r="C115" s="425"/>
      <c r="D115" s="425"/>
      <c r="E115" s="425"/>
      <c r="F115" s="425"/>
      <c r="G115" s="425"/>
      <c r="H115" s="425"/>
      <c r="I115" s="425"/>
      <c r="J115" s="425"/>
      <c r="K115" s="425"/>
      <c r="L115" s="426"/>
    </row>
    <row r="116" spans="1:12" ht="15" customHeight="1" x14ac:dyDescent="0.25">
      <c r="A116" s="448" t="s">
        <v>84</v>
      </c>
      <c r="B116" s="449"/>
      <c r="C116" s="449"/>
      <c r="D116" s="449"/>
      <c r="E116" s="449"/>
      <c r="F116" s="449"/>
      <c r="G116" s="449"/>
      <c r="H116" s="449"/>
      <c r="I116" s="449"/>
      <c r="J116" s="450" t="s">
        <v>75</v>
      </c>
      <c r="K116" s="450"/>
      <c r="L116" s="437"/>
    </row>
    <row r="117" spans="1:12" ht="15" customHeight="1" x14ac:dyDescent="0.25">
      <c r="A117" s="440" t="s">
        <v>383</v>
      </c>
      <c r="B117" s="441"/>
      <c r="C117" s="441"/>
      <c r="D117" s="441"/>
      <c r="E117" s="441"/>
      <c r="F117" s="441"/>
      <c r="G117" s="441"/>
      <c r="H117" s="441"/>
      <c r="I117" s="441"/>
      <c r="J117" s="442" t="s">
        <v>79</v>
      </c>
      <c r="K117" s="442"/>
      <c r="L117" s="438"/>
    </row>
    <row r="118" spans="1:12" ht="15" customHeight="1" x14ac:dyDescent="0.25">
      <c r="A118" s="440" t="s">
        <v>384</v>
      </c>
      <c r="B118" s="441"/>
      <c r="C118" s="441"/>
      <c r="D118" s="441"/>
      <c r="E118" s="441"/>
      <c r="F118" s="441"/>
      <c r="G118" s="441"/>
      <c r="H118" s="441"/>
      <c r="I118" s="441"/>
      <c r="J118" s="442" t="s">
        <v>82</v>
      </c>
      <c r="K118" s="442"/>
      <c r="L118" s="438"/>
    </row>
    <row r="119" spans="1:12" ht="15" customHeight="1" x14ac:dyDescent="0.25">
      <c r="A119" s="440" t="s">
        <v>112</v>
      </c>
      <c r="B119" s="441"/>
      <c r="C119" s="441"/>
      <c r="D119" s="441"/>
      <c r="E119" s="441"/>
      <c r="F119" s="441"/>
      <c r="G119" s="441"/>
      <c r="H119" s="441"/>
      <c r="I119" s="441"/>
      <c r="J119" s="442" t="s">
        <v>80</v>
      </c>
      <c r="K119" s="442"/>
      <c r="L119" s="438"/>
    </row>
    <row r="120" spans="1:12" ht="15" customHeight="1" thickBot="1" x14ac:dyDescent="0.3">
      <c r="A120" s="444" t="s">
        <v>110</v>
      </c>
      <c r="B120" s="445"/>
      <c r="C120" s="445"/>
      <c r="D120" s="445"/>
      <c r="E120" s="445"/>
      <c r="F120" s="445"/>
      <c r="G120" s="445"/>
      <c r="H120" s="445"/>
      <c r="I120" s="445"/>
      <c r="J120" s="446" t="s">
        <v>81</v>
      </c>
      <c r="K120" s="446"/>
      <c r="L120" s="439"/>
    </row>
    <row r="121" spans="1:12" ht="13.15" customHeight="1" x14ac:dyDescent="0.25">
      <c r="A121" s="453" t="s">
        <v>3</v>
      </c>
      <c r="B121" s="454"/>
      <c r="C121" s="454"/>
      <c r="D121" s="454"/>
      <c r="E121" s="454"/>
      <c r="F121" s="454"/>
      <c r="G121" s="454"/>
      <c r="H121" s="454"/>
      <c r="I121" s="457" t="s">
        <v>470</v>
      </c>
      <c r="J121" s="457"/>
      <c r="K121" s="457"/>
      <c r="L121" s="458"/>
    </row>
    <row r="122" spans="1:12" ht="4.1500000000000004" customHeight="1" thickBot="1" x14ac:dyDescent="0.3">
      <c r="A122" s="455"/>
      <c r="B122" s="456"/>
      <c r="C122" s="456"/>
      <c r="D122" s="456"/>
      <c r="E122" s="456"/>
      <c r="F122" s="456"/>
      <c r="G122" s="456"/>
      <c r="H122" s="456"/>
      <c r="I122" s="459"/>
      <c r="J122" s="459"/>
      <c r="K122" s="459"/>
      <c r="L122" s="460"/>
    </row>
    <row r="123" spans="1:12" ht="15" customHeight="1" x14ac:dyDescent="0.25">
      <c r="A123" s="448" t="s">
        <v>85</v>
      </c>
      <c r="B123" s="449"/>
      <c r="C123" s="449"/>
      <c r="D123" s="449"/>
      <c r="E123" s="449"/>
      <c r="F123" s="449"/>
      <c r="G123" s="449"/>
      <c r="H123" s="449"/>
      <c r="I123" s="449"/>
      <c r="J123" s="450" t="s">
        <v>75</v>
      </c>
      <c r="K123" s="450"/>
      <c r="L123" s="437"/>
    </row>
    <row r="124" spans="1:12" ht="15" customHeight="1" x14ac:dyDescent="0.25">
      <c r="A124" s="440" t="s">
        <v>86</v>
      </c>
      <c r="B124" s="441"/>
      <c r="C124" s="441"/>
      <c r="D124" s="441"/>
      <c r="E124" s="441"/>
      <c r="F124" s="441"/>
      <c r="G124" s="441"/>
      <c r="H124" s="441"/>
      <c r="I124" s="441"/>
      <c r="J124" s="442" t="s">
        <v>79</v>
      </c>
      <c r="K124" s="442"/>
      <c r="L124" s="438"/>
    </row>
    <row r="125" spans="1:12" ht="15" customHeight="1" x14ac:dyDescent="0.25">
      <c r="A125" s="440" t="s">
        <v>87</v>
      </c>
      <c r="B125" s="441"/>
      <c r="C125" s="441"/>
      <c r="D125" s="441"/>
      <c r="E125" s="441"/>
      <c r="F125" s="441"/>
      <c r="G125" s="441"/>
      <c r="H125" s="441"/>
      <c r="I125" s="441"/>
      <c r="J125" s="442" t="s">
        <v>82</v>
      </c>
      <c r="K125" s="442"/>
      <c r="L125" s="438"/>
    </row>
    <row r="126" spans="1:12" ht="15" customHeight="1" thickBot="1" x14ac:dyDescent="0.3">
      <c r="A126" s="440" t="s">
        <v>88</v>
      </c>
      <c r="B126" s="441"/>
      <c r="C126" s="441"/>
      <c r="D126" s="441"/>
      <c r="E126" s="441"/>
      <c r="F126" s="441"/>
      <c r="G126" s="441"/>
      <c r="H126" s="441"/>
      <c r="I126" s="441"/>
      <c r="J126" s="442" t="s">
        <v>80</v>
      </c>
      <c r="K126" s="442"/>
      <c r="L126" s="438"/>
    </row>
    <row r="127" spans="1:12" ht="15" customHeight="1" thickBot="1" x14ac:dyDescent="0.3">
      <c r="A127" s="444" t="s">
        <v>89</v>
      </c>
      <c r="B127" s="445"/>
      <c r="C127" s="445"/>
      <c r="D127" s="445"/>
      <c r="E127" s="445"/>
      <c r="F127" s="445"/>
      <c r="G127" s="445"/>
      <c r="H127" s="445"/>
      <c r="I127" s="445"/>
      <c r="J127" s="446" t="s">
        <v>81</v>
      </c>
      <c r="K127" s="446"/>
      <c r="L127" s="41">
        <v>4</v>
      </c>
    </row>
    <row r="128" spans="1:12" ht="15" customHeight="1" thickBot="1" x14ac:dyDescent="0.3">
      <c r="A128" s="75">
        <v>5</v>
      </c>
      <c r="B128" s="425" t="s">
        <v>91</v>
      </c>
      <c r="C128" s="451"/>
      <c r="D128" s="451"/>
      <c r="E128" s="451"/>
      <c r="F128" s="451"/>
      <c r="G128" s="451"/>
      <c r="H128" s="451"/>
      <c r="I128" s="451"/>
      <c r="J128" s="451"/>
      <c r="K128" s="451"/>
      <c r="L128" s="452"/>
    </row>
    <row r="129" spans="1:12" ht="15" customHeight="1" x14ac:dyDescent="0.25">
      <c r="A129" s="448" t="s">
        <v>92</v>
      </c>
      <c r="B129" s="449"/>
      <c r="C129" s="449"/>
      <c r="D129" s="449"/>
      <c r="E129" s="449"/>
      <c r="F129" s="449"/>
      <c r="G129" s="449"/>
      <c r="H129" s="449"/>
      <c r="I129" s="449"/>
      <c r="J129" s="450" t="s">
        <v>75</v>
      </c>
      <c r="K129" s="450"/>
      <c r="L129" s="437"/>
    </row>
    <row r="130" spans="1:12" ht="15" customHeight="1" x14ac:dyDescent="0.25">
      <c r="A130" s="440" t="s">
        <v>93</v>
      </c>
      <c r="B130" s="441"/>
      <c r="C130" s="441"/>
      <c r="D130" s="441"/>
      <c r="E130" s="441"/>
      <c r="F130" s="441"/>
      <c r="G130" s="441"/>
      <c r="H130" s="441"/>
      <c r="I130" s="441"/>
      <c r="J130" s="442" t="s">
        <v>79</v>
      </c>
      <c r="K130" s="442"/>
      <c r="L130" s="438"/>
    </row>
    <row r="131" spans="1:12" ht="15" customHeight="1" x14ac:dyDescent="0.25">
      <c r="A131" s="440" t="s">
        <v>94</v>
      </c>
      <c r="B131" s="441"/>
      <c r="C131" s="441"/>
      <c r="D131" s="441"/>
      <c r="E131" s="441"/>
      <c r="F131" s="441"/>
      <c r="G131" s="441"/>
      <c r="H131" s="441"/>
      <c r="I131" s="441"/>
      <c r="J131" s="442" t="s">
        <v>82</v>
      </c>
      <c r="K131" s="442"/>
      <c r="L131" s="438"/>
    </row>
    <row r="132" spans="1:12" ht="15" customHeight="1" thickBot="1" x14ac:dyDescent="0.3">
      <c r="A132" s="440" t="s">
        <v>95</v>
      </c>
      <c r="B132" s="441"/>
      <c r="C132" s="441"/>
      <c r="D132" s="441"/>
      <c r="E132" s="441"/>
      <c r="F132" s="441"/>
      <c r="G132" s="441"/>
      <c r="H132" s="441"/>
      <c r="I132" s="441"/>
      <c r="J132" s="442" t="s">
        <v>80</v>
      </c>
      <c r="K132" s="442"/>
      <c r="L132" s="438"/>
    </row>
    <row r="133" spans="1:12" ht="15" customHeight="1" thickBot="1" x14ac:dyDescent="0.3">
      <c r="A133" s="444" t="s">
        <v>96</v>
      </c>
      <c r="B133" s="445"/>
      <c r="C133" s="445"/>
      <c r="D133" s="445"/>
      <c r="E133" s="445"/>
      <c r="F133" s="445"/>
      <c r="G133" s="445"/>
      <c r="H133" s="445"/>
      <c r="I133" s="445"/>
      <c r="J133" s="446" t="s">
        <v>81</v>
      </c>
      <c r="K133" s="446"/>
      <c r="L133" s="41">
        <v>4.5</v>
      </c>
    </row>
    <row r="134" spans="1:12" ht="15" customHeight="1" x14ac:dyDescent="0.25">
      <c r="A134" s="427" t="s">
        <v>4</v>
      </c>
      <c r="B134" s="428"/>
      <c r="C134" s="428"/>
      <c r="D134" s="428"/>
      <c r="E134" s="465"/>
      <c r="F134" s="465"/>
      <c r="G134" s="465"/>
      <c r="H134" s="465"/>
      <c r="I134" s="465"/>
      <c r="J134" s="465"/>
      <c r="K134" s="465"/>
      <c r="L134" s="466"/>
    </row>
    <row r="135" spans="1:12" ht="15" customHeight="1" thickBot="1" x14ac:dyDescent="0.3">
      <c r="A135" s="430"/>
      <c r="B135" s="431"/>
      <c r="C135" s="431"/>
      <c r="D135" s="431"/>
      <c r="E135" s="467"/>
      <c r="F135" s="467"/>
      <c r="G135" s="467"/>
      <c r="H135" s="467"/>
      <c r="I135" s="467"/>
      <c r="J135" s="467"/>
      <c r="K135" s="467"/>
      <c r="L135" s="468"/>
    </row>
    <row r="136" spans="1:12" ht="15" customHeight="1" x14ac:dyDescent="0.25">
      <c r="A136" s="469" t="s">
        <v>7</v>
      </c>
      <c r="B136" s="470"/>
      <c r="C136" s="469" t="s">
        <v>1</v>
      </c>
      <c r="D136" s="470"/>
      <c r="E136" s="469" t="s">
        <v>2</v>
      </c>
      <c r="F136" s="470"/>
      <c r="G136" s="469" t="s">
        <v>8</v>
      </c>
      <c r="H136" s="470"/>
      <c r="I136" s="471" t="s">
        <v>5</v>
      </c>
      <c r="J136" s="472"/>
      <c r="K136" s="477">
        <f>SUM(((((E137*G137)*C137)*A137)/5))</f>
        <v>0</v>
      </c>
      <c r="L136" s="478"/>
    </row>
    <row r="137" spans="1:12" ht="15" customHeight="1" x14ac:dyDescent="0.25">
      <c r="A137" s="461">
        <v>1</v>
      </c>
      <c r="B137" s="462"/>
      <c r="C137" s="461">
        <f>SUM(C94)</f>
        <v>0</v>
      </c>
      <c r="D137" s="462"/>
      <c r="E137" s="461">
        <f>SUM((L104+L110+L116)/3)</f>
        <v>0</v>
      </c>
      <c r="F137" s="462"/>
      <c r="G137" s="461">
        <f>SUM((((L123*3)+L129)/4))</f>
        <v>0</v>
      </c>
      <c r="H137" s="462"/>
      <c r="I137" s="473"/>
      <c r="J137" s="474"/>
      <c r="K137" s="479"/>
      <c r="L137" s="480"/>
    </row>
    <row r="138" spans="1:12" ht="15" customHeight="1" thickBot="1" x14ac:dyDescent="0.3">
      <c r="A138" s="463"/>
      <c r="B138" s="464"/>
      <c r="C138" s="463"/>
      <c r="D138" s="464"/>
      <c r="E138" s="463"/>
      <c r="F138" s="464"/>
      <c r="G138" s="463"/>
      <c r="H138" s="464"/>
      <c r="I138" s="475"/>
      <c r="J138" s="476"/>
      <c r="K138" s="481"/>
      <c r="L138" s="482"/>
    </row>
    <row r="139" spans="1:12" ht="15" customHeight="1" thickBot="1" x14ac:dyDescent="0.3">
      <c r="A139" s="5"/>
      <c r="B139" s="6"/>
      <c r="C139" s="6"/>
      <c r="D139" s="6"/>
      <c r="E139" s="6"/>
      <c r="F139" s="6"/>
      <c r="G139" s="6"/>
      <c r="H139" s="6"/>
      <c r="I139" s="6"/>
      <c r="J139" s="6"/>
      <c r="K139" s="6"/>
      <c r="L139" s="7"/>
    </row>
    <row r="140" spans="1:12" ht="15" customHeight="1" x14ac:dyDescent="0.25">
      <c r="A140" s="409">
        <f>SUM(A97+1)</f>
        <v>4</v>
      </c>
      <c r="B140" s="410"/>
      <c r="C140" s="427" t="str">
        <f>T(C97)</f>
        <v>Line Run and/or Commuter Bus Service</v>
      </c>
      <c r="D140" s="428"/>
      <c r="E140" s="428"/>
      <c r="F140" s="428"/>
      <c r="G140" s="428"/>
      <c r="H140" s="429"/>
      <c r="I140" s="428" t="str">
        <f>T(I97)</f>
        <v/>
      </c>
      <c r="J140" s="428"/>
      <c r="K140" s="428"/>
      <c r="L140" s="429"/>
    </row>
    <row r="141" spans="1:12" ht="15" customHeight="1" thickBot="1" x14ac:dyDescent="0.3">
      <c r="A141" s="411"/>
      <c r="B141" s="412"/>
      <c r="C141" s="430"/>
      <c r="D141" s="431"/>
      <c r="E141" s="431"/>
      <c r="F141" s="431"/>
      <c r="G141" s="431"/>
      <c r="H141" s="432"/>
      <c r="I141" s="431"/>
      <c r="J141" s="431"/>
      <c r="K141" s="431"/>
      <c r="L141" s="432"/>
    </row>
    <row r="142" spans="1:12" ht="15" customHeight="1" x14ac:dyDescent="0.25">
      <c r="A142" s="413" t="s">
        <v>0</v>
      </c>
      <c r="B142" s="414"/>
      <c r="C142" s="414"/>
      <c r="D142" s="417" t="str">
        <f>(Incidents!B13)</f>
        <v xml:space="preserve">Hijack </v>
      </c>
      <c r="E142" s="417"/>
      <c r="F142" s="417"/>
      <c r="G142" s="417"/>
      <c r="H142" s="417"/>
      <c r="I142" s="417"/>
      <c r="J142" s="417"/>
      <c r="K142" s="417"/>
      <c r="L142" s="418"/>
    </row>
    <row r="143" spans="1:12" ht="15" customHeight="1" thickBot="1" x14ac:dyDescent="0.3">
      <c r="A143" s="415"/>
      <c r="B143" s="416"/>
      <c r="C143" s="416"/>
      <c r="D143" s="419"/>
      <c r="E143" s="419"/>
      <c r="F143" s="419"/>
      <c r="G143" s="419"/>
      <c r="H143" s="419"/>
      <c r="I143" s="419"/>
      <c r="J143" s="419"/>
      <c r="K143" s="419"/>
      <c r="L143" s="420"/>
    </row>
    <row r="144" spans="1:12" ht="15" customHeight="1" thickBot="1" x14ac:dyDescent="0.3">
      <c r="A144" s="483" t="s">
        <v>2</v>
      </c>
      <c r="B144" s="484"/>
      <c r="C144" s="484"/>
      <c r="D144" s="484"/>
      <c r="E144" s="484"/>
      <c r="F144" s="484"/>
      <c r="G144" s="484"/>
      <c r="H144" s="484"/>
      <c r="I144" s="484"/>
      <c r="J144" s="484"/>
      <c r="K144" s="484"/>
      <c r="L144" s="485"/>
    </row>
    <row r="145" spans="1:12" ht="15" customHeight="1" x14ac:dyDescent="0.25">
      <c r="A145" s="424">
        <v>1</v>
      </c>
      <c r="B145" s="425" t="s">
        <v>97</v>
      </c>
      <c r="C145" s="425"/>
      <c r="D145" s="425"/>
      <c r="E145" s="425"/>
      <c r="F145" s="425"/>
      <c r="G145" s="425"/>
      <c r="H145" s="425"/>
      <c r="I145" s="425"/>
      <c r="J145" s="425"/>
      <c r="K145" s="425"/>
      <c r="L145" s="426"/>
    </row>
    <row r="146" spans="1:12" ht="15" customHeight="1" thickBot="1" x14ac:dyDescent="0.3">
      <c r="A146" s="424"/>
      <c r="B146" s="425"/>
      <c r="C146" s="425"/>
      <c r="D146" s="425"/>
      <c r="E146" s="425"/>
      <c r="F146" s="425"/>
      <c r="G146" s="425"/>
      <c r="H146" s="425"/>
      <c r="I146" s="425"/>
      <c r="J146" s="425"/>
      <c r="K146" s="425"/>
      <c r="L146" s="426"/>
    </row>
    <row r="147" spans="1:12" ht="15" customHeight="1" x14ac:dyDescent="0.25">
      <c r="A147" s="433" t="s">
        <v>74</v>
      </c>
      <c r="B147" s="434"/>
      <c r="C147" s="434"/>
      <c r="D147" s="434"/>
      <c r="E147" s="434"/>
      <c r="F147" s="434"/>
      <c r="G147" s="434"/>
      <c r="H147" s="434"/>
      <c r="I147" s="434"/>
      <c r="J147" s="435" t="s">
        <v>75</v>
      </c>
      <c r="K147" s="436"/>
      <c r="L147" s="437"/>
    </row>
    <row r="148" spans="1:12" ht="15" customHeight="1" x14ac:dyDescent="0.25">
      <c r="A148" s="440" t="s">
        <v>77</v>
      </c>
      <c r="B148" s="441"/>
      <c r="C148" s="441"/>
      <c r="D148" s="441"/>
      <c r="E148" s="441"/>
      <c r="F148" s="441"/>
      <c r="G148" s="441"/>
      <c r="H148" s="441"/>
      <c r="I148" s="441"/>
      <c r="J148" s="442" t="s">
        <v>79</v>
      </c>
      <c r="K148" s="443"/>
      <c r="L148" s="438"/>
    </row>
    <row r="149" spans="1:12" ht="15" customHeight="1" x14ac:dyDescent="0.25">
      <c r="A149" s="440" t="s">
        <v>78</v>
      </c>
      <c r="B149" s="441"/>
      <c r="C149" s="441"/>
      <c r="D149" s="441"/>
      <c r="E149" s="441"/>
      <c r="F149" s="441"/>
      <c r="G149" s="441"/>
      <c r="H149" s="441"/>
      <c r="I149" s="441"/>
      <c r="J149" s="442" t="s">
        <v>82</v>
      </c>
      <c r="K149" s="443"/>
      <c r="L149" s="438"/>
    </row>
    <row r="150" spans="1:12" ht="15" customHeight="1" x14ac:dyDescent="0.25">
      <c r="A150" s="440" t="s">
        <v>76</v>
      </c>
      <c r="B150" s="441"/>
      <c r="C150" s="441"/>
      <c r="D150" s="441"/>
      <c r="E150" s="441"/>
      <c r="F150" s="441"/>
      <c r="G150" s="441"/>
      <c r="H150" s="441"/>
      <c r="I150" s="441"/>
      <c r="J150" s="442" t="s">
        <v>80</v>
      </c>
      <c r="K150" s="443"/>
      <c r="L150" s="438"/>
    </row>
    <row r="151" spans="1:12" ht="15" customHeight="1" thickBot="1" x14ac:dyDescent="0.3">
      <c r="A151" s="444" t="s">
        <v>111</v>
      </c>
      <c r="B151" s="445"/>
      <c r="C151" s="445"/>
      <c r="D151" s="445"/>
      <c r="E151" s="445"/>
      <c r="F151" s="445"/>
      <c r="G151" s="445"/>
      <c r="H151" s="445"/>
      <c r="I151" s="445"/>
      <c r="J151" s="446" t="s">
        <v>81</v>
      </c>
      <c r="K151" s="447"/>
      <c r="L151" s="439"/>
    </row>
    <row r="152" spans="1:12" ht="15" customHeight="1" thickBot="1" x14ac:dyDescent="0.3">
      <c r="A152" s="74">
        <v>2</v>
      </c>
      <c r="B152" s="425" t="s">
        <v>117</v>
      </c>
      <c r="C152" s="425"/>
      <c r="D152" s="425"/>
      <c r="E152" s="425"/>
      <c r="F152" s="425"/>
      <c r="G152" s="425"/>
      <c r="H152" s="425"/>
      <c r="I152" s="425"/>
      <c r="J152" s="425"/>
      <c r="K152" s="425"/>
      <c r="L152" s="426"/>
    </row>
    <row r="153" spans="1:12" ht="15" customHeight="1" x14ac:dyDescent="0.25">
      <c r="A153" s="448" t="s">
        <v>84</v>
      </c>
      <c r="B153" s="449"/>
      <c r="C153" s="449"/>
      <c r="D153" s="449"/>
      <c r="E153" s="449"/>
      <c r="F153" s="449"/>
      <c r="G153" s="449"/>
      <c r="H153" s="449"/>
      <c r="I153" s="449"/>
      <c r="J153" s="450" t="s">
        <v>75</v>
      </c>
      <c r="K153" s="450"/>
      <c r="L153" s="437"/>
    </row>
    <row r="154" spans="1:12" ht="15" customHeight="1" x14ac:dyDescent="0.25">
      <c r="A154" s="440" t="s">
        <v>383</v>
      </c>
      <c r="B154" s="441"/>
      <c r="C154" s="441"/>
      <c r="D154" s="441"/>
      <c r="E154" s="441"/>
      <c r="F154" s="441"/>
      <c r="G154" s="441"/>
      <c r="H154" s="441"/>
      <c r="I154" s="441"/>
      <c r="J154" s="442" t="s">
        <v>79</v>
      </c>
      <c r="K154" s="442"/>
      <c r="L154" s="438"/>
    </row>
    <row r="155" spans="1:12" ht="15" customHeight="1" x14ac:dyDescent="0.25">
      <c r="A155" s="440" t="s">
        <v>384</v>
      </c>
      <c r="B155" s="441"/>
      <c r="C155" s="441"/>
      <c r="D155" s="441"/>
      <c r="E155" s="441"/>
      <c r="F155" s="441"/>
      <c r="G155" s="441"/>
      <c r="H155" s="441"/>
      <c r="I155" s="441"/>
      <c r="J155" s="442" t="s">
        <v>82</v>
      </c>
      <c r="K155" s="442"/>
      <c r="L155" s="438"/>
    </row>
    <row r="156" spans="1:12" ht="15" customHeight="1" x14ac:dyDescent="0.25">
      <c r="A156" s="440" t="s">
        <v>112</v>
      </c>
      <c r="B156" s="441"/>
      <c r="C156" s="441"/>
      <c r="D156" s="441"/>
      <c r="E156" s="441"/>
      <c r="F156" s="441"/>
      <c r="G156" s="441"/>
      <c r="H156" s="441"/>
      <c r="I156" s="441"/>
      <c r="J156" s="442" t="s">
        <v>80</v>
      </c>
      <c r="K156" s="442"/>
      <c r="L156" s="438"/>
    </row>
    <row r="157" spans="1:12" ht="15" customHeight="1" thickBot="1" x14ac:dyDescent="0.3">
      <c r="A157" s="444" t="s">
        <v>110</v>
      </c>
      <c r="B157" s="445"/>
      <c r="C157" s="445"/>
      <c r="D157" s="445"/>
      <c r="E157" s="445"/>
      <c r="F157" s="445"/>
      <c r="G157" s="445"/>
      <c r="H157" s="445"/>
      <c r="I157" s="445"/>
      <c r="J157" s="446" t="s">
        <v>81</v>
      </c>
      <c r="K157" s="446"/>
      <c r="L157" s="439"/>
    </row>
    <row r="158" spans="1:12" ht="15" customHeight="1" thickBot="1" x14ac:dyDescent="0.3">
      <c r="A158" s="74">
        <v>3</v>
      </c>
      <c r="B158" s="425" t="s">
        <v>118</v>
      </c>
      <c r="C158" s="425"/>
      <c r="D158" s="425"/>
      <c r="E158" s="425"/>
      <c r="F158" s="425"/>
      <c r="G158" s="425"/>
      <c r="H158" s="425"/>
      <c r="I158" s="425"/>
      <c r="J158" s="425"/>
      <c r="K158" s="425"/>
      <c r="L158" s="426"/>
    </row>
    <row r="159" spans="1:12" ht="15" customHeight="1" x14ac:dyDescent="0.25">
      <c r="A159" s="448" t="s">
        <v>84</v>
      </c>
      <c r="B159" s="449"/>
      <c r="C159" s="449"/>
      <c r="D159" s="449"/>
      <c r="E159" s="449"/>
      <c r="F159" s="449"/>
      <c r="G159" s="449"/>
      <c r="H159" s="449"/>
      <c r="I159" s="449"/>
      <c r="J159" s="450" t="s">
        <v>75</v>
      </c>
      <c r="K159" s="450"/>
      <c r="L159" s="437"/>
    </row>
    <row r="160" spans="1:12" ht="15" customHeight="1" x14ac:dyDescent="0.25">
      <c r="A160" s="440" t="s">
        <v>383</v>
      </c>
      <c r="B160" s="441"/>
      <c r="C160" s="441"/>
      <c r="D160" s="441"/>
      <c r="E160" s="441"/>
      <c r="F160" s="441"/>
      <c r="G160" s="441"/>
      <c r="H160" s="441"/>
      <c r="I160" s="441"/>
      <c r="J160" s="442" t="s">
        <v>79</v>
      </c>
      <c r="K160" s="442"/>
      <c r="L160" s="438"/>
    </row>
    <row r="161" spans="1:12" ht="15" customHeight="1" x14ac:dyDescent="0.25">
      <c r="A161" s="440" t="s">
        <v>384</v>
      </c>
      <c r="B161" s="441"/>
      <c r="C161" s="441"/>
      <c r="D161" s="441"/>
      <c r="E161" s="441"/>
      <c r="F161" s="441"/>
      <c r="G161" s="441"/>
      <c r="H161" s="441"/>
      <c r="I161" s="441"/>
      <c r="J161" s="442" t="s">
        <v>82</v>
      </c>
      <c r="K161" s="442"/>
      <c r="L161" s="438"/>
    </row>
    <row r="162" spans="1:12" ht="15" customHeight="1" x14ac:dyDescent="0.25">
      <c r="A162" s="440" t="s">
        <v>112</v>
      </c>
      <c r="B162" s="441"/>
      <c r="C162" s="441"/>
      <c r="D162" s="441"/>
      <c r="E162" s="441"/>
      <c r="F162" s="441"/>
      <c r="G162" s="441"/>
      <c r="H162" s="441"/>
      <c r="I162" s="441"/>
      <c r="J162" s="442" t="s">
        <v>80</v>
      </c>
      <c r="K162" s="442"/>
      <c r="L162" s="438"/>
    </row>
    <row r="163" spans="1:12" ht="15" customHeight="1" thickBot="1" x14ac:dyDescent="0.3">
      <c r="A163" s="444" t="s">
        <v>110</v>
      </c>
      <c r="B163" s="445"/>
      <c r="C163" s="445"/>
      <c r="D163" s="445"/>
      <c r="E163" s="445"/>
      <c r="F163" s="445"/>
      <c r="G163" s="445"/>
      <c r="H163" s="445"/>
      <c r="I163" s="445"/>
      <c r="J163" s="446" t="s">
        <v>81</v>
      </c>
      <c r="K163" s="446"/>
      <c r="L163" s="439"/>
    </row>
    <row r="164" spans="1:12" ht="15" customHeight="1" x14ac:dyDescent="0.25">
      <c r="A164" s="453" t="s">
        <v>3</v>
      </c>
      <c r="B164" s="454"/>
      <c r="C164" s="454"/>
      <c r="D164" s="454"/>
      <c r="E164" s="454"/>
      <c r="F164" s="454"/>
      <c r="G164" s="454"/>
      <c r="H164" s="454"/>
      <c r="I164" s="457" t="s">
        <v>470</v>
      </c>
      <c r="J164" s="457"/>
      <c r="K164" s="457"/>
      <c r="L164" s="458"/>
    </row>
    <row r="165" spans="1:12" ht="3.75" customHeight="1" thickBot="1" x14ac:dyDescent="0.3">
      <c r="A165" s="455"/>
      <c r="B165" s="456"/>
      <c r="C165" s="456"/>
      <c r="D165" s="456"/>
      <c r="E165" s="456"/>
      <c r="F165" s="456"/>
      <c r="G165" s="456"/>
      <c r="H165" s="456"/>
      <c r="I165" s="459"/>
      <c r="J165" s="459"/>
      <c r="K165" s="459"/>
      <c r="L165" s="460"/>
    </row>
    <row r="166" spans="1:12" ht="15" customHeight="1" x14ac:dyDescent="0.25">
      <c r="A166" s="448" t="s">
        <v>85</v>
      </c>
      <c r="B166" s="449"/>
      <c r="C166" s="449"/>
      <c r="D166" s="449"/>
      <c r="E166" s="449"/>
      <c r="F166" s="449"/>
      <c r="G166" s="449"/>
      <c r="H166" s="449"/>
      <c r="I166" s="449"/>
      <c r="J166" s="450" t="s">
        <v>75</v>
      </c>
      <c r="K166" s="450"/>
      <c r="L166" s="437"/>
    </row>
    <row r="167" spans="1:12" ht="15" customHeight="1" x14ac:dyDescent="0.25">
      <c r="A167" s="440" t="s">
        <v>86</v>
      </c>
      <c r="B167" s="441"/>
      <c r="C167" s="441"/>
      <c r="D167" s="441"/>
      <c r="E167" s="441"/>
      <c r="F167" s="441"/>
      <c r="G167" s="441"/>
      <c r="H167" s="441"/>
      <c r="I167" s="441"/>
      <c r="J167" s="442" t="s">
        <v>79</v>
      </c>
      <c r="K167" s="442"/>
      <c r="L167" s="438"/>
    </row>
    <row r="168" spans="1:12" ht="15" customHeight="1" x14ac:dyDescent="0.25">
      <c r="A168" s="440" t="s">
        <v>87</v>
      </c>
      <c r="B168" s="441"/>
      <c r="C168" s="441"/>
      <c r="D168" s="441"/>
      <c r="E168" s="441"/>
      <c r="F168" s="441"/>
      <c r="G168" s="441"/>
      <c r="H168" s="441"/>
      <c r="I168" s="441"/>
      <c r="J168" s="442" t="s">
        <v>82</v>
      </c>
      <c r="K168" s="442"/>
      <c r="L168" s="438"/>
    </row>
    <row r="169" spans="1:12" ht="15" customHeight="1" thickBot="1" x14ac:dyDescent="0.3">
      <c r="A169" s="440" t="s">
        <v>88</v>
      </c>
      <c r="B169" s="441"/>
      <c r="C169" s="441"/>
      <c r="D169" s="441"/>
      <c r="E169" s="441"/>
      <c r="F169" s="441"/>
      <c r="G169" s="441"/>
      <c r="H169" s="441"/>
      <c r="I169" s="441"/>
      <c r="J169" s="442" t="s">
        <v>80</v>
      </c>
      <c r="K169" s="442"/>
      <c r="L169" s="438"/>
    </row>
    <row r="170" spans="1:12" ht="15" customHeight="1" thickBot="1" x14ac:dyDescent="0.3">
      <c r="A170" s="444" t="s">
        <v>89</v>
      </c>
      <c r="B170" s="445"/>
      <c r="C170" s="445"/>
      <c r="D170" s="445"/>
      <c r="E170" s="445"/>
      <c r="F170" s="445"/>
      <c r="G170" s="445"/>
      <c r="H170" s="445"/>
      <c r="I170" s="445"/>
      <c r="J170" s="446" t="s">
        <v>81</v>
      </c>
      <c r="K170" s="446"/>
      <c r="L170" s="41">
        <v>1.5</v>
      </c>
    </row>
    <row r="171" spans="1:12" ht="15" customHeight="1" thickBot="1" x14ac:dyDescent="0.3">
      <c r="A171" s="75">
        <v>5</v>
      </c>
      <c r="B171" s="425" t="s">
        <v>91</v>
      </c>
      <c r="C171" s="451"/>
      <c r="D171" s="451"/>
      <c r="E171" s="451"/>
      <c r="F171" s="451"/>
      <c r="G171" s="451"/>
      <c r="H171" s="451"/>
      <c r="I171" s="451"/>
      <c r="J171" s="451"/>
      <c r="K171" s="451"/>
      <c r="L171" s="452"/>
    </row>
    <row r="172" spans="1:12" ht="15" customHeight="1" x14ac:dyDescent="0.25">
      <c r="A172" s="448" t="s">
        <v>92</v>
      </c>
      <c r="B172" s="449"/>
      <c r="C172" s="449"/>
      <c r="D172" s="449"/>
      <c r="E172" s="449"/>
      <c r="F172" s="449"/>
      <c r="G172" s="449"/>
      <c r="H172" s="449"/>
      <c r="I172" s="449"/>
      <c r="J172" s="450" t="s">
        <v>75</v>
      </c>
      <c r="K172" s="450"/>
      <c r="L172" s="437"/>
    </row>
    <row r="173" spans="1:12" ht="15" customHeight="1" x14ac:dyDescent="0.25">
      <c r="A173" s="440" t="s">
        <v>93</v>
      </c>
      <c r="B173" s="441"/>
      <c r="C173" s="441"/>
      <c r="D173" s="441"/>
      <c r="E173" s="441"/>
      <c r="F173" s="441"/>
      <c r="G173" s="441"/>
      <c r="H173" s="441"/>
      <c r="I173" s="441"/>
      <c r="J173" s="442" t="s">
        <v>79</v>
      </c>
      <c r="K173" s="442"/>
      <c r="L173" s="438"/>
    </row>
    <row r="174" spans="1:12" ht="15" customHeight="1" x14ac:dyDescent="0.25">
      <c r="A174" s="440" t="s">
        <v>94</v>
      </c>
      <c r="B174" s="441"/>
      <c r="C174" s="441"/>
      <c r="D174" s="441"/>
      <c r="E174" s="441"/>
      <c r="F174" s="441"/>
      <c r="G174" s="441"/>
      <c r="H174" s="441"/>
      <c r="I174" s="441"/>
      <c r="J174" s="442" t="s">
        <v>82</v>
      </c>
      <c r="K174" s="442"/>
      <c r="L174" s="438"/>
    </row>
    <row r="175" spans="1:12" ht="15" customHeight="1" thickBot="1" x14ac:dyDescent="0.3">
      <c r="A175" s="440" t="s">
        <v>95</v>
      </c>
      <c r="B175" s="441"/>
      <c r="C175" s="441"/>
      <c r="D175" s="441"/>
      <c r="E175" s="441"/>
      <c r="F175" s="441"/>
      <c r="G175" s="441"/>
      <c r="H175" s="441"/>
      <c r="I175" s="441"/>
      <c r="J175" s="442" t="s">
        <v>80</v>
      </c>
      <c r="K175" s="442"/>
      <c r="L175" s="438"/>
    </row>
    <row r="176" spans="1:12" ht="15" customHeight="1" thickBot="1" x14ac:dyDescent="0.3">
      <c r="A176" s="444" t="s">
        <v>96</v>
      </c>
      <c r="B176" s="445"/>
      <c r="C176" s="445"/>
      <c r="D176" s="445"/>
      <c r="E176" s="445"/>
      <c r="F176" s="445"/>
      <c r="G176" s="445"/>
      <c r="H176" s="445"/>
      <c r="I176" s="445"/>
      <c r="J176" s="446" t="s">
        <v>81</v>
      </c>
      <c r="K176" s="446"/>
      <c r="L176" s="41">
        <v>4</v>
      </c>
    </row>
    <row r="177" spans="1:12" ht="15" customHeight="1" x14ac:dyDescent="0.25">
      <c r="A177" s="427" t="s">
        <v>4</v>
      </c>
      <c r="B177" s="428"/>
      <c r="C177" s="428"/>
      <c r="D177" s="428"/>
      <c r="E177" s="465"/>
      <c r="F177" s="465"/>
      <c r="G177" s="465"/>
      <c r="H177" s="465"/>
      <c r="I177" s="465"/>
      <c r="J177" s="465"/>
      <c r="K177" s="465"/>
      <c r="L177" s="466"/>
    </row>
    <row r="178" spans="1:12" ht="15" customHeight="1" thickBot="1" x14ac:dyDescent="0.3">
      <c r="A178" s="430"/>
      <c r="B178" s="431"/>
      <c r="C178" s="431"/>
      <c r="D178" s="431"/>
      <c r="E178" s="467"/>
      <c r="F178" s="467"/>
      <c r="G178" s="467"/>
      <c r="H178" s="467"/>
      <c r="I178" s="467"/>
      <c r="J178" s="467"/>
      <c r="K178" s="467"/>
      <c r="L178" s="468"/>
    </row>
    <row r="179" spans="1:12" ht="15" customHeight="1" x14ac:dyDescent="0.25">
      <c r="A179" s="469" t="s">
        <v>7</v>
      </c>
      <c r="B179" s="470"/>
      <c r="C179" s="469" t="s">
        <v>1</v>
      </c>
      <c r="D179" s="470"/>
      <c r="E179" s="469" t="s">
        <v>2</v>
      </c>
      <c r="F179" s="470"/>
      <c r="G179" s="469" t="s">
        <v>8</v>
      </c>
      <c r="H179" s="470"/>
      <c r="I179" s="471" t="s">
        <v>5</v>
      </c>
      <c r="J179" s="472"/>
      <c r="K179" s="477">
        <f>SUM(((((E180*G180)*C180)*A180)/5))</f>
        <v>0</v>
      </c>
      <c r="L179" s="478"/>
    </row>
    <row r="180" spans="1:12" ht="15" customHeight="1" x14ac:dyDescent="0.25">
      <c r="A180" s="461">
        <v>1</v>
      </c>
      <c r="B180" s="462"/>
      <c r="C180" s="461">
        <f>SUM(C137)</f>
        <v>0</v>
      </c>
      <c r="D180" s="462"/>
      <c r="E180" s="461">
        <f>SUM((L147+L153+L159)/3)</f>
        <v>0</v>
      </c>
      <c r="F180" s="462"/>
      <c r="G180" s="461">
        <f>SUM((((L166*3)+L172)/4))</f>
        <v>0</v>
      </c>
      <c r="H180" s="462"/>
      <c r="I180" s="473"/>
      <c r="J180" s="474"/>
      <c r="K180" s="479"/>
      <c r="L180" s="480"/>
    </row>
    <row r="181" spans="1:12" ht="15" customHeight="1" thickBot="1" x14ac:dyDescent="0.3">
      <c r="A181" s="463"/>
      <c r="B181" s="464"/>
      <c r="C181" s="463"/>
      <c r="D181" s="464"/>
      <c r="E181" s="463"/>
      <c r="F181" s="464"/>
      <c r="G181" s="463"/>
      <c r="H181" s="464"/>
      <c r="I181" s="475"/>
      <c r="J181" s="476"/>
      <c r="K181" s="481"/>
      <c r="L181" s="482"/>
    </row>
    <row r="182" spans="1:12" ht="15" customHeight="1" thickBot="1" x14ac:dyDescent="0.3">
      <c r="A182" s="5"/>
      <c r="B182" s="6"/>
      <c r="C182" s="6"/>
      <c r="D182" s="6"/>
      <c r="E182" s="6"/>
      <c r="F182" s="6"/>
      <c r="G182" s="6"/>
      <c r="H182" s="6"/>
      <c r="I182" s="6"/>
      <c r="J182" s="6"/>
      <c r="K182" s="6"/>
      <c r="L182" s="7"/>
    </row>
    <row r="183" spans="1:12" ht="15" customHeight="1" x14ac:dyDescent="0.25">
      <c r="A183" s="409">
        <f>SUM(A140+1)</f>
        <v>5</v>
      </c>
      <c r="B183" s="410"/>
      <c r="C183" s="427" t="str">
        <f>T(C140)</f>
        <v>Line Run and/or Commuter Bus Service</v>
      </c>
      <c r="D183" s="428"/>
      <c r="E183" s="428"/>
      <c r="F183" s="428"/>
      <c r="G183" s="428"/>
      <c r="H183" s="429"/>
      <c r="I183" s="428" t="str">
        <f>T(I140)</f>
        <v/>
      </c>
      <c r="J183" s="428"/>
      <c r="K183" s="428"/>
      <c r="L183" s="429"/>
    </row>
    <row r="184" spans="1:12" ht="15" customHeight="1" thickBot="1" x14ac:dyDescent="0.3">
      <c r="A184" s="411"/>
      <c r="B184" s="412"/>
      <c r="C184" s="430"/>
      <c r="D184" s="431"/>
      <c r="E184" s="431"/>
      <c r="F184" s="431"/>
      <c r="G184" s="431"/>
      <c r="H184" s="432"/>
      <c r="I184" s="431"/>
      <c r="J184" s="431"/>
      <c r="K184" s="431"/>
      <c r="L184" s="432"/>
    </row>
    <row r="185" spans="1:12" ht="15" customHeight="1" x14ac:dyDescent="0.25">
      <c r="A185" s="413" t="s">
        <v>0</v>
      </c>
      <c r="B185" s="414"/>
      <c r="C185" s="414"/>
      <c r="D185" s="417" t="str">
        <f>(Incidents!B14)</f>
        <v>Cyber Attack</v>
      </c>
      <c r="E185" s="417"/>
      <c r="F185" s="417"/>
      <c r="G185" s="417"/>
      <c r="H185" s="417"/>
      <c r="I185" s="417"/>
      <c r="J185" s="417"/>
      <c r="K185" s="417"/>
      <c r="L185" s="418"/>
    </row>
    <row r="186" spans="1:12" ht="15" customHeight="1" thickBot="1" x14ac:dyDescent="0.3">
      <c r="A186" s="415"/>
      <c r="B186" s="416"/>
      <c r="C186" s="416"/>
      <c r="D186" s="419"/>
      <c r="E186" s="419"/>
      <c r="F186" s="419"/>
      <c r="G186" s="419"/>
      <c r="H186" s="419"/>
      <c r="I186" s="419"/>
      <c r="J186" s="419"/>
      <c r="K186" s="419"/>
      <c r="L186" s="420"/>
    </row>
    <row r="187" spans="1:12" ht="15" customHeight="1" thickBot="1" x14ac:dyDescent="0.3">
      <c r="A187" s="483" t="s">
        <v>2</v>
      </c>
      <c r="B187" s="484"/>
      <c r="C187" s="484"/>
      <c r="D187" s="484"/>
      <c r="E187" s="484"/>
      <c r="F187" s="484"/>
      <c r="G187" s="484"/>
      <c r="H187" s="484"/>
      <c r="I187" s="484"/>
      <c r="J187" s="484"/>
      <c r="K187" s="484"/>
      <c r="L187" s="485"/>
    </row>
    <row r="188" spans="1:12" ht="15" customHeight="1" x14ac:dyDescent="0.25">
      <c r="A188" s="424">
        <v>1</v>
      </c>
      <c r="B188" s="425" t="s">
        <v>113</v>
      </c>
      <c r="C188" s="425"/>
      <c r="D188" s="425"/>
      <c r="E188" s="425"/>
      <c r="F188" s="425"/>
      <c r="G188" s="425"/>
      <c r="H188" s="425"/>
      <c r="I188" s="425"/>
      <c r="J188" s="425"/>
      <c r="K188" s="425"/>
      <c r="L188" s="426"/>
    </row>
    <row r="189" spans="1:12" ht="15" customHeight="1" thickBot="1" x14ac:dyDescent="0.3">
      <c r="A189" s="424"/>
      <c r="B189" s="425"/>
      <c r="C189" s="425"/>
      <c r="D189" s="425"/>
      <c r="E189" s="425"/>
      <c r="F189" s="425"/>
      <c r="G189" s="425"/>
      <c r="H189" s="425"/>
      <c r="I189" s="425"/>
      <c r="J189" s="425"/>
      <c r="K189" s="425"/>
      <c r="L189" s="426"/>
    </row>
    <row r="190" spans="1:12" ht="15" customHeight="1" x14ac:dyDescent="0.25">
      <c r="A190" s="433" t="s">
        <v>74</v>
      </c>
      <c r="B190" s="434"/>
      <c r="C190" s="434"/>
      <c r="D190" s="434"/>
      <c r="E190" s="434"/>
      <c r="F190" s="434"/>
      <c r="G190" s="434"/>
      <c r="H190" s="434"/>
      <c r="I190" s="434"/>
      <c r="J190" s="435" t="s">
        <v>75</v>
      </c>
      <c r="K190" s="436"/>
      <c r="L190" s="437"/>
    </row>
    <row r="191" spans="1:12" ht="15" customHeight="1" x14ac:dyDescent="0.25">
      <c r="A191" s="440" t="s">
        <v>77</v>
      </c>
      <c r="B191" s="441"/>
      <c r="C191" s="441"/>
      <c r="D191" s="441"/>
      <c r="E191" s="441"/>
      <c r="F191" s="441"/>
      <c r="G191" s="441"/>
      <c r="H191" s="441"/>
      <c r="I191" s="441"/>
      <c r="J191" s="442" t="s">
        <v>79</v>
      </c>
      <c r="K191" s="443"/>
      <c r="L191" s="438"/>
    </row>
    <row r="192" spans="1:12" ht="15" customHeight="1" x14ac:dyDescent="0.25">
      <c r="A192" s="440" t="s">
        <v>78</v>
      </c>
      <c r="B192" s="441"/>
      <c r="C192" s="441"/>
      <c r="D192" s="441"/>
      <c r="E192" s="441"/>
      <c r="F192" s="441"/>
      <c r="G192" s="441"/>
      <c r="H192" s="441"/>
      <c r="I192" s="441"/>
      <c r="J192" s="442" t="s">
        <v>82</v>
      </c>
      <c r="K192" s="443"/>
      <c r="L192" s="438"/>
    </row>
    <row r="193" spans="1:12" ht="15" customHeight="1" x14ac:dyDescent="0.25">
      <c r="A193" s="440" t="s">
        <v>76</v>
      </c>
      <c r="B193" s="441"/>
      <c r="C193" s="441"/>
      <c r="D193" s="441"/>
      <c r="E193" s="441"/>
      <c r="F193" s="441"/>
      <c r="G193" s="441"/>
      <c r="H193" s="441"/>
      <c r="I193" s="441"/>
      <c r="J193" s="442" t="s">
        <v>80</v>
      </c>
      <c r="K193" s="443"/>
      <c r="L193" s="438"/>
    </row>
    <row r="194" spans="1:12" ht="15" customHeight="1" thickBot="1" x14ac:dyDescent="0.3">
      <c r="A194" s="444" t="s">
        <v>111</v>
      </c>
      <c r="B194" s="445"/>
      <c r="C194" s="445"/>
      <c r="D194" s="445"/>
      <c r="E194" s="445"/>
      <c r="F194" s="445"/>
      <c r="G194" s="445"/>
      <c r="H194" s="445"/>
      <c r="I194" s="445"/>
      <c r="J194" s="446" t="s">
        <v>81</v>
      </c>
      <c r="K194" s="447"/>
      <c r="L194" s="439"/>
    </row>
    <row r="195" spans="1:12" ht="15" customHeight="1" thickBot="1" x14ac:dyDescent="0.3">
      <c r="A195" s="74">
        <v>2</v>
      </c>
      <c r="B195" s="425" t="s">
        <v>117</v>
      </c>
      <c r="C195" s="425"/>
      <c r="D195" s="425"/>
      <c r="E195" s="425"/>
      <c r="F195" s="425"/>
      <c r="G195" s="425"/>
      <c r="H195" s="425"/>
      <c r="I195" s="425"/>
      <c r="J195" s="425"/>
      <c r="K195" s="425"/>
      <c r="L195" s="426"/>
    </row>
    <row r="196" spans="1:12" ht="15" customHeight="1" x14ac:dyDescent="0.25">
      <c r="A196" s="448" t="s">
        <v>84</v>
      </c>
      <c r="B196" s="449"/>
      <c r="C196" s="449"/>
      <c r="D196" s="449"/>
      <c r="E196" s="449"/>
      <c r="F196" s="449"/>
      <c r="G196" s="449"/>
      <c r="H196" s="449"/>
      <c r="I196" s="449"/>
      <c r="J196" s="450" t="s">
        <v>75</v>
      </c>
      <c r="K196" s="450"/>
      <c r="L196" s="437"/>
    </row>
    <row r="197" spans="1:12" ht="15" customHeight="1" x14ac:dyDescent="0.25">
      <c r="A197" s="440" t="s">
        <v>383</v>
      </c>
      <c r="B197" s="441"/>
      <c r="C197" s="441"/>
      <c r="D197" s="441"/>
      <c r="E197" s="441"/>
      <c r="F197" s="441"/>
      <c r="G197" s="441"/>
      <c r="H197" s="441"/>
      <c r="I197" s="441"/>
      <c r="J197" s="442" t="s">
        <v>79</v>
      </c>
      <c r="K197" s="442"/>
      <c r="L197" s="438"/>
    </row>
    <row r="198" spans="1:12" ht="15" customHeight="1" x14ac:dyDescent="0.25">
      <c r="A198" s="440" t="s">
        <v>384</v>
      </c>
      <c r="B198" s="441"/>
      <c r="C198" s="441"/>
      <c r="D198" s="441"/>
      <c r="E198" s="441"/>
      <c r="F198" s="441"/>
      <c r="G198" s="441"/>
      <c r="H198" s="441"/>
      <c r="I198" s="441"/>
      <c r="J198" s="442" t="s">
        <v>82</v>
      </c>
      <c r="K198" s="442"/>
      <c r="L198" s="438"/>
    </row>
    <row r="199" spans="1:12" ht="15" customHeight="1" x14ac:dyDescent="0.25">
      <c r="A199" s="440" t="s">
        <v>112</v>
      </c>
      <c r="B199" s="441"/>
      <c r="C199" s="441"/>
      <c r="D199" s="441"/>
      <c r="E199" s="441"/>
      <c r="F199" s="441"/>
      <c r="G199" s="441"/>
      <c r="H199" s="441"/>
      <c r="I199" s="441"/>
      <c r="J199" s="442" t="s">
        <v>80</v>
      </c>
      <c r="K199" s="442"/>
      <c r="L199" s="438"/>
    </row>
    <row r="200" spans="1:12" ht="15" customHeight="1" thickBot="1" x14ac:dyDescent="0.3">
      <c r="A200" s="444" t="s">
        <v>110</v>
      </c>
      <c r="B200" s="445"/>
      <c r="C200" s="445"/>
      <c r="D200" s="445"/>
      <c r="E200" s="445"/>
      <c r="F200" s="445"/>
      <c r="G200" s="445"/>
      <c r="H200" s="445"/>
      <c r="I200" s="445"/>
      <c r="J200" s="446" t="s">
        <v>81</v>
      </c>
      <c r="K200" s="446"/>
      <c r="L200" s="439"/>
    </row>
    <row r="201" spans="1:12" ht="15" customHeight="1" thickBot="1" x14ac:dyDescent="0.3">
      <c r="A201" s="74">
        <v>3</v>
      </c>
      <c r="B201" s="425" t="s">
        <v>119</v>
      </c>
      <c r="C201" s="425"/>
      <c r="D201" s="425"/>
      <c r="E201" s="425"/>
      <c r="F201" s="425"/>
      <c r="G201" s="425"/>
      <c r="H201" s="425"/>
      <c r="I201" s="425"/>
      <c r="J201" s="425"/>
      <c r="K201" s="425"/>
      <c r="L201" s="426"/>
    </row>
    <row r="202" spans="1:12" ht="15" customHeight="1" x14ac:dyDescent="0.25">
      <c r="A202" s="448" t="s">
        <v>84</v>
      </c>
      <c r="B202" s="449"/>
      <c r="C202" s="449"/>
      <c r="D202" s="449"/>
      <c r="E202" s="449"/>
      <c r="F202" s="449"/>
      <c r="G202" s="449"/>
      <c r="H202" s="449"/>
      <c r="I202" s="449"/>
      <c r="J202" s="450" t="s">
        <v>75</v>
      </c>
      <c r="K202" s="450"/>
      <c r="L202" s="437"/>
    </row>
    <row r="203" spans="1:12" ht="15" customHeight="1" x14ac:dyDescent="0.25">
      <c r="A203" s="440" t="s">
        <v>383</v>
      </c>
      <c r="B203" s="441"/>
      <c r="C203" s="441"/>
      <c r="D203" s="441"/>
      <c r="E203" s="441"/>
      <c r="F203" s="441"/>
      <c r="G203" s="441"/>
      <c r="H203" s="441"/>
      <c r="I203" s="441"/>
      <c r="J203" s="442" t="s">
        <v>79</v>
      </c>
      <c r="K203" s="442"/>
      <c r="L203" s="438"/>
    </row>
    <row r="204" spans="1:12" ht="15" customHeight="1" x14ac:dyDescent="0.25">
      <c r="A204" s="440" t="s">
        <v>384</v>
      </c>
      <c r="B204" s="441"/>
      <c r="C204" s="441"/>
      <c r="D204" s="441"/>
      <c r="E204" s="441"/>
      <c r="F204" s="441"/>
      <c r="G204" s="441"/>
      <c r="H204" s="441"/>
      <c r="I204" s="441"/>
      <c r="J204" s="442" t="s">
        <v>82</v>
      </c>
      <c r="K204" s="442"/>
      <c r="L204" s="438"/>
    </row>
    <row r="205" spans="1:12" ht="15" customHeight="1" x14ac:dyDescent="0.25">
      <c r="A205" s="440" t="s">
        <v>112</v>
      </c>
      <c r="B205" s="441"/>
      <c r="C205" s="441"/>
      <c r="D205" s="441"/>
      <c r="E205" s="441"/>
      <c r="F205" s="441"/>
      <c r="G205" s="441"/>
      <c r="H205" s="441"/>
      <c r="I205" s="441"/>
      <c r="J205" s="442" t="s">
        <v>80</v>
      </c>
      <c r="K205" s="442"/>
      <c r="L205" s="438"/>
    </row>
    <row r="206" spans="1:12" ht="15" customHeight="1" thickBot="1" x14ac:dyDescent="0.3">
      <c r="A206" s="444" t="s">
        <v>110</v>
      </c>
      <c r="B206" s="445"/>
      <c r="C206" s="445"/>
      <c r="D206" s="445"/>
      <c r="E206" s="445"/>
      <c r="F206" s="445"/>
      <c r="G206" s="445"/>
      <c r="H206" s="445"/>
      <c r="I206" s="445"/>
      <c r="J206" s="446" t="s">
        <v>81</v>
      </c>
      <c r="K206" s="446"/>
      <c r="L206" s="439"/>
    </row>
    <row r="207" spans="1:12" ht="14.25" customHeight="1" x14ac:dyDescent="0.25">
      <c r="A207" s="453" t="s">
        <v>3</v>
      </c>
      <c r="B207" s="454"/>
      <c r="C207" s="454"/>
      <c r="D207" s="454"/>
      <c r="E207" s="454"/>
      <c r="F207" s="454"/>
      <c r="G207" s="454"/>
      <c r="H207" s="454"/>
      <c r="I207" s="457" t="s">
        <v>470</v>
      </c>
      <c r="J207" s="457"/>
      <c r="K207" s="457"/>
      <c r="L207" s="458"/>
    </row>
    <row r="208" spans="1:12" ht="3.4" customHeight="1" thickBot="1" x14ac:dyDescent="0.3">
      <c r="A208" s="455"/>
      <c r="B208" s="456"/>
      <c r="C208" s="456"/>
      <c r="D208" s="456"/>
      <c r="E208" s="456"/>
      <c r="F208" s="456"/>
      <c r="G208" s="456"/>
      <c r="H208" s="456"/>
      <c r="I208" s="459"/>
      <c r="J208" s="459"/>
      <c r="K208" s="459"/>
      <c r="L208" s="460"/>
    </row>
    <row r="209" spans="1:12" ht="15" customHeight="1" x14ac:dyDescent="0.25">
      <c r="A209" s="448" t="s">
        <v>85</v>
      </c>
      <c r="B209" s="449"/>
      <c r="C209" s="449"/>
      <c r="D209" s="449"/>
      <c r="E209" s="449"/>
      <c r="F209" s="449"/>
      <c r="G209" s="449"/>
      <c r="H209" s="449"/>
      <c r="I209" s="449"/>
      <c r="J209" s="450" t="s">
        <v>75</v>
      </c>
      <c r="K209" s="450"/>
      <c r="L209" s="437"/>
    </row>
    <row r="210" spans="1:12" ht="15" customHeight="1" x14ac:dyDescent="0.25">
      <c r="A210" s="440" t="s">
        <v>86</v>
      </c>
      <c r="B210" s="441"/>
      <c r="C210" s="441"/>
      <c r="D210" s="441"/>
      <c r="E210" s="441"/>
      <c r="F210" s="441"/>
      <c r="G210" s="441"/>
      <c r="H210" s="441"/>
      <c r="I210" s="441"/>
      <c r="J210" s="442" t="s">
        <v>79</v>
      </c>
      <c r="K210" s="442"/>
      <c r="L210" s="438"/>
    </row>
    <row r="211" spans="1:12" ht="15" customHeight="1" x14ac:dyDescent="0.25">
      <c r="A211" s="440" t="s">
        <v>87</v>
      </c>
      <c r="B211" s="441"/>
      <c r="C211" s="441"/>
      <c r="D211" s="441"/>
      <c r="E211" s="441"/>
      <c r="F211" s="441"/>
      <c r="G211" s="441"/>
      <c r="H211" s="441"/>
      <c r="I211" s="441"/>
      <c r="J211" s="442" t="s">
        <v>82</v>
      </c>
      <c r="K211" s="442"/>
      <c r="L211" s="438"/>
    </row>
    <row r="212" spans="1:12" ht="15" customHeight="1" thickBot="1" x14ac:dyDescent="0.3">
      <c r="A212" s="440" t="s">
        <v>88</v>
      </c>
      <c r="B212" s="441"/>
      <c r="C212" s="441"/>
      <c r="D212" s="441"/>
      <c r="E212" s="441"/>
      <c r="F212" s="441"/>
      <c r="G212" s="441"/>
      <c r="H212" s="441"/>
      <c r="I212" s="441"/>
      <c r="J212" s="442" t="s">
        <v>80</v>
      </c>
      <c r="K212" s="442"/>
      <c r="L212" s="438"/>
    </row>
    <row r="213" spans="1:12" ht="15" customHeight="1" thickBot="1" x14ac:dyDescent="0.3">
      <c r="A213" s="444" t="s">
        <v>89</v>
      </c>
      <c r="B213" s="445"/>
      <c r="C213" s="445"/>
      <c r="D213" s="445"/>
      <c r="E213" s="445"/>
      <c r="F213" s="445"/>
      <c r="G213" s="445"/>
      <c r="H213" s="445"/>
      <c r="I213" s="445"/>
      <c r="J213" s="446" t="s">
        <v>81</v>
      </c>
      <c r="K213" s="446"/>
      <c r="L213" s="41">
        <v>1</v>
      </c>
    </row>
    <row r="214" spans="1:12" ht="15" customHeight="1" thickBot="1" x14ac:dyDescent="0.3">
      <c r="A214" s="75">
        <v>5</v>
      </c>
      <c r="B214" s="451" t="s">
        <v>91</v>
      </c>
      <c r="C214" s="451"/>
      <c r="D214" s="451"/>
      <c r="E214" s="451"/>
      <c r="F214" s="451"/>
      <c r="G214" s="451"/>
      <c r="H214" s="451"/>
      <c r="I214" s="451"/>
      <c r="J214" s="451"/>
      <c r="K214" s="451"/>
      <c r="L214" s="452"/>
    </row>
    <row r="215" spans="1:12" ht="15" customHeight="1" x14ac:dyDescent="0.25">
      <c r="A215" s="448" t="s">
        <v>92</v>
      </c>
      <c r="B215" s="449"/>
      <c r="C215" s="449"/>
      <c r="D215" s="449"/>
      <c r="E215" s="449"/>
      <c r="F215" s="449"/>
      <c r="G215" s="449"/>
      <c r="H215" s="449"/>
      <c r="I215" s="449"/>
      <c r="J215" s="450" t="s">
        <v>75</v>
      </c>
      <c r="K215" s="450"/>
      <c r="L215" s="437"/>
    </row>
    <row r="216" spans="1:12" ht="15" customHeight="1" x14ac:dyDescent="0.25">
      <c r="A216" s="440" t="s">
        <v>93</v>
      </c>
      <c r="B216" s="441"/>
      <c r="C216" s="441"/>
      <c r="D216" s="441"/>
      <c r="E216" s="441"/>
      <c r="F216" s="441"/>
      <c r="G216" s="441"/>
      <c r="H216" s="441"/>
      <c r="I216" s="441"/>
      <c r="J216" s="442" t="s">
        <v>79</v>
      </c>
      <c r="K216" s="442"/>
      <c r="L216" s="438"/>
    </row>
    <row r="217" spans="1:12" ht="15" customHeight="1" x14ac:dyDescent="0.25">
      <c r="A217" s="440" t="s">
        <v>94</v>
      </c>
      <c r="B217" s="441"/>
      <c r="C217" s="441"/>
      <c r="D217" s="441"/>
      <c r="E217" s="441"/>
      <c r="F217" s="441"/>
      <c r="G217" s="441"/>
      <c r="H217" s="441"/>
      <c r="I217" s="441"/>
      <c r="J217" s="442" t="s">
        <v>82</v>
      </c>
      <c r="K217" s="442"/>
      <c r="L217" s="438"/>
    </row>
    <row r="218" spans="1:12" ht="15" customHeight="1" thickBot="1" x14ac:dyDescent="0.3">
      <c r="A218" s="440" t="s">
        <v>95</v>
      </c>
      <c r="B218" s="441"/>
      <c r="C218" s="441"/>
      <c r="D218" s="441"/>
      <c r="E218" s="441"/>
      <c r="F218" s="441"/>
      <c r="G218" s="441"/>
      <c r="H218" s="441"/>
      <c r="I218" s="441"/>
      <c r="J218" s="442" t="s">
        <v>80</v>
      </c>
      <c r="K218" s="442"/>
      <c r="L218" s="438"/>
    </row>
    <row r="219" spans="1:12" ht="15" customHeight="1" thickBot="1" x14ac:dyDescent="0.3">
      <c r="A219" s="444" t="s">
        <v>96</v>
      </c>
      <c r="B219" s="445"/>
      <c r="C219" s="445"/>
      <c r="D219" s="445"/>
      <c r="E219" s="445"/>
      <c r="F219" s="445"/>
      <c r="G219" s="445"/>
      <c r="H219" s="445"/>
      <c r="I219" s="445"/>
      <c r="J219" s="446" t="s">
        <v>81</v>
      </c>
      <c r="K219" s="446"/>
      <c r="L219" s="41">
        <v>1</v>
      </c>
    </row>
    <row r="220" spans="1:12" ht="15" customHeight="1" x14ac:dyDescent="0.25">
      <c r="A220" s="427" t="s">
        <v>4</v>
      </c>
      <c r="B220" s="428"/>
      <c r="C220" s="428"/>
      <c r="D220" s="428"/>
      <c r="E220" s="465"/>
      <c r="F220" s="465"/>
      <c r="G220" s="465"/>
      <c r="H220" s="465"/>
      <c r="I220" s="465"/>
      <c r="J220" s="465"/>
      <c r="K220" s="465"/>
      <c r="L220" s="466"/>
    </row>
    <row r="221" spans="1:12" ht="15" customHeight="1" thickBot="1" x14ac:dyDescent="0.3">
      <c r="A221" s="430"/>
      <c r="B221" s="431"/>
      <c r="C221" s="431"/>
      <c r="D221" s="431"/>
      <c r="E221" s="467"/>
      <c r="F221" s="467"/>
      <c r="G221" s="467"/>
      <c r="H221" s="467"/>
      <c r="I221" s="467"/>
      <c r="J221" s="467"/>
      <c r="K221" s="467"/>
      <c r="L221" s="468"/>
    </row>
    <row r="222" spans="1:12" ht="15" customHeight="1" x14ac:dyDescent="0.25">
      <c r="A222" s="469" t="s">
        <v>7</v>
      </c>
      <c r="B222" s="470"/>
      <c r="C222" s="469" t="s">
        <v>1</v>
      </c>
      <c r="D222" s="470"/>
      <c r="E222" s="469" t="s">
        <v>2</v>
      </c>
      <c r="F222" s="470"/>
      <c r="G222" s="469" t="s">
        <v>8</v>
      </c>
      <c r="H222" s="470"/>
      <c r="I222" s="471" t="s">
        <v>5</v>
      </c>
      <c r="J222" s="472"/>
      <c r="K222" s="477">
        <f>SUM(((((E223*G223)*C223)*A223)/5))</f>
        <v>0</v>
      </c>
      <c r="L222" s="478"/>
    </row>
    <row r="223" spans="1:12" ht="15" customHeight="1" x14ac:dyDescent="0.25">
      <c r="A223" s="461">
        <v>1</v>
      </c>
      <c r="B223" s="462"/>
      <c r="C223" s="461">
        <f>SUM(C180)</f>
        <v>0</v>
      </c>
      <c r="D223" s="462"/>
      <c r="E223" s="461">
        <f>SUM((L190+L196+L202)/3)</f>
        <v>0</v>
      </c>
      <c r="F223" s="462"/>
      <c r="G223" s="461">
        <f>SUM((((L209*3)+L215)/4))</f>
        <v>0</v>
      </c>
      <c r="H223" s="462"/>
      <c r="I223" s="473"/>
      <c r="J223" s="474"/>
      <c r="K223" s="479"/>
      <c r="L223" s="480"/>
    </row>
    <row r="224" spans="1:12" ht="15" customHeight="1" thickBot="1" x14ac:dyDescent="0.3">
      <c r="A224" s="463"/>
      <c r="B224" s="464"/>
      <c r="C224" s="463"/>
      <c r="D224" s="464"/>
      <c r="E224" s="463"/>
      <c r="F224" s="464"/>
      <c r="G224" s="463"/>
      <c r="H224" s="464"/>
      <c r="I224" s="475"/>
      <c r="J224" s="476"/>
      <c r="K224" s="481"/>
      <c r="L224" s="482"/>
    </row>
    <row r="225" spans="1:12" ht="15" customHeight="1" thickBot="1" x14ac:dyDescent="0.3">
      <c r="A225" s="5"/>
      <c r="B225" s="6"/>
      <c r="C225" s="6"/>
      <c r="D225" s="6"/>
      <c r="E225" s="6"/>
      <c r="F225" s="6"/>
      <c r="G225" s="6"/>
      <c r="H225" s="6"/>
      <c r="I225" s="6"/>
      <c r="J225" s="6"/>
      <c r="K225" s="6"/>
      <c r="L225" s="7"/>
    </row>
    <row r="226" spans="1:12" ht="15" customHeight="1" x14ac:dyDescent="0.25">
      <c r="A226" s="409">
        <f>SUM(A183+1)</f>
        <v>6</v>
      </c>
      <c r="B226" s="410"/>
      <c r="C226" s="427" t="str">
        <f>T(C183)</f>
        <v>Line Run and/or Commuter Bus Service</v>
      </c>
      <c r="D226" s="428"/>
      <c r="E226" s="428"/>
      <c r="F226" s="428"/>
      <c r="G226" s="428"/>
      <c r="H226" s="429"/>
      <c r="I226" s="428" t="str">
        <f>T(I183)</f>
        <v/>
      </c>
      <c r="J226" s="428"/>
      <c r="K226" s="428"/>
      <c r="L226" s="429"/>
    </row>
    <row r="227" spans="1:12" ht="15" customHeight="1" thickBot="1" x14ac:dyDescent="0.3">
      <c r="A227" s="411"/>
      <c r="B227" s="412"/>
      <c r="C227" s="430"/>
      <c r="D227" s="431"/>
      <c r="E227" s="431"/>
      <c r="F227" s="431"/>
      <c r="G227" s="431"/>
      <c r="H227" s="432"/>
      <c r="I227" s="431"/>
      <c r="J227" s="431"/>
      <c r="K227" s="431"/>
      <c r="L227" s="432"/>
    </row>
    <row r="228" spans="1:12" ht="15" customHeight="1" x14ac:dyDescent="0.25">
      <c r="A228" s="413" t="s">
        <v>0</v>
      </c>
      <c r="B228" s="414"/>
      <c r="C228" s="486"/>
      <c r="D228" s="487" t="str">
        <f>(Incidents!B15)</f>
        <v xml:space="preserve">Natural Disaster </v>
      </c>
      <c r="E228" s="487"/>
      <c r="F228" s="487"/>
      <c r="G228" s="487"/>
      <c r="H228" s="487"/>
      <c r="I228" s="417"/>
      <c r="J228" s="417"/>
      <c r="K228" s="417"/>
      <c r="L228" s="418"/>
    </row>
    <row r="229" spans="1:12" ht="15" customHeight="1" thickBot="1" x14ac:dyDescent="0.3">
      <c r="A229" s="415"/>
      <c r="B229" s="416"/>
      <c r="C229" s="416"/>
      <c r="D229" s="419"/>
      <c r="E229" s="419"/>
      <c r="F229" s="419"/>
      <c r="G229" s="419"/>
      <c r="H229" s="419"/>
      <c r="I229" s="419"/>
      <c r="J229" s="419"/>
      <c r="K229" s="419"/>
      <c r="L229" s="420"/>
    </row>
    <row r="230" spans="1:12" ht="15" customHeight="1" thickBot="1" x14ac:dyDescent="0.3">
      <c r="A230" s="483" t="s">
        <v>2</v>
      </c>
      <c r="B230" s="484"/>
      <c r="C230" s="484"/>
      <c r="D230" s="484"/>
      <c r="E230" s="484"/>
      <c r="F230" s="484"/>
      <c r="G230" s="484"/>
      <c r="H230" s="484"/>
      <c r="I230" s="484"/>
      <c r="J230" s="484"/>
      <c r="K230" s="484"/>
      <c r="L230" s="485"/>
    </row>
    <row r="231" spans="1:12" ht="15" customHeight="1" x14ac:dyDescent="0.25">
      <c r="A231" s="424">
        <v>1</v>
      </c>
      <c r="B231" s="488" t="s">
        <v>116</v>
      </c>
      <c r="C231" s="488"/>
      <c r="D231" s="488"/>
      <c r="E231" s="488"/>
      <c r="F231" s="488"/>
      <c r="G231" s="488"/>
      <c r="H231" s="488"/>
      <c r="I231" s="488"/>
      <c r="J231" s="488"/>
      <c r="K231" s="488"/>
      <c r="L231" s="489"/>
    </row>
    <row r="232" spans="1:12" ht="15" customHeight="1" thickBot="1" x14ac:dyDescent="0.3">
      <c r="A232" s="424"/>
      <c r="B232" s="488"/>
      <c r="C232" s="488"/>
      <c r="D232" s="488"/>
      <c r="E232" s="488"/>
      <c r="F232" s="488"/>
      <c r="G232" s="488"/>
      <c r="H232" s="488"/>
      <c r="I232" s="488"/>
      <c r="J232" s="488"/>
      <c r="K232" s="488"/>
      <c r="L232" s="489"/>
    </row>
    <row r="233" spans="1:12" ht="15" customHeight="1" x14ac:dyDescent="0.25">
      <c r="A233" s="433" t="s">
        <v>74</v>
      </c>
      <c r="B233" s="434"/>
      <c r="C233" s="434"/>
      <c r="D233" s="434"/>
      <c r="E233" s="434"/>
      <c r="F233" s="434"/>
      <c r="G233" s="434"/>
      <c r="H233" s="434"/>
      <c r="I233" s="434"/>
      <c r="J233" s="435" t="s">
        <v>75</v>
      </c>
      <c r="K233" s="436"/>
      <c r="L233" s="437"/>
    </row>
    <row r="234" spans="1:12" ht="15" customHeight="1" x14ac:dyDescent="0.25">
      <c r="A234" s="440" t="s">
        <v>99</v>
      </c>
      <c r="B234" s="441"/>
      <c r="C234" s="441"/>
      <c r="D234" s="441"/>
      <c r="E234" s="441"/>
      <c r="F234" s="441"/>
      <c r="G234" s="441"/>
      <c r="H234" s="441"/>
      <c r="I234" s="441"/>
      <c r="J234" s="442" t="s">
        <v>79</v>
      </c>
      <c r="K234" s="443"/>
      <c r="L234" s="438"/>
    </row>
    <row r="235" spans="1:12" ht="15" customHeight="1" x14ac:dyDescent="0.25">
      <c r="A235" s="440" t="s">
        <v>114</v>
      </c>
      <c r="B235" s="441"/>
      <c r="C235" s="441"/>
      <c r="D235" s="441"/>
      <c r="E235" s="441"/>
      <c r="F235" s="441"/>
      <c r="G235" s="441"/>
      <c r="H235" s="441"/>
      <c r="I235" s="441"/>
      <c r="J235" s="442" t="s">
        <v>82</v>
      </c>
      <c r="K235" s="443"/>
      <c r="L235" s="438"/>
    </row>
    <row r="236" spans="1:12" ht="15" customHeight="1" x14ac:dyDescent="0.25">
      <c r="A236" s="440" t="s">
        <v>98</v>
      </c>
      <c r="B236" s="441"/>
      <c r="C236" s="441"/>
      <c r="D236" s="441"/>
      <c r="E236" s="441"/>
      <c r="F236" s="441"/>
      <c r="G236" s="441"/>
      <c r="H236" s="441"/>
      <c r="I236" s="441"/>
      <c r="J236" s="442" t="s">
        <v>80</v>
      </c>
      <c r="K236" s="443"/>
      <c r="L236" s="438"/>
    </row>
    <row r="237" spans="1:12" ht="15" customHeight="1" thickBot="1" x14ac:dyDescent="0.3">
      <c r="A237" s="490" t="s">
        <v>111</v>
      </c>
      <c r="B237" s="491"/>
      <c r="C237" s="491"/>
      <c r="D237" s="491"/>
      <c r="E237" s="491"/>
      <c r="F237" s="491"/>
      <c r="G237" s="491"/>
      <c r="H237" s="491"/>
      <c r="I237" s="491"/>
      <c r="J237" s="446" t="s">
        <v>81</v>
      </c>
      <c r="K237" s="447"/>
      <c r="L237" s="439"/>
    </row>
    <row r="238" spans="1:12" ht="15" customHeight="1" thickBot="1" x14ac:dyDescent="0.3">
      <c r="A238" s="74">
        <v>2</v>
      </c>
      <c r="B238" s="492" t="s">
        <v>117</v>
      </c>
      <c r="C238" s="492"/>
      <c r="D238" s="492"/>
      <c r="E238" s="492"/>
      <c r="F238" s="492"/>
      <c r="G238" s="492"/>
      <c r="H238" s="492"/>
      <c r="I238" s="492"/>
      <c r="J238" s="492"/>
      <c r="K238" s="492"/>
      <c r="L238" s="493"/>
    </row>
    <row r="239" spans="1:12" ht="15" customHeight="1" x14ac:dyDescent="0.25">
      <c r="A239" s="448" t="s">
        <v>84</v>
      </c>
      <c r="B239" s="449"/>
      <c r="C239" s="449"/>
      <c r="D239" s="449"/>
      <c r="E239" s="449"/>
      <c r="F239" s="449"/>
      <c r="G239" s="449"/>
      <c r="H239" s="449"/>
      <c r="I239" s="449"/>
      <c r="J239" s="450" t="s">
        <v>75</v>
      </c>
      <c r="K239" s="450"/>
      <c r="L239" s="437"/>
    </row>
    <row r="240" spans="1:12" ht="15" customHeight="1" x14ac:dyDescent="0.25">
      <c r="A240" s="440" t="s">
        <v>383</v>
      </c>
      <c r="B240" s="441"/>
      <c r="C240" s="441"/>
      <c r="D240" s="441"/>
      <c r="E240" s="441"/>
      <c r="F240" s="441"/>
      <c r="G240" s="441"/>
      <c r="H240" s="441"/>
      <c r="I240" s="441"/>
      <c r="J240" s="442" t="s">
        <v>79</v>
      </c>
      <c r="K240" s="442"/>
      <c r="L240" s="438"/>
    </row>
    <row r="241" spans="1:12" ht="15" customHeight="1" x14ac:dyDescent="0.25">
      <c r="A241" s="440" t="s">
        <v>384</v>
      </c>
      <c r="B241" s="441"/>
      <c r="C241" s="441"/>
      <c r="D241" s="441"/>
      <c r="E241" s="441"/>
      <c r="F241" s="441"/>
      <c r="G241" s="441"/>
      <c r="H241" s="441"/>
      <c r="I241" s="441"/>
      <c r="J241" s="442" t="s">
        <v>82</v>
      </c>
      <c r="K241" s="442"/>
      <c r="L241" s="438"/>
    </row>
    <row r="242" spans="1:12" ht="15" customHeight="1" x14ac:dyDescent="0.25">
      <c r="A242" s="440" t="s">
        <v>112</v>
      </c>
      <c r="B242" s="441"/>
      <c r="C242" s="441"/>
      <c r="D242" s="441"/>
      <c r="E242" s="441"/>
      <c r="F242" s="441"/>
      <c r="G242" s="441"/>
      <c r="H242" s="441"/>
      <c r="I242" s="441"/>
      <c r="J242" s="442" t="s">
        <v>80</v>
      </c>
      <c r="K242" s="442"/>
      <c r="L242" s="438"/>
    </row>
    <row r="243" spans="1:12" ht="15" customHeight="1" thickBot="1" x14ac:dyDescent="0.3">
      <c r="A243" s="490" t="s">
        <v>110</v>
      </c>
      <c r="B243" s="491"/>
      <c r="C243" s="491"/>
      <c r="D243" s="491"/>
      <c r="E243" s="491"/>
      <c r="F243" s="491"/>
      <c r="G243" s="491"/>
      <c r="H243" s="491"/>
      <c r="I243" s="491"/>
      <c r="J243" s="446" t="s">
        <v>81</v>
      </c>
      <c r="K243" s="446"/>
      <c r="L243" s="439"/>
    </row>
    <row r="244" spans="1:12" ht="15" customHeight="1" thickBot="1" x14ac:dyDescent="0.3">
      <c r="A244" s="74">
        <v>3</v>
      </c>
      <c r="B244" s="488" t="s">
        <v>118</v>
      </c>
      <c r="C244" s="488"/>
      <c r="D244" s="488"/>
      <c r="E244" s="488"/>
      <c r="F244" s="488"/>
      <c r="G244" s="488"/>
      <c r="H244" s="488"/>
      <c r="I244" s="488"/>
      <c r="J244" s="488"/>
      <c r="K244" s="488"/>
      <c r="L244" s="489"/>
    </row>
    <row r="245" spans="1:12" ht="15" customHeight="1" x14ac:dyDescent="0.25">
      <c r="A245" s="448" t="s">
        <v>84</v>
      </c>
      <c r="B245" s="449"/>
      <c r="C245" s="449"/>
      <c r="D245" s="449"/>
      <c r="E245" s="449"/>
      <c r="F245" s="449"/>
      <c r="G245" s="449"/>
      <c r="H245" s="449"/>
      <c r="I245" s="449"/>
      <c r="J245" s="450" t="s">
        <v>75</v>
      </c>
      <c r="K245" s="450"/>
      <c r="L245" s="437"/>
    </row>
    <row r="246" spans="1:12" ht="15" customHeight="1" x14ac:dyDescent="0.25">
      <c r="A246" s="440" t="s">
        <v>383</v>
      </c>
      <c r="B246" s="441"/>
      <c r="C246" s="441"/>
      <c r="D246" s="441"/>
      <c r="E246" s="441"/>
      <c r="F246" s="441"/>
      <c r="G246" s="441"/>
      <c r="H246" s="441"/>
      <c r="I246" s="441"/>
      <c r="J246" s="442" t="s">
        <v>79</v>
      </c>
      <c r="K246" s="442"/>
      <c r="L246" s="438"/>
    </row>
    <row r="247" spans="1:12" ht="15" customHeight="1" x14ac:dyDescent="0.25">
      <c r="A247" s="440" t="s">
        <v>384</v>
      </c>
      <c r="B247" s="441"/>
      <c r="C247" s="441"/>
      <c r="D247" s="441"/>
      <c r="E247" s="441"/>
      <c r="F247" s="441"/>
      <c r="G247" s="441"/>
      <c r="H247" s="441"/>
      <c r="I247" s="441"/>
      <c r="J247" s="442" t="s">
        <v>82</v>
      </c>
      <c r="K247" s="442"/>
      <c r="L247" s="438"/>
    </row>
    <row r="248" spans="1:12" ht="15" customHeight="1" x14ac:dyDescent="0.25">
      <c r="A248" s="440" t="s">
        <v>112</v>
      </c>
      <c r="B248" s="441"/>
      <c r="C248" s="441"/>
      <c r="D248" s="441"/>
      <c r="E248" s="441"/>
      <c r="F248" s="441"/>
      <c r="G248" s="441"/>
      <c r="H248" s="441"/>
      <c r="I248" s="441"/>
      <c r="J248" s="442" t="s">
        <v>80</v>
      </c>
      <c r="K248" s="442"/>
      <c r="L248" s="438"/>
    </row>
    <row r="249" spans="1:12" ht="15" customHeight="1" thickBot="1" x14ac:dyDescent="0.3">
      <c r="A249" s="490" t="s">
        <v>110</v>
      </c>
      <c r="B249" s="491"/>
      <c r="C249" s="491"/>
      <c r="D249" s="491"/>
      <c r="E249" s="491"/>
      <c r="F249" s="491"/>
      <c r="G249" s="491"/>
      <c r="H249" s="491"/>
      <c r="I249" s="491"/>
      <c r="J249" s="446" t="s">
        <v>81</v>
      </c>
      <c r="K249" s="446"/>
      <c r="L249" s="439"/>
    </row>
    <row r="250" spans="1:12" ht="13.5" customHeight="1" x14ac:dyDescent="0.25">
      <c r="A250" s="453" t="s">
        <v>3</v>
      </c>
      <c r="B250" s="454"/>
      <c r="C250" s="454"/>
      <c r="D250" s="454"/>
      <c r="E250" s="454"/>
      <c r="F250" s="454"/>
      <c r="G250" s="454"/>
      <c r="H250" s="454"/>
      <c r="I250" s="457" t="s">
        <v>470</v>
      </c>
      <c r="J250" s="457"/>
      <c r="K250" s="457"/>
      <c r="L250" s="458"/>
    </row>
    <row r="251" spans="1:12" ht="3" customHeight="1" thickBot="1" x14ac:dyDescent="0.3">
      <c r="A251" s="455"/>
      <c r="B251" s="456"/>
      <c r="C251" s="456"/>
      <c r="D251" s="456"/>
      <c r="E251" s="456"/>
      <c r="F251" s="456"/>
      <c r="G251" s="456"/>
      <c r="H251" s="456"/>
      <c r="I251" s="459"/>
      <c r="J251" s="459"/>
      <c r="K251" s="459"/>
      <c r="L251" s="460"/>
    </row>
    <row r="252" spans="1:12" ht="15" customHeight="1" x14ac:dyDescent="0.25">
      <c r="A252" s="448" t="s">
        <v>85</v>
      </c>
      <c r="B252" s="449"/>
      <c r="C252" s="449"/>
      <c r="D252" s="449"/>
      <c r="E252" s="449"/>
      <c r="F252" s="449"/>
      <c r="G252" s="449"/>
      <c r="H252" s="449"/>
      <c r="I252" s="449"/>
      <c r="J252" s="450" t="s">
        <v>75</v>
      </c>
      <c r="K252" s="450"/>
      <c r="L252" s="437"/>
    </row>
    <row r="253" spans="1:12" ht="15" customHeight="1" x14ac:dyDescent="0.25">
      <c r="A253" s="440" t="s">
        <v>86</v>
      </c>
      <c r="B253" s="441"/>
      <c r="C253" s="441"/>
      <c r="D253" s="441"/>
      <c r="E253" s="441"/>
      <c r="F253" s="441"/>
      <c r="G253" s="441"/>
      <c r="H253" s="441"/>
      <c r="I253" s="441"/>
      <c r="J253" s="442" t="s">
        <v>79</v>
      </c>
      <c r="K253" s="442"/>
      <c r="L253" s="438"/>
    </row>
    <row r="254" spans="1:12" ht="15" customHeight="1" x14ac:dyDescent="0.25">
      <c r="A254" s="440" t="s">
        <v>87</v>
      </c>
      <c r="B254" s="441"/>
      <c r="C254" s="441"/>
      <c r="D254" s="441"/>
      <c r="E254" s="441"/>
      <c r="F254" s="441"/>
      <c r="G254" s="441"/>
      <c r="H254" s="441"/>
      <c r="I254" s="441"/>
      <c r="J254" s="442" t="s">
        <v>82</v>
      </c>
      <c r="K254" s="442"/>
      <c r="L254" s="438"/>
    </row>
    <row r="255" spans="1:12" ht="15" customHeight="1" thickBot="1" x14ac:dyDescent="0.3">
      <c r="A255" s="440" t="s">
        <v>88</v>
      </c>
      <c r="B255" s="441"/>
      <c r="C255" s="441"/>
      <c r="D255" s="441"/>
      <c r="E255" s="441"/>
      <c r="F255" s="441"/>
      <c r="G255" s="441"/>
      <c r="H255" s="441"/>
      <c r="I255" s="441"/>
      <c r="J255" s="442" t="s">
        <v>80</v>
      </c>
      <c r="K255" s="442"/>
      <c r="L255" s="438"/>
    </row>
    <row r="256" spans="1:12" ht="15" customHeight="1" thickBot="1" x14ac:dyDescent="0.3">
      <c r="A256" s="490" t="s">
        <v>89</v>
      </c>
      <c r="B256" s="491"/>
      <c r="C256" s="491"/>
      <c r="D256" s="491"/>
      <c r="E256" s="491"/>
      <c r="F256" s="491"/>
      <c r="G256" s="491"/>
      <c r="H256" s="491"/>
      <c r="I256" s="491"/>
      <c r="J256" s="446" t="s">
        <v>81</v>
      </c>
      <c r="K256" s="446"/>
      <c r="L256" s="41">
        <v>1</v>
      </c>
    </row>
    <row r="257" spans="1:12" ht="15" customHeight="1" thickBot="1" x14ac:dyDescent="0.3">
      <c r="A257" s="75">
        <v>5</v>
      </c>
      <c r="B257" s="488" t="s">
        <v>91</v>
      </c>
      <c r="C257" s="494"/>
      <c r="D257" s="494"/>
      <c r="E257" s="494"/>
      <c r="F257" s="494"/>
      <c r="G257" s="494"/>
      <c r="H257" s="494"/>
      <c r="I257" s="494"/>
      <c r="J257" s="494"/>
      <c r="K257" s="494"/>
      <c r="L257" s="495"/>
    </row>
    <row r="258" spans="1:12" ht="15" customHeight="1" x14ac:dyDescent="0.25">
      <c r="A258" s="448" t="s">
        <v>92</v>
      </c>
      <c r="B258" s="449"/>
      <c r="C258" s="449"/>
      <c r="D258" s="449"/>
      <c r="E258" s="449"/>
      <c r="F258" s="449"/>
      <c r="G258" s="449"/>
      <c r="H258" s="449"/>
      <c r="I258" s="449"/>
      <c r="J258" s="450" t="s">
        <v>75</v>
      </c>
      <c r="K258" s="450"/>
      <c r="L258" s="437"/>
    </row>
    <row r="259" spans="1:12" ht="15" customHeight="1" x14ac:dyDescent="0.25">
      <c r="A259" s="440" t="s">
        <v>93</v>
      </c>
      <c r="B259" s="441"/>
      <c r="C259" s="441"/>
      <c r="D259" s="441"/>
      <c r="E259" s="441"/>
      <c r="F259" s="441"/>
      <c r="G259" s="441"/>
      <c r="H259" s="441"/>
      <c r="I259" s="441"/>
      <c r="J259" s="442" t="s">
        <v>79</v>
      </c>
      <c r="K259" s="442"/>
      <c r="L259" s="438"/>
    </row>
    <row r="260" spans="1:12" ht="15" customHeight="1" x14ac:dyDescent="0.25">
      <c r="A260" s="440" t="s">
        <v>94</v>
      </c>
      <c r="B260" s="441"/>
      <c r="C260" s="441"/>
      <c r="D260" s="441"/>
      <c r="E260" s="441"/>
      <c r="F260" s="441"/>
      <c r="G260" s="441"/>
      <c r="H260" s="441"/>
      <c r="I260" s="441"/>
      <c r="J260" s="442" t="s">
        <v>82</v>
      </c>
      <c r="K260" s="442"/>
      <c r="L260" s="438"/>
    </row>
    <row r="261" spans="1:12" ht="15" customHeight="1" thickBot="1" x14ac:dyDescent="0.3">
      <c r="A261" s="440" t="s">
        <v>95</v>
      </c>
      <c r="B261" s="441"/>
      <c r="C261" s="441"/>
      <c r="D261" s="441"/>
      <c r="E261" s="441"/>
      <c r="F261" s="441"/>
      <c r="G261" s="441"/>
      <c r="H261" s="441"/>
      <c r="I261" s="441"/>
      <c r="J261" s="442" t="s">
        <v>80</v>
      </c>
      <c r="K261" s="442"/>
      <c r="L261" s="438"/>
    </row>
    <row r="262" spans="1:12" ht="15" customHeight="1" thickBot="1" x14ac:dyDescent="0.3">
      <c r="A262" s="490" t="s">
        <v>96</v>
      </c>
      <c r="B262" s="491"/>
      <c r="C262" s="491"/>
      <c r="D262" s="491"/>
      <c r="E262" s="491"/>
      <c r="F262" s="491"/>
      <c r="G262" s="491"/>
      <c r="H262" s="491"/>
      <c r="I262" s="491"/>
      <c r="J262" s="446" t="s">
        <v>81</v>
      </c>
      <c r="K262" s="446"/>
      <c r="L262" s="41">
        <v>4</v>
      </c>
    </row>
    <row r="263" spans="1:12" ht="15" customHeight="1" x14ac:dyDescent="0.25">
      <c r="A263" s="427" t="s">
        <v>4</v>
      </c>
      <c r="B263" s="428"/>
      <c r="C263" s="428"/>
      <c r="D263" s="428"/>
      <c r="E263" s="465"/>
      <c r="F263" s="465"/>
      <c r="G263" s="465"/>
      <c r="H263" s="465"/>
      <c r="I263" s="465"/>
      <c r="J263" s="465"/>
      <c r="K263" s="465"/>
      <c r="L263" s="466"/>
    </row>
    <row r="264" spans="1:12" ht="15" customHeight="1" thickBot="1" x14ac:dyDescent="0.3">
      <c r="A264" s="430"/>
      <c r="B264" s="431"/>
      <c r="C264" s="431"/>
      <c r="D264" s="431"/>
      <c r="E264" s="467"/>
      <c r="F264" s="467"/>
      <c r="G264" s="467"/>
      <c r="H264" s="467"/>
      <c r="I264" s="467"/>
      <c r="J264" s="467"/>
      <c r="K264" s="467"/>
      <c r="L264" s="468"/>
    </row>
    <row r="265" spans="1:12" ht="15" customHeight="1" x14ac:dyDescent="0.25">
      <c r="A265" s="469" t="s">
        <v>7</v>
      </c>
      <c r="B265" s="470"/>
      <c r="C265" s="469" t="s">
        <v>1</v>
      </c>
      <c r="D265" s="470"/>
      <c r="E265" s="469" t="s">
        <v>2</v>
      </c>
      <c r="F265" s="470"/>
      <c r="G265" s="469" t="s">
        <v>8</v>
      </c>
      <c r="H265" s="470"/>
      <c r="I265" s="471" t="s">
        <v>5</v>
      </c>
      <c r="J265" s="472"/>
      <c r="K265" s="477">
        <f>SUM(((((E266*G266)*C266)*A266)/5))</f>
        <v>0</v>
      </c>
      <c r="L265" s="478"/>
    </row>
    <row r="266" spans="1:12" ht="15" customHeight="1" x14ac:dyDescent="0.25">
      <c r="A266" s="461">
        <v>1</v>
      </c>
      <c r="B266" s="462"/>
      <c r="C266" s="461">
        <f>SUM(C223)</f>
        <v>0</v>
      </c>
      <c r="D266" s="462"/>
      <c r="E266" s="461">
        <f>SUM((L233+L239+L245)/3)</f>
        <v>0</v>
      </c>
      <c r="F266" s="462"/>
      <c r="G266" s="461">
        <f>SUM((((L252*3)+L258)/4))</f>
        <v>0</v>
      </c>
      <c r="H266" s="462"/>
      <c r="I266" s="473"/>
      <c r="J266" s="474"/>
      <c r="K266" s="479"/>
      <c r="L266" s="480"/>
    </row>
    <row r="267" spans="1:12" ht="15" customHeight="1" thickBot="1" x14ac:dyDescent="0.3">
      <c r="A267" s="463"/>
      <c r="B267" s="464"/>
      <c r="C267" s="463"/>
      <c r="D267" s="464"/>
      <c r="E267" s="463"/>
      <c r="F267" s="464"/>
      <c r="G267" s="463"/>
      <c r="H267" s="464"/>
      <c r="I267" s="475"/>
      <c r="J267" s="476"/>
      <c r="K267" s="481"/>
      <c r="L267" s="482"/>
    </row>
    <row r="268" spans="1:12" ht="15" customHeight="1" thickBot="1" x14ac:dyDescent="0.3">
      <c r="A268" s="5"/>
      <c r="B268" s="6"/>
      <c r="C268" s="6"/>
      <c r="D268" s="6"/>
      <c r="E268" s="6"/>
      <c r="F268" s="6"/>
      <c r="G268" s="6"/>
      <c r="H268" s="6"/>
      <c r="I268" s="6"/>
      <c r="J268" s="6"/>
      <c r="K268" s="6"/>
      <c r="L268" s="7"/>
    </row>
    <row r="269" spans="1:12" ht="15" customHeight="1" x14ac:dyDescent="0.25">
      <c r="A269" s="409">
        <f>SUM(A226+1)</f>
        <v>7</v>
      </c>
      <c r="B269" s="410"/>
      <c r="C269" s="427" t="str">
        <f>T(C226)</f>
        <v>Line Run and/or Commuter Bus Service</v>
      </c>
      <c r="D269" s="428"/>
      <c r="E269" s="428"/>
      <c r="F269" s="428"/>
      <c r="G269" s="428"/>
      <c r="H269" s="429"/>
      <c r="I269" s="428" t="str">
        <f>T(I226)</f>
        <v/>
      </c>
      <c r="J269" s="428"/>
      <c r="K269" s="428"/>
      <c r="L269" s="429"/>
    </row>
    <row r="270" spans="1:12" ht="15" customHeight="1" thickBot="1" x14ac:dyDescent="0.3">
      <c r="A270" s="411"/>
      <c r="B270" s="412"/>
      <c r="C270" s="430"/>
      <c r="D270" s="431"/>
      <c r="E270" s="431"/>
      <c r="F270" s="431"/>
      <c r="G270" s="431"/>
      <c r="H270" s="432"/>
      <c r="I270" s="431"/>
      <c r="J270" s="431"/>
      <c r="K270" s="431"/>
      <c r="L270" s="432"/>
    </row>
    <row r="271" spans="1:12" ht="15" customHeight="1" x14ac:dyDescent="0.25">
      <c r="A271" s="413" t="s">
        <v>0</v>
      </c>
      <c r="B271" s="414"/>
      <c r="C271" s="414"/>
      <c r="D271" s="417" t="str">
        <f>(Incidents!B16)</f>
        <v xml:space="preserve">Industrial Disaster </v>
      </c>
      <c r="E271" s="417"/>
      <c r="F271" s="417"/>
      <c r="G271" s="417"/>
      <c r="H271" s="417"/>
      <c r="I271" s="417"/>
      <c r="J271" s="417"/>
      <c r="K271" s="417"/>
      <c r="L271" s="418"/>
    </row>
    <row r="272" spans="1:12" ht="15" customHeight="1" thickBot="1" x14ac:dyDescent="0.3">
      <c r="A272" s="415"/>
      <c r="B272" s="416"/>
      <c r="C272" s="416"/>
      <c r="D272" s="419"/>
      <c r="E272" s="419"/>
      <c r="F272" s="419"/>
      <c r="G272" s="419"/>
      <c r="H272" s="419"/>
      <c r="I272" s="419"/>
      <c r="J272" s="419"/>
      <c r="K272" s="419"/>
      <c r="L272" s="420"/>
    </row>
    <row r="273" spans="1:12" ht="15" customHeight="1" thickBot="1" x14ac:dyDescent="0.3">
      <c r="A273" s="483" t="s">
        <v>2</v>
      </c>
      <c r="B273" s="484"/>
      <c r="C273" s="484"/>
      <c r="D273" s="484"/>
      <c r="E273" s="484"/>
      <c r="F273" s="484"/>
      <c r="G273" s="484"/>
      <c r="H273" s="484"/>
      <c r="I273" s="484"/>
      <c r="J273" s="484"/>
      <c r="K273" s="484"/>
      <c r="L273" s="485"/>
    </row>
    <row r="274" spans="1:12" ht="15" customHeight="1" x14ac:dyDescent="0.25">
      <c r="A274" s="424">
        <v>1</v>
      </c>
      <c r="B274" s="425" t="s">
        <v>467</v>
      </c>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x14ac:dyDescent="0.25">
      <c r="A276" s="424"/>
      <c r="B276" s="425"/>
      <c r="C276" s="425"/>
      <c r="D276" s="425"/>
      <c r="E276" s="425"/>
      <c r="F276" s="425"/>
      <c r="G276" s="425"/>
      <c r="H276" s="425"/>
      <c r="I276" s="425"/>
      <c r="J276" s="425"/>
      <c r="K276" s="425"/>
      <c r="L276" s="426"/>
    </row>
    <row r="277" spans="1:12" ht="15" customHeight="1" thickBot="1" x14ac:dyDescent="0.3">
      <c r="A277" s="424"/>
      <c r="B277" s="425"/>
      <c r="C277" s="425"/>
      <c r="D277" s="425"/>
      <c r="E277" s="425"/>
      <c r="F277" s="425"/>
      <c r="G277" s="425"/>
      <c r="H277" s="425"/>
      <c r="I277" s="425"/>
      <c r="J277" s="425"/>
      <c r="K277" s="425"/>
      <c r="L277" s="426"/>
    </row>
    <row r="278" spans="1:12" ht="15" customHeight="1" x14ac:dyDescent="0.25">
      <c r="A278" s="433" t="s">
        <v>74</v>
      </c>
      <c r="B278" s="434"/>
      <c r="C278" s="434"/>
      <c r="D278" s="434"/>
      <c r="E278" s="434"/>
      <c r="F278" s="434"/>
      <c r="G278" s="434"/>
      <c r="H278" s="434"/>
      <c r="I278" s="434"/>
      <c r="J278" s="435" t="s">
        <v>75</v>
      </c>
      <c r="K278" s="436"/>
      <c r="L278" s="437"/>
    </row>
    <row r="279" spans="1:12" ht="15" customHeight="1" x14ac:dyDescent="0.25">
      <c r="A279" s="440" t="s">
        <v>77</v>
      </c>
      <c r="B279" s="441"/>
      <c r="C279" s="441"/>
      <c r="D279" s="441"/>
      <c r="E279" s="441"/>
      <c r="F279" s="441"/>
      <c r="G279" s="441"/>
      <c r="H279" s="441"/>
      <c r="I279" s="441"/>
      <c r="J279" s="442" t="s">
        <v>79</v>
      </c>
      <c r="K279" s="443"/>
      <c r="L279" s="438"/>
    </row>
    <row r="280" spans="1:12" ht="15" customHeight="1" x14ac:dyDescent="0.25">
      <c r="A280" s="440" t="s">
        <v>78</v>
      </c>
      <c r="B280" s="441"/>
      <c r="C280" s="441"/>
      <c r="D280" s="441"/>
      <c r="E280" s="441"/>
      <c r="F280" s="441"/>
      <c r="G280" s="441"/>
      <c r="H280" s="441"/>
      <c r="I280" s="441"/>
      <c r="J280" s="442" t="s">
        <v>82</v>
      </c>
      <c r="K280" s="443"/>
      <c r="L280" s="438"/>
    </row>
    <row r="281" spans="1:12" ht="15" customHeight="1" x14ac:dyDescent="0.25">
      <c r="A281" s="440" t="s">
        <v>76</v>
      </c>
      <c r="B281" s="441"/>
      <c r="C281" s="441"/>
      <c r="D281" s="441"/>
      <c r="E281" s="441"/>
      <c r="F281" s="441"/>
      <c r="G281" s="441"/>
      <c r="H281" s="441"/>
      <c r="I281" s="441"/>
      <c r="J281" s="442" t="s">
        <v>80</v>
      </c>
      <c r="K281" s="443"/>
      <c r="L281" s="438"/>
    </row>
    <row r="282" spans="1:12" ht="15" customHeight="1" thickBot="1" x14ac:dyDescent="0.3">
      <c r="A282" s="444" t="s">
        <v>111</v>
      </c>
      <c r="B282" s="445"/>
      <c r="C282" s="445"/>
      <c r="D282" s="445"/>
      <c r="E282" s="445"/>
      <c r="F282" s="445"/>
      <c r="G282" s="445"/>
      <c r="H282" s="445"/>
      <c r="I282" s="445"/>
      <c r="J282" s="446" t="s">
        <v>81</v>
      </c>
      <c r="K282" s="447"/>
      <c r="L282" s="439"/>
    </row>
    <row r="283" spans="1:12" ht="15" customHeight="1" thickBot="1" x14ac:dyDescent="0.3">
      <c r="A283" s="74">
        <v>2</v>
      </c>
      <c r="B283" s="425" t="s">
        <v>117</v>
      </c>
      <c r="C283" s="425"/>
      <c r="D283" s="425"/>
      <c r="E283" s="425"/>
      <c r="F283" s="425"/>
      <c r="G283" s="425"/>
      <c r="H283" s="425"/>
      <c r="I283" s="425"/>
      <c r="J283" s="425"/>
      <c r="K283" s="425"/>
      <c r="L283" s="426"/>
    </row>
    <row r="284" spans="1:12" ht="15" customHeight="1" x14ac:dyDescent="0.25">
      <c r="A284" s="448" t="s">
        <v>84</v>
      </c>
      <c r="B284" s="449"/>
      <c r="C284" s="449"/>
      <c r="D284" s="449"/>
      <c r="E284" s="449"/>
      <c r="F284" s="449"/>
      <c r="G284" s="449"/>
      <c r="H284" s="449"/>
      <c r="I284" s="449"/>
      <c r="J284" s="450" t="s">
        <v>75</v>
      </c>
      <c r="K284" s="450"/>
      <c r="L284" s="437"/>
    </row>
    <row r="285" spans="1:12" ht="15" customHeight="1" x14ac:dyDescent="0.25">
      <c r="A285" s="440" t="s">
        <v>383</v>
      </c>
      <c r="B285" s="441"/>
      <c r="C285" s="441"/>
      <c r="D285" s="441"/>
      <c r="E285" s="441"/>
      <c r="F285" s="441"/>
      <c r="G285" s="441"/>
      <c r="H285" s="441"/>
      <c r="I285" s="441"/>
      <c r="J285" s="442" t="s">
        <v>79</v>
      </c>
      <c r="K285" s="442"/>
      <c r="L285" s="438"/>
    </row>
    <row r="286" spans="1:12" ht="15" customHeight="1" x14ac:dyDescent="0.25">
      <c r="A286" s="440" t="s">
        <v>384</v>
      </c>
      <c r="B286" s="441"/>
      <c r="C286" s="441"/>
      <c r="D286" s="441"/>
      <c r="E286" s="441"/>
      <c r="F286" s="441"/>
      <c r="G286" s="441"/>
      <c r="H286" s="441"/>
      <c r="I286" s="441"/>
      <c r="J286" s="442" t="s">
        <v>82</v>
      </c>
      <c r="K286" s="442"/>
      <c r="L286" s="438"/>
    </row>
    <row r="287" spans="1:12" ht="15" customHeight="1" x14ac:dyDescent="0.25">
      <c r="A287" s="440" t="s">
        <v>112</v>
      </c>
      <c r="B287" s="441"/>
      <c r="C287" s="441"/>
      <c r="D287" s="441"/>
      <c r="E287" s="441"/>
      <c r="F287" s="441"/>
      <c r="G287" s="441"/>
      <c r="H287" s="441"/>
      <c r="I287" s="441"/>
      <c r="J287" s="442" t="s">
        <v>80</v>
      </c>
      <c r="K287" s="442"/>
      <c r="L287" s="438"/>
    </row>
    <row r="288" spans="1:12" ht="15" customHeight="1" thickBot="1" x14ac:dyDescent="0.3">
      <c r="A288" s="444" t="s">
        <v>110</v>
      </c>
      <c r="B288" s="445"/>
      <c r="C288" s="445"/>
      <c r="D288" s="445"/>
      <c r="E288" s="445"/>
      <c r="F288" s="445"/>
      <c r="G288" s="445"/>
      <c r="H288" s="445"/>
      <c r="I288" s="445"/>
      <c r="J288" s="446" t="s">
        <v>81</v>
      </c>
      <c r="K288" s="446"/>
      <c r="L288" s="439"/>
    </row>
    <row r="289" spans="1:12" ht="15" customHeight="1" thickBot="1" x14ac:dyDescent="0.3">
      <c r="A289" s="74">
        <v>3</v>
      </c>
      <c r="B289" s="425" t="s">
        <v>118</v>
      </c>
      <c r="C289" s="425"/>
      <c r="D289" s="425"/>
      <c r="E289" s="425"/>
      <c r="F289" s="425"/>
      <c r="G289" s="425"/>
      <c r="H289" s="425"/>
      <c r="I289" s="425"/>
      <c r="J289" s="425"/>
      <c r="K289" s="425"/>
      <c r="L289" s="426"/>
    </row>
    <row r="290" spans="1:12" ht="15" customHeight="1" x14ac:dyDescent="0.25">
      <c r="A290" s="448" t="s">
        <v>84</v>
      </c>
      <c r="B290" s="449"/>
      <c r="C290" s="449"/>
      <c r="D290" s="449"/>
      <c r="E290" s="449"/>
      <c r="F290" s="449"/>
      <c r="G290" s="449"/>
      <c r="H290" s="449"/>
      <c r="I290" s="449"/>
      <c r="J290" s="450" t="s">
        <v>75</v>
      </c>
      <c r="K290" s="450"/>
      <c r="L290" s="437"/>
    </row>
    <row r="291" spans="1:12" ht="15" customHeight="1" x14ac:dyDescent="0.25">
      <c r="A291" s="440" t="s">
        <v>383</v>
      </c>
      <c r="B291" s="441"/>
      <c r="C291" s="441"/>
      <c r="D291" s="441"/>
      <c r="E291" s="441"/>
      <c r="F291" s="441"/>
      <c r="G291" s="441"/>
      <c r="H291" s="441"/>
      <c r="I291" s="441"/>
      <c r="J291" s="442" t="s">
        <v>79</v>
      </c>
      <c r="K291" s="442"/>
      <c r="L291" s="438"/>
    </row>
    <row r="292" spans="1:12" ht="15" customHeight="1" x14ac:dyDescent="0.25">
      <c r="A292" s="440" t="s">
        <v>384</v>
      </c>
      <c r="B292" s="441"/>
      <c r="C292" s="441"/>
      <c r="D292" s="441"/>
      <c r="E292" s="441"/>
      <c r="F292" s="441"/>
      <c r="G292" s="441"/>
      <c r="H292" s="441"/>
      <c r="I292" s="441"/>
      <c r="J292" s="442" t="s">
        <v>82</v>
      </c>
      <c r="K292" s="442"/>
      <c r="L292" s="438"/>
    </row>
    <row r="293" spans="1:12" ht="15" customHeight="1" x14ac:dyDescent="0.25">
      <c r="A293" s="440" t="s">
        <v>112</v>
      </c>
      <c r="B293" s="441"/>
      <c r="C293" s="441"/>
      <c r="D293" s="441"/>
      <c r="E293" s="441"/>
      <c r="F293" s="441"/>
      <c r="G293" s="441"/>
      <c r="H293" s="441"/>
      <c r="I293" s="441"/>
      <c r="J293" s="442" t="s">
        <v>80</v>
      </c>
      <c r="K293" s="442"/>
      <c r="L293" s="438"/>
    </row>
    <row r="294" spans="1:12" ht="15" customHeight="1" thickBot="1" x14ac:dyDescent="0.3">
      <c r="A294" s="444" t="s">
        <v>110</v>
      </c>
      <c r="B294" s="445"/>
      <c r="C294" s="445"/>
      <c r="D294" s="445"/>
      <c r="E294" s="445"/>
      <c r="F294" s="445"/>
      <c r="G294" s="445"/>
      <c r="H294" s="445"/>
      <c r="I294" s="445"/>
      <c r="J294" s="446" t="s">
        <v>81</v>
      </c>
      <c r="K294" s="446"/>
      <c r="L294" s="439"/>
    </row>
    <row r="295" spans="1:12" ht="12.75" customHeight="1" x14ac:dyDescent="0.25">
      <c r="A295" s="453" t="s">
        <v>3</v>
      </c>
      <c r="B295" s="454"/>
      <c r="C295" s="454"/>
      <c r="D295" s="454"/>
      <c r="E295" s="454"/>
      <c r="F295" s="454"/>
      <c r="G295" s="454"/>
      <c r="H295" s="454"/>
      <c r="I295" s="457" t="s">
        <v>470</v>
      </c>
      <c r="J295" s="457"/>
      <c r="K295" s="457"/>
      <c r="L295" s="458"/>
    </row>
    <row r="296" spans="1:12" ht="3.75" customHeight="1" thickBot="1" x14ac:dyDescent="0.3">
      <c r="A296" s="455"/>
      <c r="B296" s="456"/>
      <c r="C296" s="456"/>
      <c r="D296" s="456"/>
      <c r="E296" s="456"/>
      <c r="F296" s="456"/>
      <c r="G296" s="456"/>
      <c r="H296" s="456"/>
      <c r="I296" s="459"/>
      <c r="J296" s="459"/>
      <c r="K296" s="459"/>
      <c r="L296" s="460"/>
    </row>
    <row r="297" spans="1:12" ht="15" customHeight="1" x14ac:dyDescent="0.25">
      <c r="A297" s="448" t="s">
        <v>85</v>
      </c>
      <c r="B297" s="449"/>
      <c r="C297" s="449"/>
      <c r="D297" s="449"/>
      <c r="E297" s="449"/>
      <c r="F297" s="449"/>
      <c r="G297" s="449"/>
      <c r="H297" s="449"/>
      <c r="I297" s="449"/>
      <c r="J297" s="450" t="s">
        <v>75</v>
      </c>
      <c r="K297" s="450"/>
      <c r="L297" s="437"/>
    </row>
    <row r="298" spans="1:12" ht="15" customHeight="1" x14ac:dyDescent="0.25">
      <c r="A298" s="440" t="s">
        <v>86</v>
      </c>
      <c r="B298" s="441"/>
      <c r="C298" s="441"/>
      <c r="D298" s="441"/>
      <c r="E298" s="441"/>
      <c r="F298" s="441"/>
      <c r="G298" s="441"/>
      <c r="H298" s="441"/>
      <c r="I298" s="441"/>
      <c r="J298" s="442" t="s">
        <v>79</v>
      </c>
      <c r="K298" s="442"/>
      <c r="L298" s="438"/>
    </row>
    <row r="299" spans="1:12" ht="15" customHeight="1" x14ac:dyDescent="0.25">
      <c r="A299" s="440" t="s">
        <v>87</v>
      </c>
      <c r="B299" s="441"/>
      <c r="C299" s="441"/>
      <c r="D299" s="441"/>
      <c r="E299" s="441"/>
      <c r="F299" s="441"/>
      <c r="G299" s="441"/>
      <c r="H299" s="441"/>
      <c r="I299" s="441"/>
      <c r="J299" s="442" t="s">
        <v>82</v>
      </c>
      <c r="K299" s="442"/>
      <c r="L299" s="438"/>
    </row>
    <row r="300" spans="1:12" ht="15" customHeight="1" thickBot="1" x14ac:dyDescent="0.3">
      <c r="A300" s="440" t="s">
        <v>88</v>
      </c>
      <c r="B300" s="441"/>
      <c r="C300" s="441"/>
      <c r="D300" s="441"/>
      <c r="E300" s="441"/>
      <c r="F300" s="441"/>
      <c r="G300" s="441"/>
      <c r="H300" s="441"/>
      <c r="I300" s="441"/>
      <c r="J300" s="442" t="s">
        <v>80</v>
      </c>
      <c r="K300" s="442"/>
      <c r="L300" s="438"/>
    </row>
    <row r="301" spans="1:12" ht="15" customHeight="1" thickBot="1" x14ac:dyDescent="0.3">
      <c r="A301" s="444" t="s">
        <v>89</v>
      </c>
      <c r="B301" s="445"/>
      <c r="C301" s="445"/>
      <c r="D301" s="445"/>
      <c r="E301" s="445"/>
      <c r="F301" s="445"/>
      <c r="G301" s="445"/>
      <c r="H301" s="445"/>
      <c r="I301" s="445"/>
      <c r="J301" s="446" t="s">
        <v>81</v>
      </c>
      <c r="K301" s="446"/>
      <c r="L301" s="41">
        <v>4</v>
      </c>
    </row>
    <row r="302" spans="1:12" ht="15" customHeight="1" thickBot="1" x14ac:dyDescent="0.3">
      <c r="A302" s="75">
        <v>5</v>
      </c>
      <c r="B302" s="425" t="s">
        <v>91</v>
      </c>
      <c r="C302" s="451"/>
      <c r="D302" s="451"/>
      <c r="E302" s="451"/>
      <c r="F302" s="451"/>
      <c r="G302" s="451"/>
      <c r="H302" s="451"/>
      <c r="I302" s="451"/>
      <c r="J302" s="451"/>
      <c r="K302" s="451"/>
      <c r="L302" s="452"/>
    </row>
    <row r="303" spans="1:12" ht="15" customHeight="1" x14ac:dyDescent="0.25">
      <c r="A303" s="448" t="s">
        <v>92</v>
      </c>
      <c r="B303" s="449"/>
      <c r="C303" s="449"/>
      <c r="D303" s="449"/>
      <c r="E303" s="449"/>
      <c r="F303" s="449"/>
      <c r="G303" s="449"/>
      <c r="H303" s="449"/>
      <c r="I303" s="449"/>
      <c r="J303" s="450" t="s">
        <v>75</v>
      </c>
      <c r="K303" s="450"/>
      <c r="L303" s="437"/>
    </row>
    <row r="304" spans="1:12" ht="15" customHeight="1" x14ac:dyDescent="0.25">
      <c r="A304" s="440" t="s">
        <v>93</v>
      </c>
      <c r="B304" s="441"/>
      <c r="C304" s="441"/>
      <c r="D304" s="441"/>
      <c r="E304" s="441"/>
      <c r="F304" s="441"/>
      <c r="G304" s="441"/>
      <c r="H304" s="441"/>
      <c r="I304" s="441"/>
      <c r="J304" s="442" t="s">
        <v>79</v>
      </c>
      <c r="K304" s="442"/>
      <c r="L304" s="438"/>
    </row>
    <row r="305" spans="1:12" ht="15" customHeight="1" x14ac:dyDescent="0.25">
      <c r="A305" s="440" t="s">
        <v>94</v>
      </c>
      <c r="B305" s="441"/>
      <c r="C305" s="441"/>
      <c r="D305" s="441"/>
      <c r="E305" s="441"/>
      <c r="F305" s="441"/>
      <c r="G305" s="441"/>
      <c r="H305" s="441"/>
      <c r="I305" s="441"/>
      <c r="J305" s="442" t="s">
        <v>82</v>
      </c>
      <c r="K305" s="442"/>
      <c r="L305" s="438"/>
    </row>
    <row r="306" spans="1:12" ht="15" customHeight="1" thickBot="1" x14ac:dyDescent="0.3">
      <c r="A306" s="440" t="s">
        <v>95</v>
      </c>
      <c r="B306" s="441"/>
      <c r="C306" s="441"/>
      <c r="D306" s="441"/>
      <c r="E306" s="441"/>
      <c r="F306" s="441"/>
      <c r="G306" s="441"/>
      <c r="H306" s="441"/>
      <c r="I306" s="441"/>
      <c r="J306" s="442" t="s">
        <v>80</v>
      </c>
      <c r="K306" s="442"/>
      <c r="L306" s="438"/>
    </row>
    <row r="307" spans="1:12" ht="15" customHeight="1" thickBot="1" x14ac:dyDescent="0.3">
      <c r="A307" s="444" t="s">
        <v>96</v>
      </c>
      <c r="B307" s="445"/>
      <c r="C307" s="445"/>
      <c r="D307" s="445"/>
      <c r="E307" s="445"/>
      <c r="F307" s="445"/>
      <c r="G307" s="445"/>
      <c r="H307" s="445"/>
      <c r="I307" s="445"/>
      <c r="J307" s="446" t="s">
        <v>81</v>
      </c>
      <c r="K307" s="446"/>
      <c r="L307" s="41">
        <v>1</v>
      </c>
    </row>
    <row r="308" spans="1:12" ht="15" customHeight="1" x14ac:dyDescent="0.25">
      <c r="A308" s="427" t="s">
        <v>4</v>
      </c>
      <c r="B308" s="428"/>
      <c r="C308" s="428"/>
      <c r="D308" s="428"/>
      <c r="E308" s="465"/>
      <c r="F308" s="465"/>
      <c r="G308" s="465"/>
      <c r="H308" s="465"/>
      <c r="I308" s="465"/>
      <c r="J308" s="465"/>
      <c r="K308" s="465"/>
      <c r="L308" s="466"/>
    </row>
    <row r="309" spans="1:12" ht="15" customHeight="1" thickBot="1" x14ac:dyDescent="0.3">
      <c r="A309" s="430"/>
      <c r="B309" s="431"/>
      <c r="C309" s="431"/>
      <c r="D309" s="431"/>
      <c r="E309" s="467"/>
      <c r="F309" s="467"/>
      <c r="G309" s="467"/>
      <c r="H309" s="467"/>
      <c r="I309" s="467"/>
      <c r="J309" s="467"/>
      <c r="K309" s="467"/>
      <c r="L309" s="468"/>
    </row>
    <row r="310" spans="1:12" ht="15" customHeight="1" x14ac:dyDescent="0.25">
      <c r="A310" s="469" t="s">
        <v>7</v>
      </c>
      <c r="B310" s="470"/>
      <c r="C310" s="469" t="s">
        <v>1</v>
      </c>
      <c r="D310" s="470"/>
      <c r="E310" s="469" t="s">
        <v>2</v>
      </c>
      <c r="F310" s="470"/>
      <c r="G310" s="469" t="s">
        <v>8</v>
      </c>
      <c r="H310" s="470"/>
      <c r="I310" s="471" t="s">
        <v>5</v>
      </c>
      <c r="J310" s="472"/>
      <c r="K310" s="477">
        <f>SUM(((((E311*G311)*C311)*A311)/5))</f>
        <v>0</v>
      </c>
      <c r="L310" s="478"/>
    </row>
    <row r="311" spans="1:12" ht="15" customHeight="1" x14ac:dyDescent="0.25">
      <c r="A311" s="461">
        <v>1</v>
      </c>
      <c r="B311" s="462"/>
      <c r="C311" s="461">
        <f>SUM(C266)</f>
        <v>0</v>
      </c>
      <c r="D311" s="462"/>
      <c r="E311" s="461">
        <f>SUM((L278+L284+L290)/3)</f>
        <v>0</v>
      </c>
      <c r="F311" s="462"/>
      <c r="G311" s="461">
        <f>SUM((((L297*3)+L303)/4))</f>
        <v>0</v>
      </c>
      <c r="H311" s="462"/>
      <c r="I311" s="473"/>
      <c r="J311" s="474"/>
      <c r="K311" s="479"/>
      <c r="L311" s="480"/>
    </row>
    <row r="312" spans="1:12" ht="15" customHeight="1" thickBot="1" x14ac:dyDescent="0.3">
      <c r="A312" s="463"/>
      <c r="B312" s="464"/>
      <c r="C312" s="463"/>
      <c r="D312" s="464"/>
      <c r="E312" s="463"/>
      <c r="F312" s="464"/>
      <c r="G312" s="463"/>
      <c r="H312" s="464"/>
      <c r="I312" s="475"/>
      <c r="J312" s="476"/>
      <c r="K312" s="481"/>
      <c r="L312" s="482"/>
    </row>
    <row r="313" spans="1:12" ht="15" customHeight="1" thickBot="1" x14ac:dyDescent="0.3">
      <c r="A313" s="5"/>
      <c r="B313" s="6"/>
      <c r="C313" s="6"/>
      <c r="D313" s="6"/>
      <c r="E313" s="6"/>
      <c r="F313" s="6"/>
      <c r="G313" s="6"/>
      <c r="H313" s="6"/>
      <c r="I313" s="6"/>
      <c r="J313" s="6"/>
      <c r="K313" s="6"/>
      <c r="L313" s="7"/>
    </row>
    <row r="314" spans="1:12" ht="15" customHeight="1" x14ac:dyDescent="0.25">
      <c r="A314" s="409">
        <f>SUM(A269+1)</f>
        <v>8</v>
      </c>
      <c r="B314" s="410"/>
      <c r="C314" s="427" t="str">
        <f>T(C269)</f>
        <v>Line Run and/or Commuter Bus Service</v>
      </c>
      <c r="D314" s="428"/>
      <c r="E314" s="428"/>
      <c r="F314" s="428"/>
      <c r="G314" s="428"/>
      <c r="H314" s="429"/>
      <c r="I314" s="428" t="str">
        <f>T(I269)</f>
        <v/>
      </c>
      <c r="J314" s="428"/>
      <c r="K314" s="428"/>
      <c r="L314" s="429"/>
    </row>
    <row r="315" spans="1:12" ht="15" customHeight="1" thickBot="1" x14ac:dyDescent="0.3">
      <c r="A315" s="411"/>
      <c r="B315" s="412"/>
      <c r="C315" s="430"/>
      <c r="D315" s="431"/>
      <c r="E315" s="431"/>
      <c r="F315" s="431"/>
      <c r="G315" s="431"/>
      <c r="H315" s="432"/>
      <c r="I315" s="431"/>
      <c r="J315" s="431"/>
      <c r="K315" s="431"/>
      <c r="L315" s="432"/>
    </row>
    <row r="316" spans="1:12" ht="15" customHeight="1" x14ac:dyDescent="0.25">
      <c r="A316" s="413" t="s">
        <v>0</v>
      </c>
      <c r="B316" s="414"/>
      <c r="C316" s="414"/>
      <c r="D316" s="417" t="str">
        <f>(Incidents!B17)</f>
        <v xml:space="preserve">Weapon of Mass Destruction </v>
      </c>
      <c r="E316" s="417"/>
      <c r="F316" s="417"/>
      <c r="G316" s="417"/>
      <c r="H316" s="417"/>
      <c r="I316" s="417"/>
      <c r="J316" s="417"/>
      <c r="K316" s="417"/>
      <c r="L316" s="418"/>
    </row>
    <row r="317" spans="1:12" ht="15" customHeight="1" thickBot="1" x14ac:dyDescent="0.3">
      <c r="A317" s="415"/>
      <c r="B317" s="416"/>
      <c r="C317" s="416"/>
      <c r="D317" s="419"/>
      <c r="E317" s="419"/>
      <c r="F317" s="419"/>
      <c r="G317" s="419"/>
      <c r="H317" s="419"/>
      <c r="I317" s="419"/>
      <c r="J317" s="419"/>
      <c r="K317" s="419"/>
      <c r="L317" s="420"/>
    </row>
    <row r="318" spans="1:12" ht="15" customHeight="1" thickBot="1" x14ac:dyDescent="0.3">
      <c r="A318" s="483" t="s">
        <v>2</v>
      </c>
      <c r="B318" s="484"/>
      <c r="C318" s="484"/>
      <c r="D318" s="484"/>
      <c r="E318" s="484"/>
      <c r="F318" s="484"/>
      <c r="G318" s="484"/>
      <c r="H318" s="484"/>
      <c r="I318" s="484"/>
      <c r="J318" s="484"/>
      <c r="K318" s="484"/>
      <c r="L318" s="485"/>
    </row>
    <row r="319" spans="1:12" ht="15" customHeight="1" x14ac:dyDescent="0.25">
      <c r="A319" s="424">
        <v>1</v>
      </c>
      <c r="B319" s="425" t="s">
        <v>345</v>
      </c>
      <c r="C319" s="425"/>
      <c r="D319" s="425"/>
      <c r="E319" s="425"/>
      <c r="F319" s="425"/>
      <c r="G319" s="425"/>
      <c r="H319" s="425"/>
      <c r="I319" s="425"/>
      <c r="J319" s="425"/>
      <c r="K319" s="425"/>
      <c r="L319" s="426"/>
    </row>
    <row r="320" spans="1:12" ht="15" customHeight="1" thickBot="1" x14ac:dyDescent="0.3">
      <c r="A320" s="424"/>
      <c r="B320" s="425"/>
      <c r="C320" s="425"/>
      <c r="D320" s="425"/>
      <c r="E320" s="425"/>
      <c r="F320" s="425"/>
      <c r="G320" s="425"/>
      <c r="H320" s="425"/>
      <c r="I320" s="425"/>
      <c r="J320" s="425"/>
      <c r="K320" s="425"/>
      <c r="L320" s="426"/>
    </row>
    <row r="321" spans="1:12" ht="15" customHeight="1" x14ac:dyDescent="0.25">
      <c r="A321" s="433" t="s">
        <v>74</v>
      </c>
      <c r="B321" s="434"/>
      <c r="C321" s="434"/>
      <c r="D321" s="434"/>
      <c r="E321" s="434"/>
      <c r="F321" s="434"/>
      <c r="G321" s="434"/>
      <c r="H321" s="434"/>
      <c r="I321" s="434"/>
      <c r="J321" s="435" t="s">
        <v>75</v>
      </c>
      <c r="K321" s="436"/>
      <c r="L321" s="437"/>
    </row>
    <row r="322" spans="1:12" ht="15" customHeight="1" x14ac:dyDescent="0.25">
      <c r="A322" s="440" t="s">
        <v>77</v>
      </c>
      <c r="B322" s="441"/>
      <c r="C322" s="441"/>
      <c r="D322" s="441"/>
      <c r="E322" s="441"/>
      <c r="F322" s="441"/>
      <c r="G322" s="441"/>
      <c r="H322" s="441"/>
      <c r="I322" s="441"/>
      <c r="J322" s="442" t="s">
        <v>79</v>
      </c>
      <c r="K322" s="443"/>
      <c r="L322" s="438"/>
    </row>
    <row r="323" spans="1:12" ht="15" customHeight="1" x14ac:dyDescent="0.25">
      <c r="A323" s="440" t="s">
        <v>78</v>
      </c>
      <c r="B323" s="441"/>
      <c r="C323" s="441"/>
      <c r="D323" s="441"/>
      <c r="E323" s="441"/>
      <c r="F323" s="441"/>
      <c r="G323" s="441"/>
      <c r="H323" s="441"/>
      <c r="I323" s="441"/>
      <c r="J323" s="442" t="s">
        <v>82</v>
      </c>
      <c r="K323" s="443"/>
      <c r="L323" s="438"/>
    </row>
    <row r="324" spans="1:12" ht="15" customHeight="1" x14ac:dyDescent="0.25">
      <c r="A324" s="440" t="s">
        <v>76</v>
      </c>
      <c r="B324" s="441"/>
      <c r="C324" s="441"/>
      <c r="D324" s="441"/>
      <c r="E324" s="441"/>
      <c r="F324" s="441"/>
      <c r="G324" s="441"/>
      <c r="H324" s="441"/>
      <c r="I324" s="441"/>
      <c r="J324" s="442" t="s">
        <v>80</v>
      </c>
      <c r="K324" s="443"/>
      <c r="L324" s="438"/>
    </row>
    <row r="325" spans="1:12" ht="15" customHeight="1" thickBot="1" x14ac:dyDescent="0.3">
      <c r="A325" s="444" t="s">
        <v>111</v>
      </c>
      <c r="B325" s="445"/>
      <c r="C325" s="445"/>
      <c r="D325" s="445"/>
      <c r="E325" s="445"/>
      <c r="F325" s="445"/>
      <c r="G325" s="445"/>
      <c r="H325" s="445"/>
      <c r="I325" s="445"/>
      <c r="J325" s="446" t="s">
        <v>81</v>
      </c>
      <c r="K325" s="447"/>
      <c r="L325" s="439"/>
    </row>
    <row r="326" spans="1:12" ht="15" customHeight="1" thickBot="1" x14ac:dyDescent="0.3">
      <c r="A326" s="74">
        <v>2</v>
      </c>
      <c r="B326" s="425" t="s">
        <v>117</v>
      </c>
      <c r="C326" s="425"/>
      <c r="D326" s="425"/>
      <c r="E326" s="425"/>
      <c r="F326" s="425"/>
      <c r="G326" s="425"/>
      <c r="H326" s="425"/>
      <c r="I326" s="425"/>
      <c r="J326" s="425"/>
      <c r="K326" s="425"/>
      <c r="L326" s="426"/>
    </row>
    <row r="327" spans="1:12" ht="15" customHeight="1" x14ac:dyDescent="0.25">
      <c r="A327" s="448" t="s">
        <v>84</v>
      </c>
      <c r="B327" s="449"/>
      <c r="C327" s="449"/>
      <c r="D327" s="449"/>
      <c r="E327" s="449"/>
      <c r="F327" s="449"/>
      <c r="G327" s="449"/>
      <c r="H327" s="449"/>
      <c r="I327" s="449"/>
      <c r="J327" s="450" t="s">
        <v>75</v>
      </c>
      <c r="K327" s="450"/>
      <c r="L327" s="437"/>
    </row>
    <row r="328" spans="1:12" ht="15" customHeight="1" x14ac:dyDescent="0.25">
      <c r="A328" s="440" t="s">
        <v>383</v>
      </c>
      <c r="B328" s="441"/>
      <c r="C328" s="441"/>
      <c r="D328" s="441"/>
      <c r="E328" s="441"/>
      <c r="F328" s="441"/>
      <c r="G328" s="441"/>
      <c r="H328" s="441"/>
      <c r="I328" s="441"/>
      <c r="J328" s="442" t="s">
        <v>79</v>
      </c>
      <c r="K328" s="442"/>
      <c r="L328" s="438"/>
    </row>
    <row r="329" spans="1:12" ht="15" customHeight="1" x14ac:dyDescent="0.25">
      <c r="A329" s="440" t="s">
        <v>384</v>
      </c>
      <c r="B329" s="441"/>
      <c r="C329" s="441"/>
      <c r="D329" s="441"/>
      <c r="E329" s="441"/>
      <c r="F329" s="441"/>
      <c r="G329" s="441"/>
      <c r="H329" s="441"/>
      <c r="I329" s="441"/>
      <c r="J329" s="442" t="s">
        <v>82</v>
      </c>
      <c r="K329" s="442"/>
      <c r="L329" s="438"/>
    </row>
    <row r="330" spans="1:12" ht="15" customHeight="1" x14ac:dyDescent="0.25">
      <c r="A330" s="440" t="s">
        <v>112</v>
      </c>
      <c r="B330" s="441"/>
      <c r="C330" s="441"/>
      <c r="D330" s="441"/>
      <c r="E330" s="441"/>
      <c r="F330" s="441"/>
      <c r="G330" s="441"/>
      <c r="H330" s="441"/>
      <c r="I330" s="441"/>
      <c r="J330" s="442" t="s">
        <v>80</v>
      </c>
      <c r="K330" s="442"/>
      <c r="L330" s="438"/>
    </row>
    <row r="331" spans="1:12" ht="15" customHeight="1" thickBot="1" x14ac:dyDescent="0.3">
      <c r="A331" s="444" t="s">
        <v>110</v>
      </c>
      <c r="B331" s="445"/>
      <c r="C331" s="445"/>
      <c r="D331" s="445"/>
      <c r="E331" s="445"/>
      <c r="F331" s="445"/>
      <c r="G331" s="445"/>
      <c r="H331" s="445"/>
      <c r="I331" s="445"/>
      <c r="J331" s="446" t="s">
        <v>81</v>
      </c>
      <c r="K331" s="446"/>
      <c r="L331" s="439"/>
    </row>
    <row r="332" spans="1:12" ht="15" customHeight="1" thickBot="1" x14ac:dyDescent="0.3">
      <c r="A332" s="74">
        <v>3</v>
      </c>
      <c r="B332" s="425" t="s">
        <v>118</v>
      </c>
      <c r="C332" s="425"/>
      <c r="D332" s="425"/>
      <c r="E332" s="425"/>
      <c r="F332" s="425"/>
      <c r="G332" s="425"/>
      <c r="H332" s="425"/>
      <c r="I332" s="425"/>
      <c r="J332" s="425"/>
      <c r="K332" s="425"/>
      <c r="L332" s="426"/>
    </row>
    <row r="333" spans="1:12" ht="15" customHeight="1" x14ac:dyDescent="0.25">
      <c r="A333" s="448" t="s">
        <v>84</v>
      </c>
      <c r="B333" s="449"/>
      <c r="C333" s="449"/>
      <c r="D333" s="449"/>
      <c r="E333" s="449"/>
      <c r="F333" s="449"/>
      <c r="G333" s="449"/>
      <c r="H333" s="449"/>
      <c r="I333" s="449"/>
      <c r="J333" s="450" t="s">
        <v>75</v>
      </c>
      <c r="K333" s="450"/>
      <c r="L333" s="437"/>
    </row>
    <row r="334" spans="1:12" ht="15" customHeight="1" x14ac:dyDescent="0.25">
      <c r="A334" s="440" t="s">
        <v>383</v>
      </c>
      <c r="B334" s="441"/>
      <c r="C334" s="441"/>
      <c r="D334" s="441"/>
      <c r="E334" s="441"/>
      <c r="F334" s="441"/>
      <c r="G334" s="441"/>
      <c r="H334" s="441"/>
      <c r="I334" s="441"/>
      <c r="J334" s="442" t="s">
        <v>79</v>
      </c>
      <c r="K334" s="442"/>
      <c r="L334" s="438"/>
    </row>
    <row r="335" spans="1:12" ht="15" customHeight="1" x14ac:dyDescent="0.25">
      <c r="A335" s="440" t="s">
        <v>384</v>
      </c>
      <c r="B335" s="441"/>
      <c r="C335" s="441"/>
      <c r="D335" s="441"/>
      <c r="E335" s="441"/>
      <c r="F335" s="441"/>
      <c r="G335" s="441"/>
      <c r="H335" s="441"/>
      <c r="I335" s="441"/>
      <c r="J335" s="442" t="s">
        <v>82</v>
      </c>
      <c r="K335" s="442"/>
      <c r="L335" s="438"/>
    </row>
    <row r="336" spans="1:12" ht="15" customHeight="1" x14ac:dyDescent="0.25">
      <c r="A336" s="440" t="s">
        <v>112</v>
      </c>
      <c r="B336" s="441"/>
      <c r="C336" s="441"/>
      <c r="D336" s="441"/>
      <c r="E336" s="441"/>
      <c r="F336" s="441"/>
      <c r="G336" s="441"/>
      <c r="H336" s="441"/>
      <c r="I336" s="441"/>
      <c r="J336" s="442" t="s">
        <v>80</v>
      </c>
      <c r="K336" s="442"/>
      <c r="L336" s="438"/>
    </row>
    <row r="337" spans="1:12" ht="15" customHeight="1" thickBot="1" x14ac:dyDescent="0.3">
      <c r="A337" s="444" t="s">
        <v>110</v>
      </c>
      <c r="B337" s="445"/>
      <c r="C337" s="445"/>
      <c r="D337" s="445"/>
      <c r="E337" s="445"/>
      <c r="F337" s="445"/>
      <c r="G337" s="445"/>
      <c r="H337" s="445"/>
      <c r="I337" s="445"/>
      <c r="J337" s="446" t="s">
        <v>81</v>
      </c>
      <c r="K337" s="446"/>
      <c r="L337" s="439"/>
    </row>
    <row r="338" spans="1:12" ht="13.9" customHeight="1" x14ac:dyDescent="0.25">
      <c r="A338" s="453" t="s">
        <v>3</v>
      </c>
      <c r="B338" s="454"/>
      <c r="C338" s="454"/>
      <c r="D338" s="454"/>
      <c r="E338" s="454"/>
      <c r="F338" s="454"/>
      <c r="G338" s="454"/>
      <c r="H338" s="454"/>
      <c r="I338" s="457" t="s">
        <v>470</v>
      </c>
      <c r="J338" s="457"/>
      <c r="K338" s="457"/>
      <c r="L338" s="458"/>
    </row>
    <row r="339" spans="1:12" ht="1.9" customHeight="1" thickBot="1" x14ac:dyDescent="0.3">
      <c r="A339" s="455"/>
      <c r="B339" s="456"/>
      <c r="C339" s="456"/>
      <c r="D339" s="456"/>
      <c r="E339" s="456"/>
      <c r="F339" s="456"/>
      <c r="G339" s="456"/>
      <c r="H339" s="456"/>
      <c r="I339" s="459"/>
      <c r="J339" s="459"/>
      <c r="K339" s="459"/>
      <c r="L339" s="460"/>
    </row>
    <row r="340" spans="1:12" ht="15" customHeight="1" x14ac:dyDescent="0.25">
      <c r="A340" s="448" t="s">
        <v>85</v>
      </c>
      <c r="B340" s="449"/>
      <c r="C340" s="449"/>
      <c r="D340" s="449"/>
      <c r="E340" s="449"/>
      <c r="F340" s="449"/>
      <c r="G340" s="449"/>
      <c r="H340" s="449"/>
      <c r="I340" s="449"/>
      <c r="J340" s="450" t="s">
        <v>75</v>
      </c>
      <c r="K340" s="450"/>
      <c r="L340" s="437"/>
    </row>
    <row r="341" spans="1:12" ht="15" customHeight="1" x14ac:dyDescent="0.25">
      <c r="A341" s="440" t="s">
        <v>86</v>
      </c>
      <c r="B341" s="441"/>
      <c r="C341" s="441"/>
      <c r="D341" s="441"/>
      <c r="E341" s="441"/>
      <c r="F341" s="441"/>
      <c r="G341" s="441"/>
      <c r="H341" s="441"/>
      <c r="I341" s="441"/>
      <c r="J341" s="442" t="s">
        <v>79</v>
      </c>
      <c r="K341" s="442"/>
      <c r="L341" s="438"/>
    </row>
    <row r="342" spans="1:12" ht="15" customHeight="1" x14ac:dyDescent="0.25">
      <c r="A342" s="440" t="s">
        <v>87</v>
      </c>
      <c r="B342" s="441"/>
      <c r="C342" s="441"/>
      <c r="D342" s="441"/>
      <c r="E342" s="441"/>
      <c r="F342" s="441"/>
      <c r="G342" s="441"/>
      <c r="H342" s="441"/>
      <c r="I342" s="441"/>
      <c r="J342" s="442" t="s">
        <v>82</v>
      </c>
      <c r="K342" s="442"/>
      <c r="L342" s="438"/>
    </row>
    <row r="343" spans="1:12" ht="15" customHeight="1" thickBot="1" x14ac:dyDescent="0.3">
      <c r="A343" s="440" t="s">
        <v>88</v>
      </c>
      <c r="B343" s="441"/>
      <c r="C343" s="441"/>
      <c r="D343" s="441"/>
      <c r="E343" s="441"/>
      <c r="F343" s="441"/>
      <c r="G343" s="441"/>
      <c r="H343" s="441"/>
      <c r="I343" s="441"/>
      <c r="J343" s="442" t="s">
        <v>80</v>
      </c>
      <c r="K343" s="442"/>
      <c r="L343" s="438"/>
    </row>
    <row r="344" spans="1:12" ht="15" customHeight="1" thickBot="1" x14ac:dyDescent="0.3">
      <c r="A344" s="444" t="s">
        <v>89</v>
      </c>
      <c r="B344" s="445"/>
      <c r="C344" s="445"/>
      <c r="D344" s="445"/>
      <c r="E344" s="445"/>
      <c r="F344" s="445"/>
      <c r="G344" s="445"/>
      <c r="H344" s="445"/>
      <c r="I344" s="445"/>
      <c r="J344" s="446" t="s">
        <v>81</v>
      </c>
      <c r="K344" s="446"/>
      <c r="L344" s="41">
        <v>3</v>
      </c>
    </row>
    <row r="345" spans="1:12" ht="15" customHeight="1" thickBot="1" x14ac:dyDescent="0.3">
      <c r="A345" s="75">
        <v>5</v>
      </c>
      <c r="B345" s="425" t="s">
        <v>91</v>
      </c>
      <c r="C345" s="451"/>
      <c r="D345" s="451"/>
      <c r="E345" s="451"/>
      <c r="F345" s="451"/>
      <c r="G345" s="451"/>
      <c r="H345" s="451"/>
      <c r="I345" s="451"/>
      <c r="J345" s="451"/>
      <c r="K345" s="451"/>
      <c r="L345" s="452"/>
    </row>
    <row r="346" spans="1:12" ht="15" customHeight="1" x14ac:dyDescent="0.25">
      <c r="A346" s="448" t="s">
        <v>92</v>
      </c>
      <c r="B346" s="449"/>
      <c r="C346" s="449"/>
      <c r="D346" s="449"/>
      <c r="E346" s="449"/>
      <c r="F346" s="449"/>
      <c r="G346" s="449"/>
      <c r="H346" s="449"/>
      <c r="I346" s="449"/>
      <c r="J346" s="450" t="s">
        <v>75</v>
      </c>
      <c r="K346" s="450"/>
      <c r="L346" s="437"/>
    </row>
    <row r="347" spans="1:12" ht="15" customHeight="1" x14ac:dyDescent="0.25">
      <c r="A347" s="440" t="s">
        <v>93</v>
      </c>
      <c r="B347" s="441"/>
      <c r="C347" s="441"/>
      <c r="D347" s="441"/>
      <c r="E347" s="441"/>
      <c r="F347" s="441"/>
      <c r="G347" s="441"/>
      <c r="H347" s="441"/>
      <c r="I347" s="441"/>
      <c r="J347" s="442" t="s">
        <v>79</v>
      </c>
      <c r="K347" s="442"/>
      <c r="L347" s="438"/>
    </row>
    <row r="348" spans="1:12" ht="15" customHeight="1" x14ac:dyDescent="0.25">
      <c r="A348" s="440" t="s">
        <v>94</v>
      </c>
      <c r="B348" s="441"/>
      <c r="C348" s="441"/>
      <c r="D348" s="441"/>
      <c r="E348" s="441"/>
      <c r="F348" s="441"/>
      <c r="G348" s="441"/>
      <c r="H348" s="441"/>
      <c r="I348" s="441"/>
      <c r="J348" s="442" t="s">
        <v>82</v>
      </c>
      <c r="K348" s="442"/>
      <c r="L348" s="438"/>
    </row>
    <row r="349" spans="1:12" ht="15" customHeight="1" thickBot="1" x14ac:dyDescent="0.3">
      <c r="A349" s="440" t="s">
        <v>95</v>
      </c>
      <c r="B349" s="441"/>
      <c r="C349" s="441"/>
      <c r="D349" s="441"/>
      <c r="E349" s="441"/>
      <c r="F349" s="441"/>
      <c r="G349" s="441"/>
      <c r="H349" s="441"/>
      <c r="I349" s="441"/>
      <c r="J349" s="442" t="s">
        <v>80</v>
      </c>
      <c r="K349" s="442"/>
      <c r="L349" s="438"/>
    </row>
    <row r="350" spans="1:12" ht="15" customHeight="1" thickBot="1" x14ac:dyDescent="0.3">
      <c r="A350" s="444" t="s">
        <v>96</v>
      </c>
      <c r="B350" s="445"/>
      <c r="C350" s="445"/>
      <c r="D350" s="445"/>
      <c r="E350" s="445"/>
      <c r="F350" s="445"/>
      <c r="G350" s="445"/>
      <c r="H350" s="445"/>
      <c r="I350" s="445"/>
      <c r="J350" s="446" t="s">
        <v>81</v>
      </c>
      <c r="K350" s="446"/>
      <c r="L350" s="41">
        <v>2.5</v>
      </c>
    </row>
    <row r="351" spans="1:12" ht="15" customHeight="1" x14ac:dyDescent="0.25">
      <c r="A351" s="427" t="s">
        <v>4</v>
      </c>
      <c r="B351" s="428"/>
      <c r="C351" s="428"/>
      <c r="D351" s="428"/>
      <c r="E351" s="465"/>
      <c r="F351" s="465"/>
      <c r="G351" s="465"/>
      <c r="H351" s="465"/>
      <c r="I351" s="465"/>
      <c r="J351" s="465"/>
      <c r="K351" s="465"/>
      <c r="L351" s="466"/>
    </row>
    <row r="352" spans="1:12" ht="15" customHeight="1" thickBot="1" x14ac:dyDescent="0.3">
      <c r="A352" s="430"/>
      <c r="B352" s="431"/>
      <c r="C352" s="431"/>
      <c r="D352" s="431"/>
      <c r="E352" s="467"/>
      <c r="F352" s="467"/>
      <c r="G352" s="467"/>
      <c r="H352" s="467"/>
      <c r="I352" s="467"/>
      <c r="J352" s="467"/>
      <c r="K352" s="467"/>
      <c r="L352" s="468"/>
    </row>
    <row r="353" spans="1:12" ht="15" customHeight="1" x14ac:dyDescent="0.25">
      <c r="A353" s="469" t="s">
        <v>7</v>
      </c>
      <c r="B353" s="470"/>
      <c r="C353" s="469" t="s">
        <v>1</v>
      </c>
      <c r="D353" s="470"/>
      <c r="E353" s="469" t="s">
        <v>2</v>
      </c>
      <c r="F353" s="470"/>
      <c r="G353" s="469" t="s">
        <v>8</v>
      </c>
      <c r="H353" s="470"/>
      <c r="I353" s="471" t="s">
        <v>5</v>
      </c>
      <c r="J353" s="472"/>
      <c r="K353" s="477">
        <f>SUM(((((E354*G354)*C354)*A354)/5))</f>
        <v>0</v>
      </c>
      <c r="L353" s="478"/>
    </row>
    <row r="354" spans="1:12" ht="15" customHeight="1" x14ac:dyDescent="0.25">
      <c r="A354" s="461">
        <v>1</v>
      </c>
      <c r="B354" s="462"/>
      <c r="C354" s="461">
        <f>SUM(C311)</f>
        <v>0</v>
      </c>
      <c r="D354" s="462"/>
      <c r="E354" s="461">
        <f>SUM((L321+L327+L333)/3)</f>
        <v>0</v>
      </c>
      <c r="F354" s="462"/>
      <c r="G354" s="461">
        <f>SUM((((L340*3)+L346)/4))</f>
        <v>0</v>
      </c>
      <c r="H354" s="462"/>
      <c r="I354" s="473"/>
      <c r="J354" s="474"/>
      <c r="K354" s="479"/>
      <c r="L354" s="480"/>
    </row>
    <row r="355" spans="1:12" ht="15" customHeight="1" thickBot="1" x14ac:dyDescent="0.3">
      <c r="A355" s="463"/>
      <c r="B355" s="464"/>
      <c r="C355" s="463"/>
      <c r="D355" s="464"/>
      <c r="E355" s="463"/>
      <c r="F355" s="464"/>
      <c r="G355" s="463"/>
      <c r="H355" s="464"/>
      <c r="I355" s="475"/>
      <c r="J355" s="476"/>
      <c r="K355" s="481"/>
      <c r="L355" s="482"/>
    </row>
    <row r="356" spans="1:12" ht="15" customHeight="1" thickBot="1" x14ac:dyDescent="0.3">
      <c r="A356" s="5"/>
      <c r="B356" s="6"/>
      <c r="C356" s="6"/>
      <c r="D356" s="6"/>
      <c r="E356" s="6"/>
      <c r="F356" s="6"/>
      <c r="G356" s="6"/>
      <c r="H356" s="6"/>
      <c r="I356" s="6"/>
      <c r="J356" s="6"/>
      <c r="K356" s="6"/>
      <c r="L356" s="7"/>
    </row>
    <row r="357" spans="1:12" ht="15" customHeight="1" x14ac:dyDescent="0.25">
      <c r="A357" s="409">
        <f>SUM(A314+1)</f>
        <v>9</v>
      </c>
      <c r="B357" s="410"/>
      <c r="C357" s="427" t="str">
        <f>T(C314)</f>
        <v>Line Run and/or Commuter Bus Service</v>
      </c>
      <c r="D357" s="428"/>
      <c r="E357" s="428"/>
      <c r="F357" s="428"/>
      <c r="G357" s="428"/>
      <c r="H357" s="429"/>
      <c r="I357" s="428" t="str">
        <f>T(I314)</f>
        <v/>
      </c>
      <c r="J357" s="428"/>
      <c r="K357" s="428"/>
      <c r="L357" s="429"/>
    </row>
    <row r="358" spans="1:12" ht="15" customHeight="1" thickBot="1" x14ac:dyDescent="0.3">
      <c r="A358" s="411"/>
      <c r="B358" s="412"/>
      <c r="C358" s="430"/>
      <c r="D358" s="431"/>
      <c r="E358" s="431"/>
      <c r="F358" s="431"/>
      <c r="G358" s="431"/>
      <c r="H358" s="432"/>
      <c r="I358" s="431"/>
      <c r="J358" s="431"/>
      <c r="K358" s="431"/>
      <c r="L358" s="432"/>
    </row>
    <row r="359" spans="1:12" ht="15" customHeight="1" x14ac:dyDescent="0.25">
      <c r="A359" s="413" t="s">
        <v>0</v>
      </c>
      <c r="B359" s="414"/>
      <c r="C359" s="414"/>
      <c r="D359" s="417" t="str">
        <f>(Incidents!B18)</f>
        <v>Collision</v>
      </c>
      <c r="E359" s="417"/>
      <c r="F359" s="417"/>
      <c r="G359" s="417"/>
      <c r="H359" s="417"/>
      <c r="I359" s="417"/>
      <c r="J359" s="417"/>
      <c r="K359" s="417"/>
      <c r="L359" s="418"/>
    </row>
    <row r="360" spans="1:12" ht="15" customHeight="1" thickBot="1" x14ac:dyDescent="0.3">
      <c r="A360" s="415"/>
      <c r="B360" s="416"/>
      <c r="C360" s="416"/>
      <c r="D360" s="419"/>
      <c r="E360" s="419"/>
      <c r="F360" s="419"/>
      <c r="G360" s="419"/>
      <c r="H360" s="419"/>
      <c r="I360" s="419"/>
      <c r="J360" s="419"/>
      <c r="K360" s="419"/>
      <c r="L360" s="420"/>
    </row>
    <row r="361" spans="1:12" ht="15" customHeight="1" thickBot="1" x14ac:dyDescent="0.3">
      <c r="A361" s="483" t="s">
        <v>2</v>
      </c>
      <c r="B361" s="484"/>
      <c r="C361" s="484"/>
      <c r="D361" s="484"/>
      <c r="E361" s="484"/>
      <c r="F361" s="484"/>
      <c r="G361" s="484"/>
      <c r="H361" s="484"/>
      <c r="I361" s="484"/>
      <c r="J361" s="484"/>
      <c r="K361" s="484"/>
      <c r="L361" s="485"/>
    </row>
    <row r="362" spans="1:12" ht="15" customHeight="1" x14ac:dyDescent="0.25">
      <c r="A362" s="424">
        <v>1</v>
      </c>
      <c r="B362" s="425" t="s">
        <v>115</v>
      </c>
      <c r="C362" s="425"/>
      <c r="D362" s="425"/>
      <c r="E362" s="425"/>
      <c r="F362" s="425"/>
      <c r="G362" s="425"/>
      <c r="H362" s="425"/>
      <c r="I362" s="425"/>
      <c r="J362" s="425"/>
      <c r="K362" s="425"/>
      <c r="L362" s="426"/>
    </row>
    <row r="363" spans="1:12" ht="15" customHeight="1" thickBot="1" x14ac:dyDescent="0.3">
      <c r="A363" s="424"/>
      <c r="B363" s="425"/>
      <c r="C363" s="425"/>
      <c r="D363" s="425"/>
      <c r="E363" s="425"/>
      <c r="F363" s="425"/>
      <c r="G363" s="425"/>
      <c r="H363" s="425"/>
      <c r="I363" s="425"/>
      <c r="J363" s="425"/>
      <c r="K363" s="425"/>
      <c r="L363" s="426"/>
    </row>
    <row r="364" spans="1:12" ht="15" customHeight="1" x14ac:dyDescent="0.25">
      <c r="A364" s="433" t="s">
        <v>74</v>
      </c>
      <c r="B364" s="434"/>
      <c r="C364" s="434"/>
      <c r="D364" s="434"/>
      <c r="E364" s="434"/>
      <c r="F364" s="434"/>
      <c r="G364" s="434"/>
      <c r="H364" s="434"/>
      <c r="I364" s="434"/>
      <c r="J364" s="435" t="s">
        <v>75</v>
      </c>
      <c r="K364" s="436"/>
      <c r="L364" s="437"/>
    </row>
    <row r="365" spans="1:12" ht="15" customHeight="1" x14ac:dyDescent="0.25">
      <c r="A365" s="440" t="s">
        <v>77</v>
      </c>
      <c r="B365" s="441"/>
      <c r="C365" s="441"/>
      <c r="D365" s="441"/>
      <c r="E365" s="441"/>
      <c r="F365" s="441"/>
      <c r="G365" s="441"/>
      <c r="H365" s="441"/>
      <c r="I365" s="441"/>
      <c r="J365" s="442" t="s">
        <v>79</v>
      </c>
      <c r="K365" s="443"/>
      <c r="L365" s="438"/>
    </row>
    <row r="366" spans="1:12" ht="15" customHeight="1" x14ac:dyDescent="0.25">
      <c r="A366" s="440" t="s">
        <v>78</v>
      </c>
      <c r="B366" s="441"/>
      <c r="C366" s="441"/>
      <c r="D366" s="441"/>
      <c r="E366" s="441"/>
      <c r="F366" s="441"/>
      <c r="G366" s="441"/>
      <c r="H366" s="441"/>
      <c r="I366" s="441"/>
      <c r="J366" s="442" t="s">
        <v>82</v>
      </c>
      <c r="K366" s="443"/>
      <c r="L366" s="438"/>
    </row>
    <row r="367" spans="1:12" ht="15" customHeight="1" x14ac:dyDescent="0.25">
      <c r="A367" s="440" t="s">
        <v>76</v>
      </c>
      <c r="B367" s="441"/>
      <c r="C367" s="441"/>
      <c r="D367" s="441"/>
      <c r="E367" s="441"/>
      <c r="F367" s="441"/>
      <c r="G367" s="441"/>
      <c r="H367" s="441"/>
      <c r="I367" s="441"/>
      <c r="J367" s="442" t="s">
        <v>80</v>
      </c>
      <c r="K367" s="443"/>
      <c r="L367" s="438"/>
    </row>
    <row r="368" spans="1:12" ht="15" customHeight="1" thickBot="1" x14ac:dyDescent="0.3">
      <c r="A368" s="444" t="s">
        <v>111</v>
      </c>
      <c r="B368" s="445"/>
      <c r="C368" s="445"/>
      <c r="D368" s="445"/>
      <c r="E368" s="445"/>
      <c r="F368" s="445"/>
      <c r="G368" s="445"/>
      <c r="H368" s="445"/>
      <c r="I368" s="445"/>
      <c r="J368" s="446" t="s">
        <v>81</v>
      </c>
      <c r="K368" s="447"/>
      <c r="L368" s="439"/>
    </row>
    <row r="369" spans="1:12" ht="15" customHeight="1" thickBot="1" x14ac:dyDescent="0.3">
      <c r="A369" s="74">
        <v>2</v>
      </c>
      <c r="B369" s="425" t="s">
        <v>117</v>
      </c>
      <c r="C369" s="425"/>
      <c r="D369" s="425"/>
      <c r="E369" s="425"/>
      <c r="F369" s="425"/>
      <c r="G369" s="425"/>
      <c r="H369" s="425"/>
      <c r="I369" s="425"/>
      <c r="J369" s="425"/>
      <c r="K369" s="425"/>
      <c r="L369" s="426"/>
    </row>
    <row r="370" spans="1:12" ht="15" customHeight="1" x14ac:dyDescent="0.25">
      <c r="A370" s="448" t="s">
        <v>84</v>
      </c>
      <c r="B370" s="449"/>
      <c r="C370" s="449"/>
      <c r="D370" s="449"/>
      <c r="E370" s="449"/>
      <c r="F370" s="449"/>
      <c r="G370" s="449"/>
      <c r="H370" s="449"/>
      <c r="I370" s="449"/>
      <c r="J370" s="450" t="s">
        <v>75</v>
      </c>
      <c r="K370" s="450"/>
      <c r="L370" s="437"/>
    </row>
    <row r="371" spans="1:12" ht="15" customHeight="1" x14ac:dyDescent="0.25">
      <c r="A371" s="440" t="s">
        <v>383</v>
      </c>
      <c r="B371" s="441"/>
      <c r="C371" s="441"/>
      <c r="D371" s="441"/>
      <c r="E371" s="441"/>
      <c r="F371" s="441"/>
      <c r="G371" s="441"/>
      <c r="H371" s="441"/>
      <c r="I371" s="441"/>
      <c r="J371" s="442" t="s">
        <v>79</v>
      </c>
      <c r="K371" s="442"/>
      <c r="L371" s="438"/>
    </row>
    <row r="372" spans="1:12" ht="15" customHeight="1" x14ac:dyDescent="0.25">
      <c r="A372" s="440" t="s">
        <v>384</v>
      </c>
      <c r="B372" s="441"/>
      <c r="C372" s="441"/>
      <c r="D372" s="441"/>
      <c r="E372" s="441"/>
      <c r="F372" s="441"/>
      <c r="G372" s="441"/>
      <c r="H372" s="441"/>
      <c r="I372" s="441"/>
      <c r="J372" s="442" t="s">
        <v>82</v>
      </c>
      <c r="K372" s="442"/>
      <c r="L372" s="438"/>
    </row>
    <row r="373" spans="1:12" ht="15" customHeight="1" x14ac:dyDescent="0.25">
      <c r="A373" s="440" t="s">
        <v>112</v>
      </c>
      <c r="B373" s="441"/>
      <c r="C373" s="441"/>
      <c r="D373" s="441"/>
      <c r="E373" s="441"/>
      <c r="F373" s="441"/>
      <c r="G373" s="441"/>
      <c r="H373" s="441"/>
      <c r="I373" s="441"/>
      <c r="J373" s="442" t="s">
        <v>80</v>
      </c>
      <c r="K373" s="442"/>
      <c r="L373" s="438"/>
    </row>
    <row r="374" spans="1:12" ht="15" customHeight="1" thickBot="1" x14ac:dyDescent="0.3">
      <c r="A374" s="444" t="s">
        <v>110</v>
      </c>
      <c r="B374" s="445"/>
      <c r="C374" s="445"/>
      <c r="D374" s="445"/>
      <c r="E374" s="445"/>
      <c r="F374" s="445"/>
      <c r="G374" s="445"/>
      <c r="H374" s="445"/>
      <c r="I374" s="445"/>
      <c r="J374" s="446" t="s">
        <v>81</v>
      </c>
      <c r="K374" s="446"/>
      <c r="L374" s="439"/>
    </row>
    <row r="375" spans="1:12" ht="15" customHeight="1" thickBot="1" x14ac:dyDescent="0.3">
      <c r="A375" s="74">
        <v>3</v>
      </c>
      <c r="B375" s="425" t="s">
        <v>118</v>
      </c>
      <c r="C375" s="425"/>
      <c r="D375" s="425"/>
      <c r="E375" s="425"/>
      <c r="F375" s="425"/>
      <c r="G375" s="425"/>
      <c r="H375" s="425"/>
      <c r="I375" s="425"/>
      <c r="J375" s="425"/>
      <c r="K375" s="425"/>
      <c r="L375" s="426"/>
    </row>
    <row r="376" spans="1:12" ht="15" customHeight="1" x14ac:dyDescent="0.25">
      <c r="A376" s="448" t="s">
        <v>84</v>
      </c>
      <c r="B376" s="449"/>
      <c r="C376" s="449"/>
      <c r="D376" s="449"/>
      <c r="E376" s="449"/>
      <c r="F376" s="449"/>
      <c r="G376" s="449"/>
      <c r="H376" s="449"/>
      <c r="I376" s="449"/>
      <c r="J376" s="450" t="s">
        <v>75</v>
      </c>
      <c r="K376" s="450"/>
      <c r="L376" s="437"/>
    </row>
    <row r="377" spans="1:12" ht="15" customHeight="1" x14ac:dyDescent="0.25">
      <c r="A377" s="440" t="s">
        <v>383</v>
      </c>
      <c r="B377" s="441"/>
      <c r="C377" s="441"/>
      <c r="D377" s="441"/>
      <c r="E377" s="441"/>
      <c r="F377" s="441"/>
      <c r="G377" s="441"/>
      <c r="H377" s="441"/>
      <c r="I377" s="441"/>
      <c r="J377" s="442" t="s">
        <v>79</v>
      </c>
      <c r="K377" s="442"/>
      <c r="L377" s="438"/>
    </row>
    <row r="378" spans="1:12" ht="15" customHeight="1" x14ac:dyDescent="0.25">
      <c r="A378" s="440" t="s">
        <v>384</v>
      </c>
      <c r="B378" s="441"/>
      <c r="C378" s="441"/>
      <c r="D378" s="441"/>
      <c r="E378" s="441"/>
      <c r="F378" s="441"/>
      <c r="G378" s="441"/>
      <c r="H378" s="441"/>
      <c r="I378" s="441"/>
      <c r="J378" s="442" t="s">
        <v>82</v>
      </c>
      <c r="K378" s="442"/>
      <c r="L378" s="438"/>
    </row>
    <row r="379" spans="1:12" ht="15" customHeight="1" x14ac:dyDescent="0.25">
      <c r="A379" s="440" t="s">
        <v>112</v>
      </c>
      <c r="B379" s="441"/>
      <c r="C379" s="441"/>
      <c r="D379" s="441"/>
      <c r="E379" s="441"/>
      <c r="F379" s="441"/>
      <c r="G379" s="441"/>
      <c r="H379" s="441"/>
      <c r="I379" s="441"/>
      <c r="J379" s="442" t="s">
        <v>80</v>
      </c>
      <c r="K379" s="442"/>
      <c r="L379" s="438"/>
    </row>
    <row r="380" spans="1:12" ht="15" customHeight="1" thickBot="1" x14ac:dyDescent="0.3">
      <c r="A380" s="444" t="s">
        <v>110</v>
      </c>
      <c r="B380" s="445"/>
      <c r="C380" s="445"/>
      <c r="D380" s="445"/>
      <c r="E380" s="445"/>
      <c r="F380" s="445"/>
      <c r="G380" s="445"/>
      <c r="H380" s="445"/>
      <c r="I380" s="445"/>
      <c r="J380" s="446" t="s">
        <v>81</v>
      </c>
      <c r="K380" s="446"/>
      <c r="L380" s="439"/>
    </row>
    <row r="381" spans="1:12" ht="9.75" customHeight="1" x14ac:dyDescent="0.25">
      <c r="A381" s="453" t="s">
        <v>3</v>
      </c>
      <c r="B381" s="454"/>
      <c r="C381" s="454"/>
      <c r="D381" s="454"/>
      <c r="E381" s="454"/>
      <c r="F381" s="454"/>
      <c r="G381" s="454"/>
      <c r="H381" s="454"/>
      <c r="I381" s="457" t="s">
        <v>470</v>
      </c>
      <c r="J381" s="457"/>
      <c r="K381" s="457"/>
      <c r="L381" s="458"/>
    </row>
    <row r="382" spans="1:12" ht="7.9" customHeight="1" thickBot="1" x14ac:dyDescent="0.3">
      <c r="A382" s="455"/>
      <c r="B382" s="456"/>
      <c r="C382" s="456"/>
      <c r="D382" s="456"/>
      <c r="E382" s="456"/>
      <c r="F382" s="456"/>
      <c r="G382" s="456"/>
      <c r="H382" s="456"/>
      <c r="I382" s="459"/>
      <c r="J382" s="459"/>
      <c r="K382" s="459"/>
      <c r="L382" s="460"/>
    </row>
    <row r="383" spans="1:12" ht="15" customHeight="1" x14ac:dyDescent="0.25">
      <c r="A383" s="448" t="s">
        <v>85</v>
      </c>
      <c r="B383" s="449"/>
      <c r="C383" s="449"/>
      <c r="D383" s="449"/>
      <c r="E383" s="449"/>
      <c r="F383" s="449"/>
      <c r="G383" s="449"/>
      <c r="H383" s="449"/>
      <c r="I383" s="449"/>
      <c r="J383" s="450" t="s">
        <v>75</v>
      </c>
      <c r="K383" s="450"/>
      <c r="L383" s="437"/>
    </row>
    <row r="384" spans="1:12" ht="15" customHeight="1" x14ac:dyDescent="0.25">
      <c r="A384" s="440" t="s">
        <v>86</v>
      </c>
      <c r="B384" s="441"/>
      <c r="C384" s="441"/>
      <c r="D384" s="441"/>
      <c r="E384" s="441"/>
      <c r="F384" s="441"/>
      <c r="G384" s="441"/>
      <c r="H384" s="441"/>
      <c r="I384" s="441"/>
      <c r="J384" s="442" t="s">
        <v>79</v>
      </c>
      <c r="K384" s="442"/>
      <c r="L384" s="438"/>
    </row>
    <row r="385" spans="1:12" ht="15" customHeight="1" x14ac:dyDescent="0.25">
      <c r="A385" s="440" t="s">
        <v>87</v>
      </c>
      <c r="B385" s="441"/>
      <c r="C385" s="441"/>
      <c r="D385" s="441"/>
      <c r="E385" s="441"/>
      <c r="F385" s="441"/>
      <c r="G385" s="441"/>
      <c r="H385" s="441"/>
      <c r="I385" s="441"/>
      <c r="J385" s="442" t="s">
        <v>82</v>
      </c>
      <c r="K385" s="442"/>
      <c r="L385" s="438"/>
    </row>
    <row r="386" spans="1:12" ht="15" customHeight="1" thickBot="1" x14ac:dyDescent="0.3">
      <c r="A386" s="440" t="s">
        <v>88</v>
      </c>
      <c r="B386" s="441"/>
      <c r="C386" s="441"/>
      <c r="D386" s="441"/>
      <c r="E386" s="441"/>
      <c r="F386" s="441"/>
      <c r="G386" s="441"/>
      <c r="H386" s="441"/>
      <c r="I386" s="441"/>
      <c r="J386" s="442" t="s">
        <v>80</v>
      </c>
      <c r="K386" s="442"/>
      <c r="L386" s="438"/>
    </row>
    <row r="387" spans="1:12" ht="15" customHeight="1" thickBot="1" x14ac:dyDescent="0.3">
      <c r="A387" s="444" t="s">
        <v>89</v>
      </c>
      <c r="B387" s="445"/>
      <c r="C387" s="445"/>
      <c r="D387" s="445"/>
      <c r="E387" s="445"/>
      <c r="F387" s="445"/>
      <c r="G387" s="445"/>
      <c r="H387" s="445"/>
      <c r="I387" s="445"/>
      <c r="J387" s="446" t="s">
        <v>81</v>
      </c>
      <c r="K387" s="446"/>
      <c r="L387" s="41">
        <v>2</v>
      </c>
    </row>
    <row r="388" spans="1:12" ht="15" customHeight="1" thickBot="1" x14ac:dyDescent="0.3">
      <c r="A388" s="75">
        <v>5</v>
      </c>
      <c r="B388" s="425" t="s">
        <v>91</v>
      </c>
      <c r="C388" s="451"/>
      <c r="D388" s="451"/>
      <c r="E388" s="451"/>
      <c r="F388" s="451"/>
      <c r="G388" s="451"/>
      <c r="H388" s="451"/>
      <c r="I388" s="451"/>
      <c r="J388" s="451"/>
      <c r="K388" s="451"/>
      <c r="L388" s="452"/>
    </row>
    <row r="389" spans="1:12" ht="15" customHeight="1" x14ac:dyDescent="0.25">
      <c r="A389" s="448" t="s">
        <v>92</v>
      </c>
      <c r="B389" s="449"/>
      <c r="C389" s="449"/>
      <c r="D389" s="449"/>
      <c r="E389" s="449"/>
      <c r="F389" s="449"/>
      <c r="G389" s="449"/>
      <c r="H389" s="449"/>
      <c r="I389" s="449"/>
      <c r="J389" s="450" t="s">
        <v>75</v>
      </c>
      <c r="K389" s="450"/>
      <c r="L389" s="437"/>
    </row>
    <row r="390" spans="1:12" ht="15" customHeight="1" x14ac:dyDescent="0.25">
      <c r="A390" s="440" t="s">
        <v>93</v>
      </c>
      <c r="B390" s="441"/>
      <c r="C390" s="441"/>
      <c r="D390" s="441"/>
      <c r="E390" s="441"/>
      <c r="F390" s="441"/>
      <c r="G390" s="441"/>
      <c r="H390" s="441"/>
      <c r="I390" s="441"/>
      <c r="J390" s="442" t="s">
        <v>79</v>
      </c>
      <c r="K390" s="442"/>
      <c r="L390" s="438"/>
    </row>
    <row r="391" spans="1:12" ht="15" customHeight="1" x14ac:dyDescent="0.25">
      <c r="A391" s="440" t="s">
        <v>94</v>
      </c>
      <c r="B391" s="441"/>
      <c r="C391" s="441"/>
      <c r="D391" s="441"/>
      <c r="E391" s="441"/>
      <c r="F391" s="441"/>
      <c r="G391" s="441"/>
      <c r="H391" s="441"/>
      <c r="I391" s="441"/>
      <c r="J391" s="442" t="s">
        <v>82</v>
      </c>
      <c r="K391" s="442"/>
      <c r="L391" s="438"/>
    </row>
    <row r="392" spans="1:12" ht="15" customHeight="1" thickBot="1" x14ac:dyDescent="0.3">
      <c r="A392" s="440" t="s">
        <v>95</v>
      </c>
      <c r="B392" s="441"/>
      <c r="C392" s="441"/>
      <c r="D392" s="441"/>
      <c r="E392" s="441"/>
      <c r="F392" s="441"/>
      <c r="G392" s="441"/>
      <c r="H392" s="441"/>
      <c r="I392" s="441"/>
      <c r="J392" s="442" t="s">
        <v>80</v>
      </c>
      <c r="K392" s="442"/>
      <c r="L392" s="438"/>
    </row>
    <row r="393" spans="1:12" ht="15" customHeight="1" thickBot="1" x14ac:dyDescent="0.3">
      <c r="A393" s="444" t="s">
        <v>96</v>
      </c>
      <c r="B393" s="445"/>
      <c r="C393" s="445"/>
      <c r="D393" s="445"/>
      <c r="E393" s="445"/>
      <c r="F393" s="445"/>
      <c r="G393" s="445"/>
      <c r="H393" s="445"/>
      <c r="I393" s="445"/>
      <c r="J393" s="446" t="s">
        <v>81</v>
      </c>
      <c r="K393" s="446"/>
      <c r="L393" s="41">
        <v>1</v>
      </c>
    </row>
    <row r="394" spans="1:12" ht="15" customHeight="1" x14ac:dyDescent="0.25">
      <c r="A394" s="427" t="s">
        <v>4</v>
      </c>
      <c r="B394" s="428"/>
      <c r="C394" s="428"/>
      <c r="D394" s="428"/>
      <c r="E394" s="465"/>
      <c r="F394" s="465"/>
      <c r="G394" s="465"/>
      <c r="H394" s="465"/>
      <c r="I394" s="465"/>
      <c r="J394" s="465"/>
      <c r="K394" s="465"/>
      <c r="L394" s="466"/>
    </row>
    <row r="395" spans="1:12" ht="15" customHeight="1" thickBot="1" x14ac:dyDescent="0.3">
      <c r="A395" s="430"/>
      <c r="B395" s="431"/>
      <c r="C395" s="431"/>
      <c r="D395" s="431"/>
      <c r="E395" s="467"/>
      <c r="F395" s="467"/>
      <c r="G395" s="467"/>
      <c r="H395" s="467"/>
      <c r="I395" s="467"/>
      <c r="J395" s="467"/>
      <c r="K395" s="467"/>
      <c r="L395" s="468"/>
    </row>
    <row r="396" spans="1:12" ht="15" customHeight="1" x14ac:dyDescent="0.25">
      <c r="A396" s="469" t="s">
        <v>7</v>
      </c>
      <c r="B396" s="470"/>
      <c r="C396" s="469" t="s">
        <v>1</v>
      </c>
      <c r="D396" s="470"/>
      <c r="E396" s="469" t="s">
        <v>2</v>
      </c>
      <c r="F396" s="470"/>
      <c r="G396" s="469" t="s">
        <v>8</v>
      </c>
      <c r="H396" s="470"/>
      <c r="I396" s="471" t="s">
        <v>5</v>
      </c>
      <c r="J396" s="472"/>
      <c r="K396" s="477">
        <f>SUM(((((E397*G397)*C397)*A397)/5))</f>
        <v>0</v>
      </c>
      <c r="L396" s="478"/>
    </row>
    <row r="397" spans="1:12" ht="15" customHeight="1" x14ac:dyDescent="0.25">
      <c r="A397" s="461">
        <v>1</v>
      </c>
      <c r="B397" s="462"/>
      <c r="C397" s="461">
        <f>SUM(C354)</f>
        <v>0</v>
      </c>
      <c r="D397" s="462"/>
      <c r="E397" s="461">
        <f>SUM((L364+L370+L376)/3)</f>
        <v>0</v>
      </c>
      <c r="F397" s="462"/>
      <c r="G397" s="461">
        <f>SUM((((L383*3)+L388)/4))</f>
        <v>0</v>
      </c>
      <c r="H397" s="462"/>
      <c r="I397" s="473"/>
      <c r="J397" s="474"/>
      <c r="K397" s="479"/>
      <c r="L397" s="480"/>
    </row>
    <row r="398" spans="1:12" ht="15" customHeight="1" thickBot="1" x14ac:dyDescent="0.3">
      <c r="A398" s="463"/>
      <c r="B398" s="464"/>
      <c r="C398" s="463"/>
      <c r="D398" s="464"/>
      <c r="E398" s="463"/>
      <c r="F398" s="464"/>
      <c r="G398" s="463"/>
      <c r="H398" s="464"/>
      <c r="I398" s="475"/>
      <c r="J398" s="476"/>
      <c r="K398" s="481"/>
      <c r="L398" s="482"/>
    </row>
    <row r="399" spans="1:12" ht="15" customHeight="1" thickBot="1" x14ac:dyDescent="0.3">
      <c r="A399" s="5"/>
      <c r="B399" s="6"/>
      <c r="C399" s="6"/>
      <c r="D399" s="6"/>
      <c r="E399" s="6"/>
      <c r="F399" s="6"/>
      <c r="G399" s="6"/>
      <c r="H399" s="6"/>
      <c r="I399" s="6"/>
      <c r="J399" s="6"/>
      <c r="K399" s="6"/>
      <c r="L399" s="7"/>
    </row>
    <row r="400" spans="1:12" ht="15" customHeight="1" x14ac:dyDescent="0.25">
      <c r="A400" s="409">
        <f>SUM(A357+1)</f>
        <v>10</v>
      </c>
      <c r="B400" s="410"/>
      <c r="C400" s="427" t="str">
        <f>T(C357)</f>
        <v>Line Run and/or Commuter Bus Service</v>
      </c>
      <c r="D400" s="428"/>
      <c r="E400" s="428"/>
      <c r="F400" s="428"/>
      <c r="G400" s="428"/>
      <c r="H400" s="429"/>
      <c r="I400" s="428" t="str">
        <f>T(I357)</f>
        <v/>
      </c>
      <c r="J400" s="428"/>
      <c r="K400" s="428"/>
      <c r="L400" s="429"/>
    </row>
    <row r="401" spans="1:12" ht="15" customHeight="1" thickBot="1" x14ac:dyDescent="0.3">
      <c r="A401" s="411"/>
      <c r="B401" s="412"/>
      <c r="C401" s="430"/>
      <c r="D401" s="431"/>
      <c r="E401" s="431"/>
      <c r="F401" s="431"/>
      <c r="G401" s="431"/>
      <c r="H401" s="432"/>
      <c r="I401" s="431"/>
      <c r="J401" s="431"/>
      <c r="K401" s="431"/>
      <c r="L401" s="432"/>
    </row>
    <row r="402" spans="1:12" ht="15" customHeight="1" x14ac:dyDescent="0.25">
      <c r="A402" s="413" t="s">
        <v>0</v>
      </c>
      <c r="B402" s="414"/>
      <c r="C402" s="414"/>
      <c r="D402" s="417">
        <f>(Incidents!C19)</f>
        <v>0</v>
      </c>
      <c r="E402" s="417"/>
      <c r="F402" s="417"/>
      <c r="G402" s="417"/>
      <c r="H402" s="417"/>
      <c r="I402" s="417"/>
      <c r="J402" s="417"/>
      <c r="K402" s="417"/>
      <c r="L402" s="418"/>
    </row>
    <row r="403" spans="1:12" ht="15" customHeight="1" thickBot="1" x14ac:dyDescent="0.3">
      <c r="A403" s="415"/>
      <c r="B403" s="416"/>
      <c r="C403" s="416"/>
      <c r="D403" s="419"/>
      <c r="E403" s="419"/>
      <c r="F403" s="419"/>
      <c r="G403" s="419"/>
      <c r="H403" s="419"/>
      <c r="I403" s="419"/>
      <c r="J403" s="419"/>
      <c r="K403" s="419"/>
      <c r="L403" s="420"/>
    </row>
    <row r="404" spans="1:12" ht="15" customHeight="1" thickBot="1" x14ac:dyDescent="0.3">
      <c r="A404" s="483" t="s">
        <v>2</v>
      </c>
      <c r="B404" s="484"/>
      <c r="C404" s="484"/>
      <c r="D404" s="484"/>
      <c r="E404" s="484"/>
      <c r="F404" s="484"/>
      <c r="G404" s="484"/>
      <c r="H404" s="484"/>
      <c r="I404" s="484"/>
      <c r="J404" s="484"/>
      <c r="K404" s="484"/>
      <c r="L404" s="485"/>
    </row>
    <row r="405" spans="1:12" ht="15" customHeight="1" x14ac:dyDescent="0.25">
      <c r="A405" s="424">
        <v>1</v>
      </c>
      <c r="B405" s="425" t="s">
        <v>308</v>
      </c>
      <c r="C405" s="425"/>
      <c r="D405" s="425"/>
      <c r="E405" s="425"/>
      <c r="F405" s="425"/>
      <c r="G405" s="425"/>
      <c r="H405" s="425"/>
      <c r="I405" s="425"/>
      <c r="J405" s="425"/>
      <c r="K405" s="425"/>
      <c r="L405" s="426"/>
    </row>
    <row r="406" spans="1:12" ht="15" customHeight="1" thickBot="1" x14ac:dyDescent="0.3">
      <c r="A406" s="424"/>
      <c r="B406" s="425"/>
      <c r="C406" s="425"/>
      <c r="D406" s="425"/>
      <c r="E406" s="425"/>
      <c r="F406" s="425"/>
      <c r="G406" s="425"/>
      <c r="H406" s="425"/>
      <c r="I406" s="425"/>
      <c r="J406" s="425"/>
      <c r="K406" s="425"/>
      <c r="L406" s="426"/>
    </row>
    <row r="407" spans="1:12" ht="15" customHeight="1" x14ac:dyDescent="0.25">
      <c r="A407" s="433" t="s">
        <v>74</v>
      </c>
      <c r="B407" s="434"/>
      <c r="C407" s="434"/>
      <c r="D407" s="434"/>
      <c r="E407" s="434"/>
      <c r="F407" s="434"/>
      <c r="G407" s="434"/>
      <c r="H407" s="434"/>
      <c r="I407" s="434"/>
      <c r="J407" s="435" t="s">
        <v>75</v>
      </c>
      <c r="K407" s="436"/>
      <c r="L407" s="437"/>
    </row>
    <row r="408" spans="1:12" ht="15" customHeight="1" x14ac:dyDescent="0.25">
      <c r="A408" s="440" t="s">
        <v>77</v>
      </c>
      <c r="B408" s="441"/>
      <c r="C408" s="441"/>
      <c r="D408" s="441"/>
      <c r="E408" s="441"/>
      <c r="F408" s="441"/>
      <c r="G408" s="441"/>
      <c r="H408" s="441"/>
      <c r="I408" s="441"/>
      <c r="J408" s="442" t="s">
        <v>79</v>
      </c>
      <c r="K408" s="443"/>
      <c r="L408" s="438"/>
    </row>
    <row r="409" spans="1:12" ht="15" customHeight="1" x14ac:dyDescent="0.25">
      <c r="A409" s="440" t="s">
        <v>78</v>
      </c>
      <c r="B409" s="441"/>
      <c r="C409" s="441"/>
      <c r="D409" s="441"/>
      <c r="E409" s="441"/>
      <c r="F409" s="441"/>
      <c r="G409" s="441"/>
      <c r="H409" s="441"/>
      <c r="I409" s="441"/>
      <c r="J409" s="442" t="s">
        <v>82</v>
      </c>
      <c r="K409" s="443"/>
      <c r="L409" s="438"/>
    </row>
    <row r="410" spans="1:12" ht="15" customHeight="1" x14ac:dyDescent="0.25">
      <c r="A410" s="440" t="s">
        <v>76</v>
      </c>
      <c r="B410" s="441"/>
      <c r="C410" s="441"/>
      <c r="D410" s="441"/>
      <c r="E410" s="441"/>
      <c r="F410" s="441"/>
      <c r="G410" s="441"/>
      <c r="H410" s="441"/>
      <c r="I410" s="441"/>
      <c r="J410" s="442" t="s">
        <v>80</v>
      </c>
      <c r="K410" s="443"/>
      <c r="L410" s="438"/>
    </row>
    <row r="411" spans="1:12" ht="15" customHeight="1" thickBot="1" x14ac:dyDescent="0.3">
      <c r="A411" s="444" t="s">
        <v>111</v>
      </c>
      <c r="B411" s="445"/>
      <c r="C411" s="445"/>
      <c r="D411" s="445"/>
      <c r="E411" s="445"/>
      <c r="F411" s="445"/>
      <c r="G411" s="445"/>
      <c r="H411" s="445"/>
      <c r="I411" s="445"/>
      <c r="J411" s="446" t="s">
        <v>81</v>
      </c>
      <c r="K411" s="447"/>
      <c r="L411" s="439"/>
    </row>
    <row r="412" spans="1:12" ht="15" customHeight="1" thickBot="1" x14ac:dyDescent="0.3">
      <c r="A412" s="74">
        <v>2</v>
      </c>
      <c r="B412" s="425" t="s">
        <v>117</v>
      </c>
      <c r="C412" s="425"/>
      <c r="D412" s="425"/>
      <c r="E412" s="425"/>
      <c r="F412" s="425"/>
      <c r="G412" s="425"/>
      <c r="H412" s="425"/>
      <c r="I412" s="425"/>
      <c r="J412" s="425"/>
      <c r="K412" s="425"/>
      <c r="L412" s="426"/>
    </row>
    <row r="413" spans="1:12" ht="15" customHeight="1" x14ac:dyDescent="0.25">
      <c r="A413" s="448" t="s">
        <v>84</v>
      </c>
      <c r="B413" s="449"/>
      <c r="C413" s="449"/>
      <c r="D413" s="449"/>
      <c r="E413" s="449"/>
      <c r="F413" s="449"/>
      <c r="G413" s="449"/>
      <c r="H413" s="449"/>
      <c r="I413" s="449"/>
      <c r="J413" s="450" t="s">
        <v>75</v>
      </c>
      <c r="K413" s="450"/>
      <c r="L413" s="437"/>
    </row>
    <row r="414" spans="1:12" ht="15" customHeight="1" x14ac:dyDescent="0.25">
      <c r="A414" s="440" t="s">
        <v>383</v>
      </c>
      <c r="B414" s="441"/>
      <c r="C414" s="441"/>
      <c r="D414" s="441"/>
      <c r="E414" s="441"/>
      <c r="F414" s="441"/>
      <c r="G414" s="441"/>
      <c r="H414" s="441"/>
      <c r="I414" s="441"/>
      <c r="J414" s="442" t="s">
        <v>79</v>
      </c>
      <c r="K414" s="442"/>
      <c r="L414" s="438"/>
    </row>
    <row r="415" spans="1:12" ht="15" customHeight="1" x14ac:dyDescent="0.25">
      <c r="A415" s="440" t="s">
        <v>384</v>
      </c>
      <c r="B415" s="441"/>
      <c r="C415" s="441"/>
      <c r="D415" s="441"/>
      <c r="E415" s="441"/>
      <c r="F415" s="441"/>
      <c r="G415" s="441"/>
      <c r="H415" s="441"/>
      <c r="I415" s="441"/>
      <c r="J415" s="442" t="s">
        <v>82</v>
      </c>
      <c r="K415" s="442"/>
      <c r="L415" s="438"/>
    </row>
    <row r="416" spans="1:12" ht="15" customHeight="1" x14ac:dyDescent="0.25">
      <c r="A416" s="440" t="s">
        <v>112</v>
      </c>
      <c r="B416" s="441"/>
      <c r="C416" s="441"/>
      <c r="D416" s="441"/>
      <c r="E416" s="441"/>
      <c r="F416" s="441"/>
      <c r="G416" s="441"/>
      <c r="H416" s="441"/>
      <c r="I416" s="441"/>
      <c r="J416" s="442" t="s">
        <v>80</v>
      </c>
      <c r="K416" s="442"/>
      <c r="L416" s="438"/>
    </row>
    <row r="417" spans="1:12" ht="15" customHeight="1" thickBot="1" x14ac:dyDescent="0.3">
      <c r="A417" s="444" t="s">
        <v>110</v>
      </c>
      <c r="B417" s="445"/>
      <c r="C417" s="445"/>
      <c r="D417" s="445"/>
      <c r="E417" s="445"/>
      <c r="F417" s="445"/>
      <c r="G417" s="445"/>
      <c r="H417" s="445"/>
      <c r="I417" s="445"/>
      <c r="J417" s="446" t="s">
        <v>81</v>
      </c>
      <c r="K417" s="446"/>
      <c r="L417" s="439"/>
    </row>
    <row r="418" spans="1:12" ht="15" customHeight="1" thickBot="1" x14ac:dyDescent="0.3">
      <c r="A418" s="74">
        <v>3</v>
      </c>
      <c r="B418" s="425" t="s">
        <v>118</v>
      </c>
      <c r="C418" s="425"/>
      <c r="D418" s="425"/>
      <c r="E418" s="425"/>
      <c r="F418" s="425"/>
      <c r="G418" s="425"/>
      <c r="H418" s="425"/>
      <c r="I418" s="425"/>
      <c r="J418" s="425"/>
      <c r="K418" s="425"/>
      <c r="L418" s="426"/>
    </row>
    <row r="419" spans="1:12" ht="15" customHeight="1" x14ac:dyDescent="0.25">
      <c r="A419" s="448" t="s">
        <v>84</v>
      </c>
      <c r="B419" s="449"/>
      <c r="C419" s="449"/>
      <c r="D419" s="449"/>
      <c r="E419" s="449"/>
      <c r="F419" s="449"/>
      <c r="G419" s="449"/>
      <c r="H419" s="449"/>
      <c r="I419" s="449"/>
      <c r="J419" s="450" t="s">
        <v>75</v>
      </c>
      <c r="K419" s="450"/>
      <c r="L419" s="437"/>
    </row>
    <row r="420" spans="1:12" ht="15" customHeight="1" x14ac:dyDescent="0.25">
      <c r="A420" s="440" t="s">
        <v>383</v>
      </c>
      <c r="B420" s="441"/>
      <c r="C420" s="441"/>
      <c r="D420" s="441"/>
      <c r="E420" s="441"/>
      <c r="F420" s="441"/>
      <c r="G420" s="441"/>
      <c r="H420" s="441"/>
      <c r="I420" s="441"/>
      <c r="J420" s="442" t="s">
        <v>79</v>
      </c>
      <c r="K420" s="442"/>
      <c r="L420" s="438"/>
    </row>
    <row r="421" spans="1:12" ht="15" customHeight="1" x14ac:dyDescent="0.25">
      <c r="A421" s="440" t="s">
        <v>384</v>
      </c>
      <c r="B421" s="441"/>
      <c r="C421" s="441"/>
      <c r="D421" s="441"/>
      <c r="E421" s="441"/>
      <c r="F421" s="441"/>
      <c r="G421" s="441"/>
      <c r="H421" s="441"/>
      <c r="I421" s="441"/>
      <c r="J421" s="442" t="s">
        <v>82</v>
      </c>
      <c r="K421" s="442"/>
      <c r="L421" s="438"/>
    </row>
    <row r="422" spans="1:12" ht="15" customHeight="1" x14ac:dyDescent="0.25">
      <c r="A422" s="440" t="s">
        <v>112</v>
      </c>
      <c r="B422" s="441"/>
      <c r="C422" s="441"/>
      <c r="D422" s="441"/>
      <c r="E422" s="441"/>
      <c r="F422" s="441"/>
      <c r="G422" s="441"/>
      <c r="H422" s="441"/>
      <c r="I422" s="441"/>
      <c r="J422" s="442" t="s">
        <v>80</v>
      </c>
      <c r="K422" s="442"/>
      <c r="L422" s="438"/>
    </row>
    <row r="423" spans="1:12" ht="15" customHeight="1" thickBot="1" x14ac:dyDescent="0.3">
      <c r="A423" s="444" t="s">
        <v>110</v>
      </c>
      <c r="B423" s="445"/>
      <c r="C423" s="445"/>
      <c r="D423" s="445"/>
      <c r="E423" s="445"/>
      <c r="F423" s="445"/>
      <c r="G423" s="445"/>
      <c r="H423" s="445"/>
      <c r="I423" s="445"/>
      <c r="J423" s="446" t="s">
        <v>81</v>
      </c>
      <c r="K423" s="446"/>
      <c r="L423" s="439"/>
    </row>
    <row r="424" spans="1:12" ht="10.15" customHeight="1" x14ac:dyDescent="0.25">
      <c r="A424" s="453" t="s">
        <v>3</v>
      </c>
      <c r="B424" s="454"/>
      <c r="C424" s="454"/>
      <c r="D424" s="454"/>
      <c r="E424" s="454"/>
      <c r="F424" s="454"/>
      <c r="G424" s="454"/>
      <c r="H424" s="454"/>
      <c r="I424" s="457" t="s">
        <v>470</v>
      </c>
      <c r="J424" s="457"/>
      <c r="K424" s="457"/>
      <c r="L424" s="458"/>
    </row>
    <row r="425" spans="1:12" ht="5.45" customHeight="1" thickBot="1" x14ac:dyDescent="0.3">
      <c r="A425" s="455"/>
      <c r="B425" s="456"/>
      <c r="C425" s="456"/>
      <c r="D425" s="456"/>
      <c r="E425" s="456"/>
      <c r="F425" s="456"/>
      <c r="G425" s="456"/>
      <c r="H425" s="456"/>
      <c r="I425" s="459"/>
      <c r="J425" s="459"/>
      <c r="K425" s="459"/>
      <c r="L425" s="460"/>
    </row>
    <row r="426" spans="1:12" ht="15" customHeight="1" x14ac:dyDescent="0.25">
      <c r="A426" s="448" t="s">
        <v>85</v>
      </c>
      <c r="B426" s="449"/>
      <c r="C426" s="449"/>
      <c r="D426" s="449"/>
      <c r="E426" s="449"/>
      <c r="F426" s="449"/>
      <c r="G426" s="449"/>
      <c r="H426" s="449"/>
      <c r="I426" s="449"/>
      <c r="J426" s="450" t="s">
        <v>75</v>
      </c>
      <c r="K426" s="450"/>
      <c r="L426" s="496"/>
    </row>
    <row r="427" spans="1:12" ht="15" customHeight="1" x14ac:dyDescent="0.25">
      <c r="A427" s="440" t="s">
        <v>86</v>
      </c>
      <c r="B427" s="441"/>
      <c r="C427" s="441"/>
      <c r="D427" s="441"/>
      <c r="E427" s="441"/>
      <c r="F427" s="441"/>
      <c r="G427" s="441"/>
      <c r="H427" s="441"/>
      <c r="I427" s="441"/>
      <c r="J427" s="442" t="s">
        <v>79</v>
      </c>
      <c r="K427" s="442"/>
      <c r="L427" s="497"/>
    </row>
    <row r="428" spans="1:12" ht="15" customHeight="1" x14ac:dyDescent="0.25">
      <c r="A428" s="440" t="s">
        <v>87</v>
      </c>
      <c r="B428" s="441"/>
      <c r="C428" s="441"/>
      <c r="D428" s="441"/>
      <c r="E428" s="441"/>
      <c r="F428" s="441"/>
      <c r="G428" s="441"/>
      <c r="H428" s="441"/>
      <c r="I428" s="441"/>
      <c r="J428" s="442" t="s">
        <v>82</v>
      </c>
      <c r="K428" s="442"/>
      <c r="L428" s="497"/>
    </row>
    <row r="429" spans="1:12" ht="15" customHeight="1" x14ac:dyDescent="0.25">
      <c r="A429" s="440" t="s">
        <v>88</v>
      </c>
      <c r="B429" s="441"/>
      <c r="C429" s="441"/>
      <c r="D429" s="441"/>
      <c r="E429" s="441"/>
      <c r="F429" s="441"/>
      <c r="G429" s="441"/>
      <c r="H429" s="441"/>
      <c r="I429" s="441"/>
      <c r="J429" s="442" t="s">
        <v>80</v>
      </c>
      <c r="K429" s="442"/>
      <c r="L429" s="497"/>
    </row>
    <row r="430" spans="1:12" ht="15" customHeight="1" thickBot="1" x14ac:dyDescent="0.3">
      <c r="A430" s="444" t="s">
        <v>89</v>
      </c>
      <c r="B430" s="445"/>
      <c r="C430" s="445"/>
      <c r="D430" s="445"/>
      <c r="E430" s="445"/>
      <c r="F430" s="445"/>
      <c r="G430" s="445"/>
      <c r="H430" s="445"/>
      <c r="I430" s="445"/>
      <c r="J430" s="446" t="s">
        <v>81</v>
      </c>
      <c r="K430" s="446"/>
      <c r="L430" s="498"/>
    </row>
    <row r="431" spans="1:12" ht="15" customHeight="1" thickBot="1" x14ac:dyDescent="0.3">
      <c r="A431" s="75">
        <v>5</v>
      </c>
      <c r="B431" s="425" t="s">
        <v>91</v>
      </c>
      <c r="C431" s="451"/>
      <c r="D431" s="451"/>
      <c r="E431" s="451"/>
      <c r="F431" s="451"/>
      <c r="G431" s="451"/>
      <c r="H431" s="451"/>
      <c r="I431" s="451"/>
      <c r="J431" s="451"/>
      <c r="K431" s="451"/>
      <c r="L431" s="452"/>
    </row>
    <row r="432" spans="1:12" ht="15" customHeight="1" x14ac:dyDescent="0.25">
      <c r="A432" s="448" t="s">
        <v>92</v>
      </c>
      <c r="B432" s="449"/>
      <c r="C432" s="449"/>
      <c r="D432" s="449"/>
      <c r="E432" s="449"/>
      <c r="F432" s="449"/>
      <c r="G432" s="449"/>
      <c r="H432" s="449"/>
      <c r="I432" s="449"/>
      <c r="J432" s="450" t="s">
        <v>75</v>
      </c>
      <c r="K432" s="450"/>
      <c r="L432" s="496"/>
    </row>
    <row r="433" spans="1:12" ht="15" customHeight="1" x14ac:dyDescent="0.25">
      <c r="A433" s="440" t="s">
        <v>93</v>
      </c>
      <c r="B433" s="441"/>
      <c r="C433" s="441"/>
      <c r="D433" s="441"/>
      <c r="E433" s="441"/>
      <c r="F433" s="441"/>
      <c r="G433" s="441"/>
      <c r="H433" s="441"/>
      <c r="I433" s="441"/>
      <c r="J433" s="442" t="s">
        <v>79</v>
      </c>
      <c r="K433" s="442"/>
      <c r="L433" s="497"/>
    </row>
    <row r="434" spans="1:12" ht="15" customHeight="1" x14ac:dyDescent="0.25">
      <c r="A434" s="440" t="s">
        <v>94</v>
      </c>
      <c r="B434" s="441"/>
      <c r="C434" s="441"/>
      <c r="D434" s="441"/>
      <c r="E434" s="441"/>
      <c r="F434" s="441"/>
      <c r="G434" s="441"/>
      <c r="H434" s="441"/>
      <c r="I434" s="441"/>
      <c r="J434" s="442" t="s">
        <v>82</v>
      </c>
      <c r="K434" s="442"/>
      <c r="L434" s="497"/>
    </row>
    <row r="435" spans="1:12" ht="15" customHeight="1" x14ac:dyDescent="0.25">
      <c r="A435" s="440" t="s">
        <v>95</v>
      </c>
      <c r="B435" s="441"/>
      <c r="C435" s="441"/>
      <c r="D435" s="441"/>
      <c r="E435" s="441"/>
      <c r="F435" s="441"/>
      <c r="G435" s="441"/>
      <c r="H435" s="441"/>
      <c r="I435" s="441"/>
      <c r="J435" s="442" t="s">
        <v>80</v>
      </c>
      <c r="K435" s="442"/>
      <c r="L435" s="497"/>
    </row>
    <row r="436" spans="1:12" ht="15" customHeight="1" thickBot="1" x14ac:dyDescent="0.3">
      <c r="A436" s="444" t="s">
        <v>96</v>
      </c>
      <c r="B436" s="445"/>
      <c r="C436" s="445"/>
      <c r="D436" s="445"/>
      <c r="E436" s="445"/>
      <c r="F436" s="445"/>
      <c r="G436" s="445"/>
      <c r="H436" s="445"/>
      <c r="I436" s="445"/>
      <c r="J436" s="446" t="s">
        <v>81</v>
      </c>
      <c r="K436" s="446"/>
      <c r="L436" s="498"/>
    </row>
    <row r="437" spans="1:12" ht="15" customHeight="1" x14ac:dyDescent="0.25">
      <c r="A437" s="427" t="s">
        <v>4</v>
      </c>
      <c r="B437" s="428"/>
      <c r="C437" s="428"/>
      <c r="D437" s="428"/>
      <c r="E437" s="465"/>
      <c r="F437" s="465"/>
      <c r="G437" s="465"/>
      <c r="H437" s="465"/>
      <c r="I437" s="465"/>
      <c r="J437" s="465"/>
      <c r="K437" s="465"/>
      <c r="L437" s="466"/>
    </row>
    <row r="438" spans="1:12" ht="15" customHeight="1" thickBot="1" x14ac:dyDescent="0.3">
      <c r="A438" s="430"/>
      <c r="B438" s="431"/>
      <c r="C438" s="431"/>
      <c r="D438" s="431"/>
      <c r="E438" s="467"/>
      <c r="F438" s="467"/>
      <c r="G438" s="467"/>
      <c r="H438" s="467"/>
      <c r="I438" s="467"/>
      <c r="J438" s="467"/>
      <c r="K438" s="467"/>
      <c r="L438" s="468"/>
    </row>
    <row r="439" spans="1:12" ht="15" customHeight="1" x14ac:dyDescent="0.25">
      <c r="A439" s="469" t="s">
        <v>7</v>
      </c>
      <c r="B439" s="470"/>
      <c r="C439" s="469" t="s">
        <v>1</v>
      </c>
      <c r="D439" s="470"/>
      <c r="E439" s="469" t="s">
        <v>2</v>
      </c>
      <c r="F439" s="470"/>
      <c r="G439" s="469" t="s">
        <v>8</v>
      </c>
      <c r="H439" s="470"/>
      <c r="I439" s="471" t="s">
        <v>5</v>
      </c>
      <c r="J439" s="472"/>
      <c r="K439" s="477">
        <f>SUM(((((E440*G440)*C440)*A440)/5))</f>
        <v>0</v>
      </c>
      <c r="L439" s="478"/>
    </row>
    <row r="440" spans="1:12" ht="15" customHeight="1" x14ac:dyDescent="0.25">
      <c r="A440" s="461">
        <v>1</v>
      </c>
      <c r="B440" s="462"/>
      <c r="C440" s="461">
        <f>SUM(C397)</f>
        <v>0</v>
      </c>
      <c r="D440" s="462"/>
      <c r="E440" s="461">
        <f>SUM((L407+L413+L419)/3)</f>
        <v>0</v>
      </c>
      <c r="F440" s="462"/>
      <c r="G440" s="461">
        <f>SUM((((L426*3)+L432)/4))</f>
        <v>0</v>
      </c>
      <c r="H440" s="462"/>
      <c r="I440" s="473"/>
      <c r="J440" s="474"/>
      <c r="K440" s="479"/>
      <c r="L440" s="480"/>
    </row>
    <row r="441" spans="1:12" ht="15" customHeight="1" thickBot="1" x14ac:dyDescent="0.3">
      <c r="A441" s="463"/>
      <c r="B441" s="464"/>
      <c r="C441" s="463"/>
      <c r="D441" s="464"/>
      <c r="E441" s="463"/>
      <c r="F441" s="464"/>
      <c r="G441" s="463"/>
      <c r="H441" s="464"/>
      <c r="I441" s="475"/>
      <c r="J441" s="476"/>
      <c r="K441" s="481"/>
      <c r="L441" s="482"/>
    </row>
    <row r="442" spans="1:12" ht="15" customHeight="1" x14ac:dyDescent="0.25">
      <c r="A442" s="5"/>
      <c r="B442" s="6"/>
      <c r="C442" s="6"/>
      <c r="D442" s="6"/>
      <c r="E442" s="6"/>
      <c r="F442" s="6"/>
      <c r="G442" s="6"/>
      <c r="H442" s="6"/>
      <c r="I442" s="6"/>
      <c r="J442" s="6"/>
      <c r="K442" s="6"/>
      <c r="L442" s="7"/>
    </row>
    <row r="443" spans="1:12" ht="15" customHeight="1" x14ac:dyDescent="0.25">
      <c r="A443" s="128" t="s">
        <v>10</v>
      </c>
      <c r="B443" s="129"/>
      <c r="C443" s="129"/>
      <c r="D443" s="129"/>
      <c r="E443" s="129"/>
      <c r="F443" s="129"/>
      <c r="G443" s="129"/>
      <c r="H443" s="129"/>
      <c r="I443" s="129"/>
      <c r="J443" s="129"/>
      <c r="K443" s="129"/>
      <c r="L443" s="130"/>
    </row>
    <row r="444" spans="1:12" ht="15" customHeight="1" thickBot="1" x14ac:dyDescent="0.3">
      <c r="A444" s="5"/>
      <c r="B444" s="6"/>
      <c r="C444" s="6"/>
      <c r="D444" s="6"/>
      <c r="E444" s="6"/>
      <c r="F444" s="6"/>
      <c r="G444" s="6"/>
      <c r="H444" s="6"/>
      <c r="I444" s="6"/>
      <c r="J444" s="6"/>
      <c r="K444" s="6"/>
      <c r="L444" s="7"/>
    </row>
    <row r="445" spans="1:12" ht="15" customHeight="1" x14ac:dyDescent="0.25">
      <c r="A445" s="158" t="s">
        <v>9</v>
      </c>
      <c r="B445" s="159"/>
      <c r="C445" s="159"/>
      <c r="D445" s="159"/>
      <c r="E445" s="159"/>
      <c r="F445" s="159"/>
      <c r="G445" s="159"/>
      <c r="H445" s="159"/>
      <c r="I445" s="159"/>
      <c r="J445" s="159"/>
      <c r="K445" s="159"/>
      <c r="L445" s="160"/>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x14ac:dyDescent="0.25">
      <c r="A448" s="161"/>
      <c r="B448" s="162"/>
      <c r="C448" s="162"/>
      <c r="D448" s="162"/>
      <c r="E448" s="162"/>
      <c r="F448" s="162"/>
      <c r="G448" s="162"/>
      <c r="H448" s="162"/>
      <c r="I448" s="162"/>
      <c r="J448" s="162"/>
      <c r="K448" s="162"/>
      <c r="L448" s="163"/>
    </row>
    <row r="449" spans="1:12" ht="15" customHeight="1" thickBot="1" x14ac:dyDescent="0.3">
      <c r="A449" s="164"/>
      <c r="B449" s="165"/>
      <c r="C449" s="165"/>
      <c r="D449" s="165"/>
      <c r="E449" s="165"/>
      <c r="F449" s="165"/>
      <c r="G449" s="165"/>
      <c r="H449" s="165"/>
      <c r="I449" s="165"/>
      <c r="J449" s="165"/>
      <c r="K449" s="165"/>
      <c r="L449" s="166"/>
    </row>
  </sheetData>
  <sheetProtection algorithmName="SHA-512" hashValue="DvojZZjF9aHCwnAzArnwjW/qPMett+bJZbFDMsssndQBnLEgFQtqcTDdI7AG+rU9wmbhXJyGQmZ5v/5b/BVWWQ==" saltValue="P/MjOA75KGAWglHkS6k0Cg==" spinCount="100000" sheet="1" objects="1" scenarios="1"/>
  <protectedRanges>
    <protectedRange sqref="L233:L237 L239:L243 L245:L249 L278:L282 L284:L288 L290:L294 L321:L325 L327:L331 L333:L337 L364:L368 L370:L374 L376:L380 L341:L344 L347:L350 L298:L301 L304:L307 L253:L256 L259:L262" name="Range4"/>
    <protectedRange sqref="L61:L65 L67:L71 L73:L77 L81:L84 L87:L90" name="Range2"/>
    <protectedRange sqref="L16:L20 L22:L26 L37:L40 L43:L46 L121 L28:L33 L78 L164 L207 L250 L295 L338 L381 L424" name="Range1"/>
    <protectedRange sqref="L104:L108 L110:L114 L116:L120 L147:L151 L153:L157 L159:L163 L190:L194 L196:L200 L202:L206 L210:L213 L216:L219 L167:L170 L173:L176 L124:L127 L130:L133" name="Range3"/>
  </protectedRanges>
  <mergeCells count="805">
    <mergeCell ref="L42:L45"/>
    <mergeCell ref="L86:L89"/>
    <mergeCell ref="L80:L83"/>
    <mergeCell ref="L389:L392"/>
    <mergeCell ref="L383:L386"/>
    <mergeCell ref="L346:L349"/>
    <mergeCell ref="L340:L343"/>
    <mergeCell ref="L303:L306"/>
    <mergeCell ref="L297:L300"/>
    <mergeCell ref="L258:L261"/>
    <mergeCell ref="L252:L255"/>
    <mergeCell ref="L215:L218"/>
    <mergeCell ref="L209:L212"/>
    <mergeCell ref="L172:L175"/>
    <mergeCell ref="L166:L169"/>
    <mergeCell ref="L129:L132"/>
    <mergeCell ref="L123:L126"/>
    <mergeCell ref="B375:L375"/>
    <mergeCell ref="A376:I376"/>
    <mergeCell ref="J376:K376"/>
    <mergeCell ref="A372:I372"/>
    <mergeCell ref="J372:K372"/>
    <mergeCell ref="A373:I373"/>
    <mergeCell ref="J373:K373"/>
    <mergeCell ref="C440:D441"/>
    <mergeCell ref="E440:F441"/>
    <mergeCell ref="G440:H441"/>
    <mergeCell ref="A443:L443"/>
    <mergeCell ref="A445:L449"/>
    <mergeCell ref="J436:K436"/>
    <mergeCell ref="A437:D438"/>
    <mergeCell ref="E437:L438"/>
    <mergeCell ref="A439:B439"/>
    <mergeCell ref="C439:D439"/>
    <mergeCell ref="E439:F439"/>
    <mergeCell ref="G439:H439"/>
    <mergeCell ref="I439:J441"/>
    <mergeCell ref="K439:L441"/>
    <mergeCell ref="A440:B441"/>
    <mergeCell ref="A432:I432"/>
    <mergeCell ref="J432:K432"/>
    <mergeCell ref="L432:L436"/>
    <mergeCell ref="A433:I433"/>
    <mergeCell ref="J433:K433"/>
    <mergeCell ref="A434:I434"/>
    <mergeCell ref="J434:K434"/>
    <mergeCell ref="A435:I435"/>
    <mergeCell ref="J435:K435"/>
    <mergeCell ref="A436:I436"/>
    <mergeCell ref="J428:K428"/>
    <mergeCell ref="A429:I429"/>
    <mergeCell ref="J429:K429"/>
    <mergeCell ref="A430:I430"/>
    <mergeCell ref="J430:K430"/>
    <mergeCell ref="B431:L431"/>
    <mergeCell ref="A423:I423"/>
    <mergeCell ref="J423:K423"/>
    <mergeCell ref="A426:I426"/>
    <mergeCell ref="J426:K426"/>
    <mergeCell ref="L426:L430"/>
    <mergeCell ref="A427:I427"/>
    <mergeCell ref="J427:K427"/>
    <mergeCell ref="A428:I428"/>
    <mergeCell ref="A424:H425"/>
    <mergeCell ref="I424:L425"/>
    <mergeCell ref="B418:L418"/>
    <mergeCell ref="A419:I419"/>
    <mergeCell ref="J419:K419"/>
    <mergeCell ref="L419:L423"/>
    <mergeCell ref="A420:I420"/>
    <mergeCell ref="J420:K420"/>
    <mergeCell ref="A421:I421"/>
    <mergeCell ref="J421:K421"/>
    <mergeCell ref="A422:I422"/>
    <mergeCell ref="J422:K422"/>
    <mergeCell ref="A415:I415"/>
    <mergeCell ref="J415:K415"/>
    <mergeCell ref="A416:I416"/>
    <mergeCell ref="J416:K416"/>
    <mergeCell ref="A417:I417"/>
    <mergeCell ref="J417:K417"/>
    <mergeCell ref="A410:I410"/>
    <mergeCell ref="J410:K410"/>
    <mergeCell ref="A411:I411"/>
    <mergeCell ref="J411:K411"/>
    <mergeCell ref="B412:L412"/>
    <mergeCell ref="A413:I413"/>
    <mergeCell ref="J413:K413"/>
    <mergeCell ref="L413:L417"/>
    <mergeCell ref="A414:I414"/>
    <mergeCell ref="J414:K414"/>
    <mergeCell ref="A404:L404"/>
    <mergeCell ref="A405:A406"/>
    <mergeCell ref="B405:L406"/>
    <mergeCell ref="A407:I407"/>
    <mergeCell ref="J407:K407"/>
    <mergeCell ref="L407:L411"/>
    <mergeCell ref="A408:I408"/>
    <mergeCell ref="J408:K408"/>
    <mergeCell ref="A409:I409"/>
    <mergeCell ref="J409:K409"/>
    <mergeCell ref="C397:D398"/>
    <mergeCell ref="E397:F398"/>
    <mergeCell ref="G397:H398"/>
    <mergeCell ref="A400:B401"/>
    <mergeCell ref="A402:C403"/>
    <mergeCell ref="D402:L403"/>
    <mergeCell ref="J393:K393"/>
    <mergeCell ref="A394:D395"/>
    <mergeCell ref="E394:L395"/>
    <mergeCell ref="A396:B396"/>
    <mergeCell ref="C396:D396"/>
    <mergeCell ref="E396:F396"/>
    <mergeCell ref="G396:H396"/>
    <mergeCell ref="I396:J398"/>
    <mergeCell ref="K396:L398"/>
    <mergeCell ref="A397:B398"/>
    <mergeCell ref="C400:H401"/>
    <mergeCell ref="I400:L401"/>
    <mergeCell ref="A389:I389"/>
    <mergeCell ref="J389:K389"/>
    <mergeCell ref="A390:I390"/>
    <mergeCell ref="J390:K390"/>
    <mergeCell ref="A391:I391"/>
    <mergeCell ref="J391:K391"/>
    <mergeCell ref="A392:I392"/>
    <mergeCell ref="J392:K392"/>
    <mergeCell ref="A393:I393"/>
    <mergeCell ref="J385:K385"/>
    <mergeCell ref="A386:I386"/>
    <mergeCell ref="J386:K386"/>
    <mergeCell ref="A387:I387"/>
    <mergeCell ref="J387:K387"/>
    <mergeCell ref="B388:L388"/>
    <mergeCell ref="A380:I380"/>
    <mergeCell ref="J380:K380"/>
    <mergeCell ref="A383:I383"/>
    <mergeCell ref="J383:K383"/>
    <mergeCell ref="A384:I384"/>
    <mergeCell ref="J384:K384"/>
    <mergeCell ref="A385:I385"/>
    <mergeCell ref="L376:L380"/>
    <mergeCell ref="A377:I377"/>
    <mergeCell ref="J377:K377"/>
    <mergeCell ref="A378:I378"/>
    <mergeCell ref="J378:K378"/>
    <mergeCell ref="A379:I379"/>
    <mergeCell ref="J379:K379"/>
    <mergeCell ref="A381:H382"/>
    <mergeCell ref="I381:L382"/>
    <mergeCell ref="A374:I374"/>
    <mergeCell ref="J374:K374"/>
    <mergeCell ref="A367:I367"/>
    <mergeCell ref="J367:K367"/>
    <mergeCell ref="A368:I368"/>
    <mergeCell ref="J368:K368"/>
    <mergeCell ref="B369:L369"/>
    <mergeCell ref="A370:I370"/>
    <mergeCell ref="J370:K370"/>
    <mergeCell ref="L370:L374"/>
    <mergeCell ref="A371:I371"/>
    <mergeCell ref="J371:K371"/>
    <mergeCell ref="A361:L361"/>
    <mergeCell ref="A362:A363"/>
    <mergeCell ref="B362:L363"/>
    <mergeCell ref="A364:I364"/>
    <mergeCell ref="J364:K364"/>
    <mergeCell ref="L364:L368"/>
    <mergeCell ref="A365:I365"/>
    <mergeCell ref="J365:K365"/>
    <mergeCell ref="A366:I366"/>
    <mergeCell ref="J366:K366"/>
    <mergeCell ref="C354:D355"/>
    <mergeCell ref="E354:F355"/>
    <mergeCell ref="G354:H355"/>
    <mergeCell ref="A357:B358"/>
    <mergeCell ref="A359:C360"/>
    <mergeCell ref="D359:L360"/>
    <mergeCell ref="J350:K350"/>
    <mergeCell ref="A351:D352"/>
    <mergeCell ref="E351:L352"/>
    <mergeCell ref="A353:B353"/>
    <mergeCell ref="C353:D353"/>
    <mergeCell ref="E353:F353"/>
    <mergeCell ref="G353:H353"/>
    <mergeCell ref="I353:J355"/>
    <mergeCell ref="K353:L355"/>
    <mergeCell ref="A354:B355"/>
    <mergeCell ref="I357:L358"/>
    <mergeCell ref="C357:H358"/>
    <mergeCell ref="A346:I346"/>
    <mergeCell ref="J346:K346"/>
    <mergeCell ref="A347:I347"/>
    <mergeCell ref="J347:K347"/>
    <mergeCell ref="A348:I348"/>
    <mergeCell ref="J348:K348"/>
    <mergeCell ref="A349:I349"/>
    <mergeCell ref="J349:K349"/>
    <mergeCell ref="A350:I350"/>
    <mergeCell ref="J342:K342"/>
    <mergeCell ref="A343:I343"/>
    <mergeCell ref="J343:K343"/>
    <mergeCell ref="A344:I344"/>
    <mergeCell ref="J344:K344"/>
    <mergeCell ref="B345:L345"/>
    <mergeCell ref="A337:I337"/>
    <mergeCell ref="J337:K337"/>
    <mergeCell ref="A340:I340"/>
    <mergeCell ref="J340:K340"/>
    <mergeCell ref="A341:I341"/>
    <mergeCell ref="J341:K341"/>
    <mergeCell ref="A342:I342"/>
    <mergeCell ref="A338:H339"/>
    <mergeCell ref="I338:L339"/>
    <mergeCell ref="B332:L332"/>
    <mergeCell ref="A333:I333"/>
    <mergeCell ref="J333:K333"/>
    <mergeCell ref="L333:L337"/>
    <mergeCell ref="A334:I334"/>
    <mergeCell ref="J334:K334"/>
    <mergeCell ref="A335:I335"/>
    <mergeCell ref="J335:K335"/>
    <mergeCell ref="A336:I336"/>
    <mergeCell ref="J336:K336"/>
    <mergeCell ref="A329:I329"/>
    <mergeCell ref="J329:K329"/>
    <mergeCell ref="A330:I330"/>
    <mergeCell ref="J330:K330"/>
    <mergeCell ref="A331:I331"/>
    <mergeCell ref="J331:K331"/>
    <mergeCell ref="A324:I324"/>
    <mergeCell ref="J324:K324"/>
    <mergeCell ref="A325:I325"/>
    <mergeCell ref="J325:K325"/>
    <mergeCell ref="B326:L326"/>
    <mergeCell ref="A327:I327"/>
    <mergeCell ref="J327:K327"/>
    <mergeCell ref="L327:L331"/>
    <mergeCell ref="A328:I328"/>
    <mergeCell ref="J328:K328"/>
    <mergeCell ref="A318:L318"/>
    <mergeCell ref="A319:A320"/>
    <mergeCell ref="B319:L320"/>
    <mergeCell ref="A321:I321"/>
    <mergeCell ref="J321:K321"/>
    <mergeCell ref="L321:L325"/>
    <mergeCell ref="A322:I322"/>
    <mergeCell ref="J322:K322"/>
    <mergeCell ref="A323:I323"/>
    <mergeCell ref="J323:K323"/>
    <mergeCell ref="C311:D312"/>
    <mergeCell ref="E311:F312"/>
    <mergeCell ref="G311:H312"/>
    <mergeCell ref="A314:B315"/>
    <mergeCell ref="A316:C317"/>
    <mergeCell ref="D316:L317"/>
    <mergeCell ref="J307:K307"/>
    <mergeCell ref="A308:D309"/>
    <mergeCell ref="E308:L309"/>
    <mergeCell ref="A310:B310"/>
    <mergeCell ref="C310:D310"/>
    <mergeCell ref="E310:F310"/>
    <mergeCell ref="G310:H310"/>
    <mergeCell ref="I310:J312"/>
    <mergeCell ref="K310:L312"/>
    <mergeCell ref="A311:B312"/>
    <mergeCell ref="I314:L315"/>
    <mergeCell ref="C314:H315"/>
    <mergeCell ref="A303:I303"/>
    <mergeCell ref="J303:K303"/>
    <mergeCell ref="A304:I304"/>
    <mergeCell ref="J304:K304"/>
    <mergeCell ref="A305:I305"/>
    <mergeCell ref="J305:K305"/>
    <mergeCell ref="A306:I306"/>
    <mergeCell ref="J306:K306"/>
    <mergeCell ref="A307:I307"/>
    <mergeCell ref="J299:K299"/>
    <mergeCell ref="A300:I300"/>
    <mergeCell ref="J300:K300"/>
    <mergeCell ref="A301:I301"/>
    <mergeCell ref="J301:K301"/>
    <mergeCell ref="B302:L302"/>
    <mergeCell ref="A294:I294"/>
    <mergeCell ref="J294:K294"/>
    <mergeCell ref="A297:I297"/>
    <mergeCell ref="J297:K297"/>
    <mergeCell ref="A298:I298"/>
    <mergeCell ref="J298:K298"/>
    <mergeCell ref="A299:I299"/>
    <mergeCell ref="A295:H296"/>
    <mergeCell ref="I295:L296"/>
    <mergeCell ref="B289:L289"/>
    <mergeCell ref="A290:I290"/>
    <mergeCell ref="J290:K290"/>
    <mergeCell ref="L290:L294"/>
    <mergeCell ref="A291:I291"/>
    <mergeCell ref="J291:K291"/>
    <mergeCell ref="A292:I292"/>
    <mergeCell ref="J292:K292"/>
    <mergeCell ref="A293:I293"/>
    <mergeCell ref="J293:K293"/>
    <mergeCell ref="A286:I286"/>
    <mergeCell ref="J286:K286"/>
    <mergeCell ref="A287:I287"/>
    <mergeCell ref="J287:K287"/>
    <mergeCell ref="A288:I288"/>
    <mergeCell ref="J288:K288"/>
    <mergeCell ref="A281:I281"/>
    <mergeCell ref="J281:K281"/>
    <mergeCell ref="A282:I282"/>
    <mergeCell ref="J282:K282"/>
    <mergeCell ref="B283:L283"/>
    <mergeCell ref="A284:I284"/>
    <mergeCell ref="J284:K284"/>
    <mergeCell ref="L284:L288"/>
    <mergeCell ref="A285:I285"/>
    <mergeCell ref="J285:K285"/>
    <mergeCell ref="A273:L273"/>
    <mergeCell ref="A274:A277"/>
    <mergeCell ref="B274:L277"/>
    <mergeCell ref="A278:I278"/>
    <mergeCell ref="J278:K278"/>
    <mergeCell ref="L278:L282"/>
    <mergeCell ref="A279:I279"/>
    <mergeCell ref="J279:K279"/>
    <mergeCell ref="A280:I280"/>
    <mergeCell ref="J280:K280"/>
    <mergeCell ref="C266:D267"/>
    <mergeCell ref="E266:F267"/>
    <mergeCell ref="G266:H267"/>
    <mergeCell ref="A269:B270"/>
    <mergeCell ref="A271:C272"/>
    <mergeCell ref="D271:L272"/>
    <mergeCell ref="J262:K262"/>
    <mergeCell ref="A263:D264"/>
    <mergeCell ref="E263:L264"/>
    <mergeCell ref="A265:B265"/>
    <mergeCell ref="C265:D265"/>
    <mergeCell ref="E265:F265"/>
    <mergeCell ref="G265:H265"/>
    <mergeCell ref="I265:J267"/>
    <mergeCell ref="K265:L267"/>
    <mergeCell ref="A266:B267"/>
    <mergeCell ref="I269:L270"/>
    <mergeCell ref="C269:H270"/>
    <mergeCell ref="A258:I258"/>
    <mergeCell ref="J258:K258"/>
    <mergeCell ref="A259:I259"/>
    <mergeCell ref="J259:K259"/>
    <mergeCell ref="A260:I260"/>
    <mergeCell ref="J260:K260"/>
    <mergeCell ref="A261:I261"/>
    <mergeCell ref="J261:K261"/>
    <mergeCell ref="A262:I262"/>
    <mergeCell ref="J254:K254"/>
    <mergeCell ref="A255:I255"/>
    <mergeCell ref="J255:K255"/>
    <mergeCell ref="A256:I256"/>
    <mergeCell ref="J256:K256"/>
    <mergeCell ref="B257:L257"/>
    <mergeCell ref="A249:I249"/>
    <mergeCell ref="J249:K249"/>
    <mergeCell ref="A252:I252"/>
    <mergeCell ref="J252:K252"/>
    <mergeCell ref="A253:I253"/>
    <mergeCell ref="J253:K253"/>
    <mergeCell ref="A254:I254"/>
    <mergeCell ref="A250:H251"/>
    <mergeCell ref="I250:L251"/>
    <mergeCell ref="B244:L244"/>
    <mergeCell ref="A245:I245"/>
    <mergeCell ref="J245:K245"/>
    <mergeCell ref="L245:L249"/>
    <mergeCell ref="A246:I246"/>
    <mergeCell ref="J246:K246"/>
    <mergeCell ref="A247:I247"/>
    <mergeCell ref="J247:K247"/>
    <mergeCell ref="A248:I248"/>
    <mergeCell ref="J248:K248"/>
    <mergeCell ref="A241:I241"/>
    <mergeCell ref="J241:K241"/>
    <mergeCell ref="A242:I242"/>
    <mergeCell ref="J242:K242"/>
    <mergeCell ref="A243:I243"/>
    <mergeCell ref="J243:K243"/>
    <mergeCell ref="A236:I236"/>
    <mergeCell ref="J236:K236"/>
    <mergeCell ref="A237:I237"/>
    <mergeCell ref="J237:K237"/>
    <mergeCell ref="B238:L238"/>
    <mergeCell ref="A239:I239"/>
    <mergeCell ref="J239:K239"/>
    <mergeCell ref="L239:L243"/>
    <mergeCell ref="A240:I240"/>
    <mergeCell ref="J240:K240"/>
    <mergeCell ref="A230:L230"/>
    <mergeCell ref="A231:A232"/>
    <mergeCell ref="B231:L232"/>
    <mergeCell ref="A233:I233"/>
    <mergeCell ref="J233:K233"/>
    <mergeCell ref="L233:L237"/>
    <mergeCell ref="A234:I234"/>
    <mergeCell ref="J234:K234"/>
    <mergeCell ref="A235:I235"/>
    <mergeCell ref="J235:K235"/>
    <mergeCell ref="C223:D224"/>
    <mergeCell ref="E223:F224"/>
    <mergeCell ref="G223:H224"/>
    <mergeCell ref="A226:B227"/>
    <mergeCell ref="A228:C229"/>
    <mergeCell ref="D228:L229"/>
    <mergeCell ref="J219:K219"/>
    <mergeCell ref="A220:D221"/>
    <mergeCell ref="E220:L221"/>
    <mergeCell ref="A222:B222"/>
    <mergeCell ref="C222:D222"/>
    <mergeCell ref="E222:F222"/>
    <mergeCell ref="G222:H222"/>
    <mergeCell ref="I222:J224"/>
    <mergeCell ref="K222:L224"/>
    <mergeCell ref="A223:B224"/>
    <mergeCell ref="I226:L227"/>
    <mergeCell ref="C226:H227"/>
    <mergeCell ref="A215:I215"/>
    <mergeCell ref="J215:K215"/>
    <mergeCell ref="A216:I216"/>
    <mergeCell ref="J216:K216"/>
    <mergeCell ref="A217:I217"/>
    <mergeCell ref="J217:K217"/>
    <mergeCell ref="A218:I218"/>
    <mergeCell ref="J218:K218"/>
    <mergeCell ref="A219:I219"/>
    <mergeCell ref="J211:K211"/>
    <mergeCell ref="A212:I212"/>
    <mergeCell ref="J212:K212"/>
    <mergeCell ref="A213:I213"/>
    <mergeCell ref="J213:K213"/>
    <mergeCell ref="B214:L214"/>
    <mergeCell ref="A206:I206"/>
    <mergeCell ref="J206:K206"/>
    <mergeCell ref="A209:I209"/>
    <mergeCell ref="J209:K209"/>
    <mergeCell ref="A210:I210"/>
    <mergeCell ref="J210:K210"/>
    <mergeCell ref="A211:I211"/>
    <mergeCell ref="A207:H208"/>
    <mergeCell ref="I207:L208"/>
    <mergeCell ref="B201:L201"/>
    <mergeCell ref="A202:I202"/>
    <mergeCell ref="J202:K202"/>
    <mergeCell ref="L202:L206"/>
    <mergeCell ref="A203:I203"/>
    <mergeCell ref="J203:K203"/>
    <mergeCell ref="A204:I204"/>
    <mergeCell ref="J204:K204"/>
    <mergeCell ref="A205:I205"/>
    <mergeCell ref="J205:K205"/>
    <mergeCell ref="A198:I198"/>
    <mergeCell ref="J198:K198"/>
    <mergeCell ref="A199:I199"/>
    <mergeCell ref="J199:K199"/>
    <mergeCell ref="A200:I200"/>
    <mergeCell ref="J200:K200"/>
    <mergeCell ref="A193:I193"/>
    <mergeCell ref="J193:K193"/>
    <mergeCell ref="A194:I194"/>
    <mergeCell ref="J194:K194"/>
    <mergeCell ref="B195:L195"/>
    <mergeCell ref="A196:I196"/>
    <mergeCell ref="J196:K196"/>
    <mergeCell ref="L196:L200"/>
    <mergeCell ref="A197:I197"/>
    <mergeCell ref="J197:K197"/>
    <mergeCell ref="A187:L187"/>
    <mergeCell ref="A188:A189"/>
    <mergeCell ref="B188:L189"/>
    <mergeCell ref="A190:I190"/>
    <mergeCell ref="J190:K190"/>
    <mergeCell ref="L190:L194"/>
    <mergeCell ref="A191:I191"/>
    <mergeCell ref="J191:K191"/>
    <mergeCell ref="A192:I192"/>
    <mergeCell ref="J192:K192"/>
    <mergeCell ref="C180:D181"/>
    <mergeCell ref="E180:F181"/>
    <mergeCell ref="G180:H181"/>
    <mergeCell ref="A183:B184"/>
    <mergeCell ref="A185:C186"/>
    <mergeCell ref="D185:L186"/>
    <mergeCell ref="J176:K176"/>
    <mergeCell ref="A177:D178"/>
    <mergeCell ref="E177:L178"/>
    <mergeCell ref="A179:B179"/>
    <mergeCell ref="C179:D179"/>
    <mergeCell ref="E179:F179"/>
    <mergeCell ref="G179:H179"/>
    <mergeCell ref="I179:J181"/>
    <mergeCell ref="K179:L181"/>
    <mergeCell ref="A180:B181"/>
    <mergeCell ref="I183:L184"/>
    <mergeCell ref="C183:H184"/>
    <mergeCell ref="A172:I172"/>
    <mergeCell ref="J172:K172"/>
    <mergeCell ref="A173:I173"/>
    <mergeCell ref="J173:K173"/>
    <mergeCell ref="A174:I174"/>
    <mergeCell ref="J174:K174"/>
    <mergeCell ref="A175:I175"/>
    <mergeCell ref="J175:K175"/>
    <mergeCell ref="A176:I176"/>
    <mergeCell ref="J168:K168"/>
    <mergeCell ref="A169:I169"/>
    <mergeCell ref="J169:K169"/>
    <mergeCell ref="A170:I170"/>
    <mergeCell ref="J170:K170"/>
    <mergeCell ref="B171:L171"/>
    <mergeCell ref="A163:I163"/>
    <mergeCell ref="J163:K163"/>
    <mergeCell ref="A166:I166"/>
    <mergeCell ref="J166:K166"/>
    <mergeCell ref="A167:I167"/>
    <mergeCell ref="J167:K167"/>
    <mergeCell ref="A168:I168"/>
    <mergeCell ref="A164:H165"/>
    <mergeCell ref="I164:L165"/>
    <mergeCell ref="B158:L158"/>
    <mergeCell ref="A159:I159"/>
    <mergeCell ref="J159:K159"/>
    <mergeCell ref="L159:L163"/>
    <mergeCell ref="A160:I160"/>
    <mergeCell ref="J160:K160"/>
    <mergeCell ref="A161:I161"/>
    <mergeCell ref="J161:K161"/>
    <mergeCell ref="A162:I162"/>
    <mergeCell ref="J162:K162"/>
    <mergeCell ref="A155:I155"/>
    <mergeCell ref="J155:K155"/>
    <mergeCell ref="A156:I156"/>
    <mergeCell ref="J156:K156"/>
    <mergeCell ref="A157:I157"/>
    <mergeCell ref="J157:K157"/>
    <mergeCell ref="A150:I150"/>
    <mergeCell ref="J150:K150"/>
    <mergeCell ref="A151:I151"/>
    <mergeCell ref="J151:K151"/>
    <mergeCell ref="B152:L152"/>
    <mergeCell ref="A153:I153"/>
    <mergeCell ref="J153:K153"/>
    <mergeCell ref="L153:L157"/>
    <mergeCell ref="A154:I154"/>
    <mergeCell ref="J154:K154"/>
    <mergeCell ref="A144:L144"/>
    <mergeCell ref="A145:A146"/>
    <mergeCell ref="B145:L146"/>
    <mergeCell ref="A147:I147"/>
    <mergeCell ref="J147:K147"/>
    <mergeCell ref="L147:L151"/>
    <mergeCell ref="A148:I148"/>
    <mergeCell ref="J148:K148"/>
    <mergeCell ref="A149:I149"/>
    <mergeCell ref="J149:K149"/>
    <mergeCell ref="C137:D138"/>
    <mergeCell ref="E137:F138"/>
    <mergeCell ref="G137:H138"/>
    <mergeCell ref="A140:B141"/>
    <mergeCell ref="A142:C143"/>
    <mergeCell ref="D142:L143"/>
    <mergeCell ref="J133:K133"/>
    <mergeCell ref="A134:D135"/>
    <mergeCell ref="E134:L135"/>
    <mergeCell ref="A136:B136"/>
    <mergeCell ref="C136:D136"/>
    <mergeCell ref="E136:F136"/>
    <mergeCell ref="G136:H136"/>
    <mergeCell ref="I136:J138"/>
    <mergeCell ref="K136:L138"/>
    <mergeCell ref="A137:B138"/>
    <mergeCell ref="C140:H141"/>
    <mergeCell ref="I140:L141"/>
    <mergeCell ref="A129:I129"/>
    <mergeCell ref="J129:K129"/>
    <mergeCell ref="A130:I130"/>
    <mergeCell ref="J130:K130"/>
    <mergeCell ref="A131:I131"/>
    <mergeCell ref="J131:K131"/>
    <mergeCell ref="A132:I132"/>
    <mergeCell ref="J132:K132"/>
    <mergeCell ref="A133:I133"/>
    <mergeCell ref="J125:K125"/>
    <mergeCell ref="A126:I126"/>
    <mergeCell ref="J126:K126"/>
    <mergeCell ref="A127:I127"/>
    <mergeCell ref="J127:K127"/>
    <mergeCell ref="B128:L128"/>
    <mergeCell ref="A120:I120"/>
    <mergeCell ref="J120:K120"/>
    <mergeCell ref="A123:I123"/>
    <mergeCell ref="J123:K123"/>
    <mergeCell ref="A124:I124"/>
    <mergeCell ref="J124:K124"/>
    <mergeCell ref="A125:I125"/>
    <mergeCell ref="I121:L122"/>
    <mergeCell ref="A121:H122"/>
    <mergeCell ref="B115:L115"/>
    <mergeCell ref="A116:I116"/>
    <mergeCell ref="J116:K116"/>
    <mergeCell ref="L116:L120"/>
    <mergeCell ref="A117:I117"/>
    <mergeCell ref="J117:K117"/>
    <mergeCell ref="A118:I118"/>
    <mergeCell ref="J118:K118"/>
    <mergeCell ref="A119:I119"/>
    <mergeCell ref="J119:K119"/>
    <mergeCell ref="A112:I112"/>
    <mergeCell ref="J112:K112"/>
    <mergeCell ref="A113:I113"/>
    <mergeCell ref="J113:K113"/>
    <mergeCell ref="A114:I114"/>
    <mergeCell ref="J114:K114"/>
    <mergeCell ref="A107:I107"/>
    <mergeCell ref="J107:K107"/>
    <mergeCell ref="A108:I108"/>
    <mergeCell ref="J108:K108"/>
    <mergeCell ref="B109:L109"/>
    <mergeCell ref="A110:I110"/>
    <mergeCell ref="J110:K110"/>
    <mergeCell ref="L110:L114"/>
    <mergeCell ref="A111:I111"/>
    <mergeCell ref="J111:K111"/>
    <mergeCell ref="A101:L101"/>
    <mergeCell ref="A102:A103"/>
    <mergeCell ref="B102:L103"/>
    <mergeCell ref="A104:I104"/>
    <mergeCell ref="J104:K104"/>
    <mergeCell ref="L104:L108"/>
    <mergeCell ref="A105:I105"/>
    <mergeCell ref="J105:K105"/>
    <mergeCell ref="A106:I106"/>
    <mergeCell ref="J106:K106"/>
    <mergeCell ref="C94:D95"/>
    <mergeCell ref="E94:F95"/>
    <mergeCell ref="G94:H95"/>
    <mergeCell ref="A97:B98"/>
    <mergeCell ref="A99:C100"/>
    <mergeCell ref="D99:L100"/>
    <mergeCell ref="J90:K90"/>
    <mergeCell ref="A91:D92"/>
    <mergeCell ref="E91:L92"/>
    <mergeCell ref="A93:B93"/>
    <mergeCell ref="C93:D93"/>
    <mergeCell ref="E93:F93"/>
    <mergeCell ref="G93:H93"/>
    <mergeCell ref="I93:J95"/>
    <mergeCell ref="K93:L95"/>
    <mergeCell ref="A94:B95"/>
    <mergeCell ref="I97:L98"/>
    <mergeCell ref="C97:H98"/>
    <mergeCell ref="A86:I86"/>
    <mergeCell ref="J86:K86"/>
    <mergeCell ref="A87:I87"/>
    <mergeCell ref="J87:K87"/>
    <mergeCell ref="A88:I88"/>
    <mergeCell ref="J88:K88"/>
    <mergeCell ref="A89:I89"/>
    <mergeCell ref="J89:K89"/>
    <mergeCell ref="A90:I90"/>
    <mergeCell ref="J82:K82"/>
    <mergeCell ref="A83:I83"/>
    <mergeCell ref="J83:K83"/>
    <mergeCell ref="A84:I84"/>
    <mergeCell ref="J84:K84"/>
    <mergeCell ref="B85:L85"/>
    <mergeCell ref="A77:I77"/>
    <mergeCell ref="J77:K77"/>
    <mergeCell ref="A80:I80"/>
    <mergeCell ref="J80:K80"/>
    <mergeCell ref="A81:I81"/>
    <mergeCell ref="J81:K81"/>
    <mergeCell ref="A82:I82"/>
    <mergeCell ref="A78:H79"/>
    <mergeCell ref="I78:L79"/>
    <mergeCell ref="B72:L72"/>
    <mergeCell ref="A73:I73"/>
    <mergeCell ref="J73:K73"/>
    <mergeCell ref="L73:L77"/>
    <mergeCell ref="A74:I74"/>
    <mergeCell ref="J74:K74"/>
    <mergeCell ref="A75:I75"/>
    <mergeCell ref="J75:K75"/>
    <mergeCell ref="A76:I76"/>
    <mergeCell ref="J76:K76"/>
    <mergeCell ref="A69:I69"/>
    <mergeCell ref="J69:K69"/>
    <mergeCell ref="A70:I70"/>
    <mergeCell ref="J70:K70"/>
    <mergeCell ref="A71:I71"/>
    <mergeCell ref="J71:K71"/>
    <mergeCell ref="A64:I64"/>
    <mergeCell ref="J64:K64"/>
    <mergeCell ref="A65:I65"/>
    <mergeCell ref="J65:K65"/>
    <mergeCell ref="B66:L66"/>
    <mergeCell ref="A67:I67"/>
    <mergeCell ref="J67:K67"/>
    <mergeCell ref="L67:L71"/>
    <mergeCell ref="A68:I68"/>
    <mergeCell ref="J68:K68"/>
    <mergeCell ref="A57:L57"/>
    <mergeCell ref="A61:I61"/>
    <mergeCell ref="J61:K61"/>
    <mergeCell ref="L61:L65"/>
    <mergeCell ref="A62:I62"/>
    <mergeCell ref="J62:K62"/>
    <mergeCell ref="A63:I63"/>
    <mergeCell ref="J63:K63"/>
    <mergeCell ref="B58:L60"/>
    <mergeCell ref="A58:A60"/>
    <mergeCell ref="C50:D51"/>
    <mergeCell ref="E50:F51"/>
    <mergeCell ref="G50:H51"/>
    <mergeCell ref="A53:B54"/>
    <mergeCell ref="A55:C56"/>
    <mergeCell ref="D55:L56"/>
    <mergeCell ref="J46:K46"/>
    <mergeCell ref="A47:D48"/>
    <mergeCell ref="E47:L48"/>
    <mergeCell ref="A49:B49"/>
    <mergeCell ref="C49:D49"/>
    <mergeCell ref="E49:F49"/>
    <mergeCell ref="G49:H49"/>
    <mergeCell ref="I49:J51"/>
    <mergeCell ref="K49:L51"/>
    <mergeCell ref="A50:B51"/>
    <mergeCell ref="I53:L54"/>
    <mergeCell ref="C53:H54"/>
    <mergeCell ref="A42:I42"/>
    <mergeCell ref="J42:K42"/>
    <mergeCell ref="A43:I43"/>
    <mergeCell ref="J43:K43"/>
    <mergeCell ref="A44:I44"/>
    <mergeCell ref="J44:K44"/>
    <mergeCell ref="A45:I45"/>
    <mergeCell ref="J45:K45"/>
    <mergeCell ref="A46:I46"/>
    <mergeCell ref="J38:K38"/>
    <mergeCell ref="A39:I39"/>
    <mergeCell ref="J39:K39"/>
    <mergeCell ref="A40:I40"/>
    <mergeCell ref="J40:K40"/>
    <mergeCell ref="B41:L41"/>
    <mergeCell ref="A32:I32"/>
    <mergeCell ref="J32:K32"/>
    <mergeCell ref="B35:L35"/>
    <mergeCell ref="A36:I36"/>
    <mergeCell ref="J36:K36"/>
    <mergeCell ref="A37:I37"/>
    <mergeCell ref="J37:K37"/>
    <mergeCell ref="A38:I38"/>
    <mergeCell ref="L36:L39"/>
    <mergeCell ref="A33:H34"/>
    <mergeCell ref="I33:L34"/>
    <mergeCell ref="B27:L27"/>
    <mergeCell ref="A28:I28"/>
    <mergeCell ref="J28:K28"/>
    <mergeCell ref="L28:L32"/>
    <mergeCell ref="A29:I29"/>
    <mergeCell ref="J29:K29"/>
    <mergeCell ref="A30:I30"/>
    <mergeCell ref="J30:K30"/>
    <mergeCell ref="A31:I31"/>
    <mergeCell ref="J31:K31"/>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A16:I16"/>
    <mergeCell ref="J16:K16"/>
    <mergeCell ref="L16:L20"/>
    <mergeCell ref="A17:I17"/>
    <mergeCell ref="J17:K17"/>
    <mergeCell ref="A18:I18"/>
    <mergeCell ref="J18:K18"/>
    <mergeCell ref="A24:I24"/>
    <mergeCell ref="J24:K24"/>
    <mergeCell ref="A1:L5"/>
    <mergeCell ref="A7:L7"/>
    <mergeCell ref="A9:B10"/>
    <mergeCell ref="A11:C12"/>
    <mergeCell ref="D11:L12"/>
    <mergeCell ref="A13:L13"/>
    <mergeCell ref="A14:A15"/>
    <mergeCell ref="B14:L15"/>
    <mergeCell ref="C9:H10"/>
    <mergeCell ref="I9:L10"/>
  </mergeCells>
  <conditionalFormatting sqref="K49">
    <cfRule type="cellIs" dxfId="3770" priority="86" operator="between">
      <formula>0</formula>
      <formula>4.999</formula>
    </cfRule>
    <cfRule type="cellIs" dxfId="3769" priority="87" operator="between">
      <formula>5</formula>
      <formula>9.999</formula>
    </cfRule>
    <cfRule type="cellIs" dxfId="3768" priority="88" operator="between">
      <formula>10</formula>
      <formula>14.999</formula>
    </cfRule>
    <cfRule type="cellIs" dxfId="3767" priority="89" operator="between">
      <formula>15</formula>
      <formula>19.999</formula>
    </cfRule>
    <cfRule type="cellIs" dxfId="3766" priority="90" operator="greaterThan">
      <formula>19.999</formula>
    </cfRule>
  </conditionalFormatting>
  <conditionalFormatting sqref="K49">
    <cfRule type="cellIs" dxfId="3765" priority="85" operator="equal">
      <formula>0</formula>
    </cfRule>
  </conditionalFormatting>
  <conditionalFormatting sqref="K49">
    <cfRule type="cellIs" dxfId="3764" priority="83" operator="equal">
      <formula>0</formula>
    </cfRule>
    <cfRule type="cellIs" dxfId="3763" priority="84" operator="equal">
      <formula>0</formula>
    </cfRule>
  </conditionalFormatting>
  <conditionalFormatting sqref="K49">
    <cfRule type="cellIs" dxfId="3762" priority="82" operator="equal">
      <formula>0</formula>
    </cfRule>
  </conditionalFormatting>
  <conditionalFormatting sqref="K93">
    <cfRule type="cellIs" dxfId="3761" priority="77" operator="between">
      <formula>0</formula>
      <formula>4.999</formula>
    </cfRule>
    <cfRule type="cellIs" dxfId="3760" priority="78" operator="between">
      <formula>5</formula>
      <formula>9.999</formula>
    </cfRule>
    <cfRule type="cellIs" dxfId="3759" priority="79" operator="between">
      <formula>10</formula>
      <formula>14.999</formula>
    </cfRule>
    <cfRule type="cellIs" dxfId="3758" priority="80" operator="between">
      <formula>15</formula>
      <formula>19.999</formula>
    </cfRule>
    <cfRule type="cellIs" dxfId="3757" priority="81" operator="greaterThan">
      <formula>19.999</formula>
    </cfRule>
  </conditionalFormatting>
  <conditionalFormatting sqref="K93">
    <cfRule type="cellIs" dxfId="3756" priority="76" operator="equal">
      <formula>0</formula>
    </cfRule>
  </conditionalFormatting>
  <conditionalFormatting sqref="K93">
    <cfRule type="cellIs" dxfId="3755" priority="74" operator="equal">
      <formula>0</formula>
    </cfRule>
    <cfRule type="cellIs" dxfId="3754" priority="75" operator="equal">
      <formula>0</formula>
    </cfRule>
  </conditionalFormatting>
  <conditionalFormatting sqref="K93">
    <cfRule type="cellIs" dxfId="3753" priority="73" operator="equal">
      <formula>0</formula>
    </cfRule>
  </conditionalFormatting>
  <conditionalFormatting sqref="K136">
    <cfRule type="cellIs" dxfId="3752" priority="68" operator="between">
      <formula>0</formula>
      <formula>4.999</formula>
    </cfRule>
    <cfRule type="cellIs" dxfId="3751" priority="69" operator="between">
      <formula>5</formula>
      <formula>9.999</formula>
    </cfRule>
    <cfRule type="cellIs" dxfId="3750" priority="70" operator="between">
      <formula>10</formula>
      <formula>14.999</formula>
    </cfRule>
    <cfRule type="cellIs" dxfId="3749" priority="71" operator="between">
      <formula>15</formula>
      <formula>19.999</formula>
    </cfRule>
    <cfRule type="cellIs" dxfId="3748" priority="72" operator="greaterThan">
      <formula>19.999</formula>
    </cfRule>
  </conditionalFormatting>
  <conditionalFormatting sqref="K136">
    <cfRule type="cellIs" dxfId="3747" priority="67" operator="equal">
      <formula>0</formula>
    </cfRule>
  </conditionalFormatting>
  <conditionalFormatting sqref="K136">
    <cfRule type="cellIs" dxfId="3746" priority="65" operator="equal">
      <formula>0</formula>
    </cfRule>
    <cfRule type="cellIs" dxfId="3745" priority="66" operator="equal">
      <formula>0</formula>
    </cfRule>
  </conditionalFormatting>
  <conditionalFormatting sqref="K136">
    <cfRule type="cellIs" dxfId="3744" priority="64" operator="equal">
      <formula>0</formula>
    </cfRule>
  </conditionalFormatting>
  <conditionalFormatting sqref="K179">
    <cfRule type="cellIs" dxfId="3743" priority="59" operator="between">
      <formula>0</formula>
      <formula>4.999</formula>
    </cfRule>
    <cfRule type="cellIs" dxfId="3742" priority="60" operator="between">
      <formula>5</formula>
      <formula>9.999</formula>
    </cfRule>
    <cfRule type="cellIs" dxfId="3741" priority="61" operator="between">
      <formula>10</formula>
      <formula>14.999</formula>
    </cfRule>
    <cfRule type="cellIs" dxfId="3740" priority="62" operator="between">
      <formula>15</formula>
      <formula>19.999</formula>
    </cfRule>
    <cfRule type="cellIs" dxfId="3739" priority="63" operator="greaterThan">
      <formula>19.999</formula>
    </cfRule>
  </conditionalFormatting>
  <conditionalFormatting sqref="K179">
    <cfRule type="cellIs" dxfId="3738" priority="58" operator="equal">
      <formula>0</formula>
    </cfRule>
  </conditionalFormatting>
  <conditionalFormatting sqref="K179">
    <cfRule type="cellIs" dxfId="3737" priority="56" operator="equal">
      <formula>0</formula>
    </cfRule>
    <cfRule type="cellIs" dxfId="3736" priority="57" operator="equal">
      <formula>0</formula>
    </cfRule>
  </conditionalFormatting>
  <conditionalFormatting sqref="K179">
    <cfRule type="cellIs" dxfId="3735" priority="55" operator="equal">
      <formula>0</formula>
    </cfRule>
  </conditionalFormatting>
  <conditionalFormatting sqref="K222">
    <cfRule type="cellIs" dxfId="3734" priority="50" operator="between">
      <formula>0</formula>
      <formula>4.999</formula>
    </cfRule>
    <cfRule type="cellIs" dxfId="3733" priority="51" operator="between">
      <formula>5</formula>
      <formula>9.999</formula>
    </cfRule>
    <cfRule type="cellIs" dxfId="3732" priority="52" operator="between">
      <formula>10</formula>
      <formula>14.999</formula>
    </cfRule>
    <cfRule type="cellIs" dxfId="3731" priority="53" operator="between">
      <formula>15</formula>
      <formula>19.999</formula>
    </cfRule>
    <cfRule type="cellIs" dxfId="3730" priority="54" operator="greaterThan">
      <formula>19.999</formula>
    </cfRule>
  </conditionalFormatting>
  <conditionalFormatting sqref="K222">
    <cfRule type="cellIs" dxfId="3729" priority="49" operator="equal">
      <formula>0</formula>
    </cfRule>
  </conditionalFormatting>
  <conditionalFormatting sqref="K222">
    <cfRule type="cellIs" dxfId="3728" priority="47" operator="equal">
      <formula>0</formula>
    </cfRule>
    <cfRule type="cellIs" dxfId="3727" priority="48" operator="equal">
      <formula>0</formula>
    </cfRule>
  </conditionalFormatting>
  <conditionalFormatting sqref="K222">
    <cfRule type="cellIs" dxfId="3726" priority="46" operator="equal">
      <formula>0</formula>
    </cfRule>
  </conditionalFormatting>
  <conditionalFormatting sqref="K265">
    <cfRule type="cellIs" dxfId="3725" priority="41" operator="between">
      <formula>0</formula>
      <formula>4.999</formula>
    </cfRule>
    <cfRule type="cellIs" dxfId="3724" priority="42" operator="between">
      <formula>5</formula>
      <formula>9.999</formula>
    </cfRule>
    <cfRule type="cellIs" dxfId="3723" priority="43" operator="between">
      <formula>10</formula>
      <formula>14.999</formula>
    </cfRule>
    <cfRule type="cellIs" dxfId="3722" priority="44" operator="between">
      <formula>15</formula>
      <formula>19.999</formula>
    </cfRule>
    <cfRule type="cellIs" dxfId="3721" priority="45" operator="greaterThan">
      <formula>19.999</formula>
    </cfRule>
  </conditionalFormatting>
  <conditionalFormatting sqref="K265">
    <cfRule type="cellIs" dxfId="3720" priority="40" operator="equal">
      <formula>0</formula>
    </cfRule>
  </conditionalFormatting>
  <conditionalFormatting sqref="K265">
    <cfRule type="cellIs" dxfId="3719" priority="38" operator="equal">
      <formula>0</formula>
    </cfRule>
    <cfRule type="cellIs" dxfId="3718" priority="39" operator="equal">
      <formula>0</formula>
    </cfRule>
  </conditionalFormatting>
  <conditionalFormatting sqref="K265">
    <cfRule type="cellIs" dxfId="3717" priority="37" operator="equal">
      <formula>0</formula>
    </cfRule>
  </conditionalFormatting>
  <conditionalFormatting sqref="K310">
    <cfRule type="cellIs" dxfId="3716" priority="32" operator="between">
      <formula>0</formula>
      <formula>4.999</formula>
    </cfRule>
    <cfRule type="cellIs" dxfId="3715" priority="33" operator="between">
      <formula>5</formula>
      <formula>9.999</formula>
    </cfRule>
    <cfRule type="cellIs" dxfId="3714" priority="34" operator="between">
      <formula>10</formula>
      <formula>14.999</formula>
    </cfRule>
    <cfRule type="cellIs" dxfId="3713" priority="35" operator="between">
      <formula>15</formula>
      <formula>19.999</formula>
    </cfRule>
    <cfRule type="cellIs" dxfId="3712" priority="36" operator="greaterThan">
      <formula>19.999</formula>
    </cfRule>
  </conditionalFormatting>
  <conditionalFormatting sqref="K310">
    <cfRule type="cellIs" dxfId="3711" priority="31" operator="equal">
      <formula>0</formula>
    </cfRule>
  </conditionalFormatting>
  <conditionalFormatting sqref="K310">
    <cfRule type="cellIs" dxfId="3710" priority="29" operator="equal">
      <formula>0</formula>
    </cfRule>
    <cfRule type="cellIs" dxfId="3709" priority="30" operator="equal">
      <formula>0</formula>
    </cfRule>
  </conditionalFormatting>
  <conditionalFormatting sqref="K310">
    <cfRule type="cellIs" dxfId="3708" priority="28" operator="equal">
      <formula>0</formula>
    </cfRule>
  </conditionalFormatting>
  <conditionalFormatting sqref="K353">
    <cfRule type="cellIs" dxfId="3707" priority="23" operator="between">
      <formula>0</formula>
      <formula>4.999</formula>
    </cfRule>
    <cfRule type="cellIs" dxfId="3706" priority="24" operator="between">
      <formula>5</formula>
      <formula>9.999</formula>
    </cfRule>
    <cfRule type="cellIs" dxfId="3705" priority="25" operator="between">
      <formula>10</formula>
      <formula>14.999</formula>
    </cfRule>
    <cfRule type="cellIs" dxfId="3704" priority="26" operator="between">
      <formula>15</formula>
      <formula>19.999</formula>
    </cfRule>
    <cfRule type="cellIs" dxfId="3703" priority="27" operator="greaterThan">
      <formula>19.999</formula>
    </cfRule>
  </conditionalFormatting>
  <conditionalFormatting sqref="K353">
    <cfRule type="cellIs" dxfId="3702" priority="22" operator="equal">
      <formula>0</formula>
    </cfRule>
  </conditionalFormatting>
  <conditionalFormatting sqref="K353">
    <cfRule type="cellIs" dxfId="3701" priority="20" operator="equal">
      <formula>0</formula>
    </cfRule>
    <cfRule type="cellIs" dxfId="3700" priority="21" operator="equal">
      <formula>0</formula>
    </cfRule>
  </conditionalFormatting>
  <conditionalFormatting sqref="K353">
    <cfRule type="cellIs" dxfId="3699" priority="19" operator="equal">
      <formula>0</formula>
    </cfRule>
  </conditionalFormatting>
  <conditionalFormatting sqref="K396">
    <cfRule type="cellIs" dxfId="3698" priority="14" operator="between">
      <formula>0</formula>
      <formula>4.999</formula>
    </cfRule>
    <cfRule type="cellIs" dxfId="3697" priority="15" operator="between">
      <formula>5</formula>
      <formula>9.999</formula>
    </cfRule>
    <cfRule type="cellIs" dxfId="3696" priority="16" operator="between">
      <formula>10</formula>
      <formula>14.999</formula>
    </cfRule>
    <cfRule type="cellIs" dxfId="3695" priority="17" operator="between">
      <formula>15</formula>
      <formula>19.999</formula>
    </cfRule>
    <cfRule type="cellIs" dxfId="3694" priority="18" operator="greaterThan">
      <formula>19.999</formula>
    </cfRule>
  </conditionalFormatting>
  <conditionalFormatting sqref="K396">
    <cfRule type="cellIs" dxfId="3693" priority="13" operator="equal">
      <formula>0</formula>
    </cfRule>
  </conditionalFormatting>
  <conditionalFormatting sqref="K396">
    <cfRule type="cellIs" dxfId="3692" priority="11" operator="equal">
      <formula>0</formula>
    </cfRule>
    <cfRule type="cellIs" dxfId="3691" priority="12" operator="equal">
      <formula>0</formula>
    </cfRule>
  </conditionalFormatting>
  <conditionalFormatting sqref="K396">
    <cfRule type="cellIs" dxfId="3690" priority="10" operator="equal">
      <formula>0</formula>
    </cfRule>
  </conditionalFormatting>
  <conditionalFormatting sqref="K439">
    <cfRule type="cellIs" dxfId="3689" priority="5" operator="between">
      <formula>0</formula>
      <formula>4.999</formula>
    </cfRule>
    <cfRule type="cellIs" dxfId="3688" priority="6" operator="between">
      <formula>5</formula>
      <formula>9.999</formula>
    </cfRule>
    <cfRule type="cellIs" dxfId="3687" priority="7" operator="between">
      <formula>10</formula>
      <formula>14.999</formula>
    </cfRule>
    <cfRule type="cellIs" dxfId="3686" priority="8" operator="between">
      <formula>15</formula>
      <formula>19.999</formula>
    </cfRule>
    <cfRule type="cellIs" dxfId="3685" priority="9" operator="greaterThan">
      <formula>19.999</formula>
    </cfRule>
  </conditionalFormatting>
  <conditionalFormatting sqref="K439">
    <cfRule type="cellIs" dxfId="3684" priority="4" operator="equal">
      <formula>0</formula>
    </cfRule>
  </conditionalFormatting>
  <conditionalFormatting sqref="K439">
    <cfRule type="cellIs" dxfId="3683" priority="2" operator="equal">
      <formula>0</formula>
    </cfRule>
    <cfRule type="cellIs" dxfId="3682" priority="3" operator="equal">
      <formula>0</formula>
    </cfRule>
  </conditionalFormatting>
  <conditionalFormatting sqref="K439">
    <cfRule type="cellIs" dxfId="3681" priority="1" operator="equal">
      <formula>0</formula>
    </cfRule>
  </conditionalFormatting>
  <dataValidations count="8">
    <dataValidation type="decimal" allowBlank="1" showInputMessage="1" showErrorMessage="1" sqref="L213 L307 L256 L219" xr:uid="{3B0E8D68-4755-4113-B385-B3AC73E39104}">
      <formula1>0</formula1>
      <formula2>2</formula2>
    </dataValidation>
    <dataValidation type="decimal" allowBlank="1" showInputMessage="1" showErrorMessage="1" sqref="L393" xr:uid="{963633A0-0C40-461F-8DAF-B7C3FF9331F3}">
      <formula1>1</formula1>
      <formula2>3</formula2>
    </dataValidation>
    <dataValidation type="decimal" allowBlank="1" showInputMessage="1" showErrorMessage="1" sqref="L387 L344" xr:uid="{01276078-5C42-4BC2-81AD-64DA1F684DEC}">
      <formula1>2</formula1>
      <formula2>4</formula2>
    </dataValidation>
    <dataValidation type="decimal" allowBlank="1" showInputMessage="1" showErrorMessage="1" sqref="L40 L84 L301 L262 L176" xr:uid="{AFA50831-5BB1-4477-A853-D0A5ACC29061}">
      <formula1>3</formula1>
      <formula2>5</formula2>
    </dataValidation>
    <dataValidation type="decimal" allowBlank="1" showInputMessage="1" showErrorMessage="1" sqref="L46 L90" xr:uid="{1885291E-1FA4-4898-947B-96EA076F849B}">
      <formula1>3.5</formula1>
      <formula2>5</formula2>
    </dataValidation>
    <dataValidation type="decimal" allowBlank="1" showInputMessage="1" showErrorMessage="1" sqref="L350" xr:uid="{658FE7FC-5E5A-4F8E-A836-2B61C6A3FFC8}">
      <formula1>1.5</formula1>
      <formula2>3.5</formula2>
    </dataValidation>
    <dataValidation type="decimal" allowBlank="1" showInputMessage="1" showErrorMessage="1" sqref="L170" xr:uid="{56AF7BB3-8B3D-47A5-91C5-E3C574A1C823}">
      <formula1>0.5</formula1>
      <formula2>2.5</formula2>
    </dataValidation>
    <dataValidation type="decimal" allowBlank="1" showInputMessage="1" showErrorMessage="1" sqref="L16:L20 L22:L26 L432:L436 L36:L39 L42:L45 L61:L65 L67:L71 L73:L77 L80:L83 L28:L32 L86:L89 L104:L108 L110:L114 L123:L126 L116:L120 L129:L132 L153:L157 L159:L163 L166:L169 L172:L175 L190:L194 L196:L200 L202:L206 L209:L212 L215:L218 L233:L237 L239:L243 L245:L249 L252:L255 L258:L261 L278:L282 L284:L288 L290:L294 L297:L300 L303:L306 L321:L325 L327:L331 L333:L337 L340:L343 L346:L349 L364:L368 L370:L374 L376:L380 L383:L386 L389:L392 L407:L411 L413:L417 L419:L423 L426:L430 L147:L151" xr:uid="{13F30C1C-028C-42CC-9E68-5E72DE86DE82}">
      <formula1>0</formula1>
      <formula2>5</formula2>
    </dataValidation>
  </dataValidations>
  <pageMargins left="0.25" right="0.25" top="0.5" bottom="0.5" header="0.3" footer="0.3"/>
  <pageSetup scale="99" fitToHeight="15" orientation="portrait" r:id="rId1"/>
  <rowBreaks count="10" manualBreakCount="10">
    <brk id="8" max="16383" man="1"/>
    <brk id="51" max="16383" man="1"/>
    <brk id="95" max="16383" man="1"/>
    <brk id="138" max="16383" man="1"/>
    <brk id="181" max="16383" man="1"/>
    <brk id="224" max="16383" man="1"/>
    <brk id="267" max="16383" man="1"/>
    <brk id="312" max="16383" man="1"/>
    <brk id="398" max="16383" man="1"/>
    <brk id="441"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30B7-0765-4102-BC01-8C1A174BBE3C}">
  <sheetPr codeName="Sheet8">
    <pageSetUpPr fitToPage="1"/>
  </sheetPr>
  <dimension ref="A1:L448"/>
  <sheetViews>
    <sheetView showGridLines="0" zoomScaleNormal="100" workbookViewId="0">
      <selection activeCell="O86" sqref="O86"/>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24"/>
      <c r="B6" s="25"/>
      <c r="C6" s="25"/>
      <c r="D6" s="25"/>
      <c r="E6" s="25"/>
      <c r="F6" s="25"/>
      <c r="G6" s="25"/>
      <c r="H6" s="25"/>
      <c r="I6" s="25"/>
      <c r="J6" s="25"/>
      <c r="K6" s="25"/>
      <c r="L6" s="26"/>
    </row>
    <row r="7" spans="1:12" ht="15" customHeight="1" x14ac:dyDescent="0.25">
      <c r="A7" s="499" t="s">
        <v>10</v>
      </c>
      <c r="B7" s="500"/>
      <c r="C7" s="500"/>
      <c r="D7" s="500"/>
      <c r="E7" s="500"/>
      <c r="F7" s="500"/>
      <c r="G7" s="500"/>
      <c r="H7" s="500"/>
      <c r="I7" s="500"/>
      <c r="J7" s="500"/>
      <c r="K7" s="500"/>
      <c r="L7" s="501"/>
    </row>
    <row r="8" spans="1:12" ht="15" customHeight="1" thickBot="1" x14ac:dyDescent="0.3">
      <c r="A8" s="24"/>
      <c r="B8" s="25"/>
      <c r="C8" s="25"/>
      <c r="D8" s="25"/>
      <c r="E8" s="25"/>
      <c r="F8" s="25"/>
      <c r="G8" s="25"/>
      <c r="H8" s="25"/>
      <c r="I8" s="25"/>
      <c r="J8" s="25"/>
      <c r="K8" s="25"/>
      <c r="L8" s="26"/>
    </row>
    <row r="9" spans="1:12" ht="15" customHeight="1" x14ac:dyDescent="0.25">
      <c r="A9" s="508">
        <v>1</v>
      </c>
      <c r="B9" s="509"/>
      <c r="C9" s="502" t="str">
        <f>T(Assets!C10)</f>
        <v>Charter and/or Tour Bus Service</v>
      </c>
      <c r="D9" s="503"/>
      <c r="E9" s="503"/>
      <c r="F9" s="503"/>
      <c r="G9" s="503"/>
      <c r="H9" s="504"/>
      <c r="I9" s="502" t="str">
        <f>T(Assets!G10)</f>
        <v/>
      </c>
      <c r="J9" s="503"/>
      <c r="K9" s="503"/>
      <c r="L9" s="504"/>
    </row>
    <row r="10" spans="1:12" ht="15" customHeight="1" thickBot="1" x14ac:dyDescent="0.3">
      <c r="A10" s="510"/>
      <c r="B10" s="511"/>
      <c r="C10" s="505"/>
      <c r="D10" s="506"/>
      <c r="E10" s="506"/>
      <c r="F10" s="506"/>
      <c r="G10" s="506"/>
      <c r="H10" s="507"/>
      <c r="I10" s="505"/>
      <c r="J10" s="506"/>
      <c r="K10" s="506"/>
      <c r="L10" s="507"/>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42">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42">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3" customHeight="1" x14ac:dyDescent="0.25">
      <c r="A33" s="453" t="s">
        <v>3</v>
      </c>
      <c r="B33" s="454"/>
      <c r="C33" s="454"/>
      <c r="D33" s="454"/>
      <c r="E33" s="454"/>
      <c r="F33" s="454"/>
      <c r="G33" s="454"/>
      <c r="H33" s="454"/>
      <c r="I33" s="457" t="s">
        <v>470</v>
      </c>
      <c r="J33" s="457"/>
      <c r="K33" s="457"/>
      <c r="L33" s="458"/>
    </row>
    <row r="34" spans="1:12" ht="10.5" customHeight="1" thickBot="1" x14ac:dyDescent="0.3">
      <c r="A34" s="455"/>
      <c r="B34" s="456"/>
      <c r="C34" s="456"/>
      <c r="D34" s="456"/>
      <c r="E34" s="456"/>
      <c r="F34" s="456"/>
      <c r="G34" s="456"/>
      <c r="H34" s="456"/>
      <c r="I34" s="459"/>
      <c r="J34" s="459"/>
      <c r="K34" s="459"/>
      <c r="L34" s="460"/>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thickBot="1" x14ac:dyDescent="0.3">
      <c r="A38" s="440" t="s">
        <v>88</v>
      </c>
      <c r="B38" s="441"/>
      <c r="C38" s="441"/>
      <c r="D38" s="441"/>
      <c r="E38" s="441"/>
      <c r="F38" s="441"/>
      <c r="G38" s="441"/>
      <c r="H38" s="441"/>
      <c r="I38" s="441"/>
      <c r="J38" s="442" t="s">
        <v>80</v>
      </c>
      <c r="K38" s="442"/>
      <c r="L38" s="438"/>
    </row>
    <row r="39" spans="1:12" ht="15" customHeight="1" thickBot="1" x14ac:dyDescent="0.3">
      <c r="A39" s="444" t="s">
        <v>89</v>
      </c>
      <c r="B39" s="445"/>
      <c r="C39" s="445"/>
      <c r="D39" s="445"/>
      <c r="E39" s="445"/>
      <c r="F39" s="445"/>
      <c r="G39" s="445"/>
      <c r="H39" s="445"/>
      <c r="I39" s="445"/>
      <c r="J39" s="446" t="s">
        <v>81</v>
      </c>
      <c r="K39" s="446"/>
      <c r="L39" s="41">
        <v>4</v>
      </c>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thickBot="1" x14ac:dyDescent="0.3">
      <c r="A44" s="440" t="s">
        <v>95</v>
      </c>
      <c r="B44" s="441"/>
      <c r="C44" s="441"/>
      <c r="D44" s="441"/>
      <c r="E44" s="441"/>
      <c r="F44" s="441"/>
      <c r="G44" s="441"/>
      <c r="H44" s="441"/>
      <c r="I44" s="441"/>
      <c r="J44" s="442" t="s">
        <v>80</v>
      </c>
      <c r="K44" s="442"/>
      <c r="L44" s="438"/>
    </row>
    <row r="45" spans="1:12" ht="15" customHeight="1" thickBot="1" x14ac:dyDescent="0.3">
      <c r="A45" s="444" t="s">
        <v>96</v>
      </c>
      <c r="B45" s="445"/>
      <c r="C45" s="445"/>
      <c r="D45" s="445"/>
      <c r="E45" s="445"/>
      <c r="F45" s="445"/>
      <c r="G45" s="445"/>
      <c r="H45" s="445"/>
      <c r="I45" s="445"/>
      <c r="J45" s="446" t="s">
        <v>81</v>
      </c>
      <c r="K45" s="446"/>
      <c r="L45" s="41">
        <v>4.5</v>
      </c>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SUM(Assets!K10)</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Charter and/or Tour Bus Service</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15" customHeight="1" x14ac:dyDescent="0.25">
      <c r="A77" s="453" t="s">
        <v>3</v>
      </c>
      <c r="B77" s="454"/>
      <c r="C77" s="454"/>
      <c r="D77" s="454"/>
      <c r="E77" s="454"/>
      <c r="F77" s="454"/>
      <c r="G77" s="454"/>
      <c r="H77" s="454"/>
      <c r="I77" s="457" t="s">
        <v>470</v>
      </c>
      <c r="J77" s="457"/>
      <c r="K77" s="457"/>
      <c r="L77" s="458"/>
    </row>
    <row r="78" spans="1:12" ht="1.9" customHeight="1" thickBot="1" x14ac:dyDescent="0.3">
      <c r="A78" s="455"/>
      <c r="B78" s="456"/>
      <c r="C78" s="456"/>
      <c r="D78" s="456"/>
      <c r="E78" s="456"/>
      <c r="F78" s="456"/>
      <c r="G78" s="456"/>
      <c r="H78" s="456"/>
      <c r="I78" s="459"/>
      <c r="J78" s="459"/>
      <c r="K78" s="459"/>
      <c r="L78" s="460"/>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thickBot="1" x14ac:dyDescent="0.3">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1">
        <v>4</v>
      </c>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thickBot="1" x14ac:dyDescent="0.3">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1">
        <v>4.5</v>
      </c>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Charter and/or Tour Bus Service</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11.25" customHeight="1" x14ac:dyDescent="0.25">
      <c r="A120" s="453" t="s">
        <v>3</v>
      </c>
      <c r="B120" s="454"/>
      <c r="C120" s="454"/>
      <c r="D120" s="454"/>
      <c r="E120" s="454"/>
      <c r="F120" s="454"/>
      <c r="G120" s="454"/>
      <c r="H120" s="454"/>
      <c r="I120" s="457" t="s">
        <v>470</v>
      </c>
      <c r="J120" s="457"/>
      <c r="K120" s="457"/>
      <c r="L120" s="458"/>
    </row>
    <row r="121" spans="1:12" ht="5.65" customHeight="1" thickBot="1" x14ac:dyDescent="0.3">
      <c r="A121" s="455"/>
      <c r="B121" s="456"/>
      <c r="C121" s="456"/>
      <c r="D121" s="456"/>
      <c r="E121" s="456"/>
      <c r="F121" s="456"/>
      <c r="G121" s="456"/>
      <c r="H121" s="456"/>
      <c r="I121" s="459"/>
      <c r="J121" s="459"/>
      <c r="K121" s="459"/>
      <c r="L121" s="460"/>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thickBot="1" x14ac:dyDescent="0.3">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1">
        <v>4</v>
      </c>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thickBot="1" x14ac:dyDescent="0.3">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1">
        <v>4.5</v>
      </c>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Charter and/or Tour Bus Service</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13.15" customHeight="1" x14ac:dyDescent="0.25">
      <c r="A163" s="453" t="s">
        <v>3</v>
      </c>
      <c r="B163" s="454"/>
      <c r="C163" s="454"/>
      <c r="D163" s="454"/>
      <c r="E163" s="454"/>
      <c r="F163" s="454"/>
      <c r="G163" s="454"/>
      <c r="H163" s="454"/>
      <c r="I163" s="457" t="s">
        <v>470</v>
      </c>
      <c r="J163" s="457"/>
      <c r="K163" s="457"/>
      <c r="L163" s="458"/>
    </row>
    <row r="164" spans="1:12" ht="4.1500000000000004" customHeight="1" thickBot="1" x14ac:dyDescent="0.3">
      <c r="A164" s="455"/>
      <c r="B164" s="456"/>
      <c r="C164" s="456"/>
      <c r="D164" s="456"/>
      <c r="E164" s="456"/>
      <c r="F164" s="456"/>
      <c r="G164" s="456"/>
      <c r="H164" s="456"/>
      <c r="I164" s="459"/>
      <c r="J164" s="459"/>
      <c r="K164" s="459"/>
      <c r="L164" s="460"/>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thickBot="1" x14ac:dyDescent="0.3">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1">
        <v>1.5</v>
      </c>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thickBot="1" x14ac:dyDescent="0.3">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1">
        <v>4</v>
      </c>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Charter and/or Tour Bus Service</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13.5" customHeight="1" x14ac:dyDescent="0.25">
      <c r="A206" s="453" t="s">
        <v>3</v>
      </c>
      <c r="B206" s="454"/>
      <c r="C206" s="454"/>
      <c r="D206" s="454"/>
      <c r="E206" s="454"/>
      <c r="F206" s="454"/>
      <c r="G206" s="454"/>
      <c r="H206" s="454"/>
      <c r="I206" s="457" t="s">
        <v>470</v>
      </c>
      <c r="J206" s="457"/>
      <c r="K206" s="457"/>
      <c r="L206" s="458"/>
    </row>
    <row r="207" spans="1:12" ht="3.75" customHeight="1" thickBot="1" x14ac:dyDescent="0.3">
      <c r="A207" s="455"/>
      <c r="B207" s="456"/>
      <c r="C207" s="456"/>
      <c r="D207" s="456"/>
      <c r="E207" s="456"/>
      <c r="F207" s="456"/>
      <c r="G207" s="456"/>
      <c r="H207" s="456"/>
      <c r="I207" s="459"/>
      <c r="J207" s="459"/>
      <c r="K207" s="459"/>
      <c r="L207" s="460"/>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thickBot="1" x14ac:dyDescent="0.3">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1">
        <v>1</v>
      </c>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thickBot="1" x14ac:dyDescent="0.3">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1">
        <v>1</v>
      </c>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Charter and/or Tour Bus Service</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7.5" customHeight="1" x14ac:dyDescent="0.25">
      <c r="A249" s="453" t="s">
        <v>3</v>
      </c>
      <c r="B249" s="454"/>
      <c r="C249" s="454"/>
      <c r="D249" s="454"/>
      <c r="E249" s="454"/>
      <c r="F249" s="454"/>
      <c r="G249" s="454"/>
      <c r="H249" s="454"/>
      <c r="I249" s="457" t="s">
        <v>470</v>
      </c>
      <c r="J249" s="457"/>
      <c r="K249" s="457"/>
      <c r="L249" s="458"/>
    </row>
    <row r="250" spans="1:12" ht="7.15" customHeight="1" thickBot="1" x14ac:dyDescent="0.3">
      <c r="A250" s="455"/>
      <c r="B250" s="456"/>
      <c r="C250" s="456"/>
      <c r="D250" s="456"/>
      <c r="E250" s="456"/>
      <c r="F250" s="456"/>
      <c r="G250" s="456"/>
      <c r="H250" s="456"/>
      <c r="I250" s="459"/>
      <c r="J250" s="459"/>
      <c r="K250" s="459"/>
      <c r="L250" s="460"/>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thickBot="1" x14ac:dyDescent="0.3">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1">
        <v>1</v>
      </c>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thickBot="1" x14ac:dyDescent="0.3">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1">
        <v>4</v>
      </c>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Charter and/or Tour Bus Service</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7.9" customHeight="1" x14ac:dyDescent="0.25">
      <c r="A294" s="453" t="s">
        <v>3</v>
      </c>
      <c r="B294" s="454"/>
      <c r="C294" s="454"/>
      <c r="D294" s="454"/>
      <c r="E294" s="454"/>
      <c r="F294" s="454"/>
      <c r="G294" s="454"/>
      <c r="H294" s="454"/>
      <c r="I294" s="457" t="s">
        <v>470</v>
      </c>
      <c r="J294" s="457"/>
      <c r="K294" s="457"/>
      <c r="L294" s="458"/>
    </row>
    <row r="295" spans="1:12" ht="8.65" customHeight="1" thickBot="1" x14ac:dyDescent="0.3">
      <c r="A295" s="455"/>
      <c r="B295" s="456"/>
      <c r="C295" s="456"/>
      <c r="D295" s="456"/>
      <c r="E295" s="456"/>
      <c r="F295" s="456"/>
      <c r="G295" s="456"/>
      <c r="H295" s="456"/>
      <c r="I295" s="459"/>
      <c r="J295" s="459"/>
      <c r="K295" s="459"/>
      <c r="L295" s="460"/>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thickBot="1" x14ac:dyDescent="0.3">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1">
        <v>4</v>
      </c>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thickBot="1" x14ac:dyDescent="0.3">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1">
        <v>1</v>
      </c>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Charter and/or Tour Bus Service</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11.65" customHeight="1" x14ac:dyDescent="0.25">
      <c r="A337" s="453" t="s">
        <v>3</v>
      </c>
      <c r="B337" s="454"/>
      <c r="C337" s="454"/>
      <c r="D337" s="454"/>
      <c r="E337" s="454"/>
      <c r="F337" s="454"/>
      <c r="G337" s="454"/>
      <c r="H337" s="454"/>
      <c r="I337" s="457" t="s">
        <v>470</v>
      </c>
      <c r="J337" s="457"/>
      <c r="K337" s="457"/>
      <c r="L337" s="458"/>
    </row>
    <row r="338" spans="1:12" ht="5.25" customHeight="1" thickBot="1" x14ac:dyDescent="0.3">
      <c r="A338" s="455"/>
      <c r="B338" s="456"/>
      <c r="C338" s="456"/>
      <c r="D338" s="456"/>
      <c r="E338" s="456"/>
      <c r="F338" s="456"/>
      <c r="G338" s="456"/>
      <c r="H338" s="456"/>
      <c r="I338" s="459"/>
      <c r="J338" s="459"/>
      <c r="K338" s="459"/>
      <c r="L338" s="460"/>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thickBot="1" x14ac:dyDescent="0.3">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1">
        <v>3</v>
      </c>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thickBot="1" x14ac:dyDescent="0.3">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1">
        <v>2.5</v>
      </c>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Charter and/or Tour Bus Service</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13.5" customHeight="1" x14ac:dyDescent="0.25">
      <c r="A380" s="453" t="s">
        <v>3</v>
      </c>
      <c r="B380" s="454"/>
      <c r="C380" s="454"/>
      <c r="D380" s="454"/>
      <c r="E380" s="454"/>
      <c r="F380" s="454"/>
      <c r="G380" s="454"/>
      <c r="H380" s="454"/>
      <c r="I380" s="457" t="s">
        <v>470</v>
      </c>
      <c r="J380" s="457"/>
      <c r="K380" s="457"/>
      <c r="L380" s="458"/>
    </row>
    <row r="381" spans="1:12" ht="3.75" customHeight="1" thickBot="1" x14ac:dyDescent="0.3">
      <c r="A381" s="455"/>
      <c r="B381" s="456"/>
      <c r="C381" s="456"/>
      <c r="D381" s="456"/>
      <c r="E381" s="456"/>
      <c r="F381" s="456"/>
      <c r="G381" s="456"/>
      <c r="H381" s="456"/>
      <c r="I381" s="459"/>
      <c r="J381" s="459"/>
      <c r="K381" s="459"/>
      <c r="L381" s="460"/>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thickBot="1" x14ac:dyDescent="0.3">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1">
        <v>2</v>
      </c>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thickBot="1" x14ac:dyDescent="0.3">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1">
        <v>1</v>
      </c>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Charter and/or Tour Bus Service</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96"/>
    </row>
    <row r="426" spans="1:12" ht="15" customHeight="1" x14ac:dyDescent="0.25">
      <c r="A426" s="440" t="s">
        <v>86</v>
      </c>
      <c r="B426" s="441"/>
      <c r="C426" s="441"/>
      <c r="D426" s="441"/>
      <c r="E426" s="441"/>
      <c r="F426" s="441"/>
      <c r="G426" s="441"/>
      <c r="H426" s="441"/>
      <c r="I426" s="441"/>
      <c r="J426" s="442" t="s">
        <v>79</v>
      </c>
      <c r="K426" s="442"/>
      <c r="L426" s="497"/>
    </row>
    <row r="427" spans="1:12" ht="15" customHeight="1" x14ac:dyDescent="0.25">
      <c r="A427" s="440" t="s">
        <v>87</v>
      </c>
      <c r="B427" s="441"/>
      <c r="C427" s="441"/>
      <c r="D427" s="441"/>
      <c r="E427" s="441"/>
      <c r="F427" s="441"/>
      <c r="G427" s="441"/>
      <c r="H427" s="441"/>
      <c r="I427" s="441"/>
      <c r="J427" s="442" t="s">
        <v>82</v>
      </c>
      <c r="K427" s="442"/>
      <c r="L427" s="497"/>
    </row>
    <row r="428" spans="1:12" ht="15" customHeight="1" x14ac:dyDescent="0.25">
      <c r="A428" s="440" t="s">
        <v>88</v>
      </c>
      <c r="B428" s="441"/>
      <c r="C428" s="441"/>
      <c r="D428" s="441"/>
      <c r="E428" s="441"/>
      <c r="F428" s="441"/>
      <c r="G428" s="441"/>
      <c r="H428" s="441"/>
      <c r="I428" s="441"/>
      <c r="J428" s="442" t="s">
        <v>80</v>
      </c>
      <c r="K428" s="442"/>
      <c r="L428" s="497"/>
    </row>
    <row r="429" spans="1:12" ht="15" customHeight="1" thickBot="1" x14ac:dyDescent="0.3">
      <c r="A429" s="444" t="s">
        <v>89</v>
      </c>
      <c r="B429" s="445"/>
      <c r="C429" s="445"/>
      <c r="D429" s="445"/>
      <c r="E429" s="445"/>
      <c r="F429" s="445"/>
      <c r="G429" s="445"/>
      <c r="H429" s="445"/>
      <c r="I429" s="445"/>
      <c r="J429" s="446" t="s">
        <v>81</v>
      </c>
      <c r="K429" s="446"/>
      <c r="L429" s="498"/>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96"/>
    </row>
    <row r="432" spans="1:12" ht="15" customHeight="1" x14ac:dyDescent="0.25">
      <c r="A432" s="440" t="s">
        <v>93</v>
      </c>
      <c r="B432" s="441"/>
      <c r="C432" s="441"/>
      <c r="D432" s="441"/>
      <c r="E432" s="441"/>
      <c r="F432" s="441"/>
      <c r="G432" s="441"/>
      <c r="H432" s="441"/>
      <c r="I432" s="441"/>
      <c r="J432" s="442" t="s">
        <v>79</v>
      </c>
      <c r="K432" s="442"/>
      <c r="L432" s="497"/>
    </row>
    <row r="433" spans="1:12" ht="15" customHeight="1" x14ac:dyDescent="0.25">
      <c r="A433" s="440" t="s">
        <v>94</v>
      </c>
      <c r="B433" s="441"/>
      <c r="C433" s="441"/>
      <c r="D433" s="441"/>
      <c r="E433" s="441"/>
      <c r="F433" s="441"/>
      <c r="G433" s="441"/>
      <c r="H433" s="441"/>
      <c r="I433" s="441"/>
      <c r="J433" s="442" t="s">
        <v>82</v>
      </c>
      <c r="K433" s="442"/>
      <c r="L433" s="497"/>
    </row>
    <row r="434" spans="1:12" ht="15" customHeight="1" x14ac:dyDescent="0.25">
      <c r="A434" s="440" t="s">
        <v>95</v>
      </c>
      <c r="B434" s="441"/>
      <c r="C434" s="441"/>
      <c r="D434" s="441"/>
      <c r="E434" s="441"/>
      <c r="F434" s="441"/>
      <c r="G434" s="441"/>
      <c r="H434" s="441"/>
      <c r="I434" s="441"/>
      <c r="J434" s="442" t="s">
        <v>80</v>
      </c>
      <c r="K434" s="442"/>
      <c r="L434" s="497"/>
    </row>
    <row r="435" spans="1:12" ht="15" customHeight="1" thickBot="1" x14ac:dyDescent="0.3">
      <c r="A435" s="444" t="s">
        <v>96</v>
      </c>
      <c r="B435" s="445"/>
      <c r="C435" s="445"/>
      <c r="D435" s="445"/>
      <c r="E435" s="445"/>
      <c r="F435" s="445"/>
      <c r="G435" s="445"/>
      <c r="H435" s="445"/>
      <c r="I435" s="445"/>
      <c r="J435" s="446" t="s">
        <v>81</v>
      </c>
      <c r="K435" s="446"/>
      <c r="L435" s="498"/>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avUvP4jfwKfWrx0wPiqedo0CLLZkA8O4MMnzy35me2+OfsgYqAOdwwBTpieELpGdaImDl6HQB8nFmD//mm7FKQ==" saltValue="taznmQJ70sFky0YbSAyhhA==" spinCount="100000" sheet="1" objects="1" scenarios="1"/>
  <protectedRanges>
    <protectedRange sqref="L232:L236 L238:L242 L244:L248 L277:L281 L283:L287 L289:L293 L320:L324 L326:L330 L332:L336 L363:L367 L369:L373 L375:L379 L340:L343 L346:L349 L297:L300 L303:L306 L252:L255 L258:L261" name="Range4_1"/>
    <protectedRange sqref="L60:L64 L66:L70 L72:L76 L80:L83 L86:L89" name="Range2_1"/>
    <protectedRange sqref="L16:L20 L22:L26 L28:L32 L36:L39 L42:L45" name="Range1"/>
    <protectedRange sqref="L103:L107 L109:L113 L115:L119 L146:L150 L152:L156 L158:L162 L189:L193 L195:L199 L201:L205 L209:L212 L215:L218 L166:L169 L172:L175 L123:L126 L129:L132" name="Range3_1"/>
    <protectedRange sqref="L33" name="Range1_10"/>
    <protectedRange sqref="L77" name="Range1_11"/>
    <protectedRange sqref="L120" name="Range1_12"/>
    <protectedRange sqref="L163" name="Range1_13"/>
    <protectedRange sqref="L206" name="Range1_14"/>
    <protectedRange sqref="L249" name="Range1_15"/>
    <protectedRange sqref="L294" name="Range1_16"/>
    <protectedRange sqref="L337" name="Range1_17"/>
    <protectedRange sqref="L380" name="Range1_18"/>
  </protectedRanges>
  <mergeCells count="804">
    <mergeCell ref="A380:H381"/>
    <mergeCell ref="I380:L381"/>
    <mergeCell ref="A33:H34"/>
    <mergeCell ref="I33:L34"/>
    <mergeCell ref="A77:H78"/>
    <mergeCell ref="I77:L78"/>
    <mergeCell ref="A120:H121"/>
    <mergeCell ref="I120:L121"/>
    <mergeCell ref="A163:H164"/>
    <mergeCell ref="I163:L164"/>
    <mergeCell ref="A206:H207"/>
    <mergeCell ref="I206:L207"/>
    <mergeCell ref="J376:K376"/>
    <mergeCell ref="A379:I379"/>
    <mergeCell ref="J379:K379"/>
    <mergeCell ref="J373:K373"/>
    <mergeCell ref="A375:I375"/>
    <mergeCell ref="J375:K375"/>
    <mergeCell ref="A373:I373"/>
    <mergeCell ref="B374:L374"/>
    <mergeCell ref="L375:L379"/>
    <mergeCell ref="A377:I377"/>
    <mergeCell ref="J377:K377"/>
    <mergeCell ref="A378:I378"/>
    <mergeCell ref="A442:L442"/>
    <mergeCell ref="A444:L448"/>
    <mergeCell ref="A436:D437"/>
    <mergeCell ref="E436:L437"/>
    <mergeCell ref="A438:B438"/>
    <mergeCell ref="C438:D438"/>
    <mergeCell ref="E438:F438"/>
    <mergeCell ref="G438:H438"/>
    <mergeCell ref="I438:J440"/>
    <mergeCell ref="K438:L440"/>
    <mergeCell ref="A439:B440"/>
    <mergeCell ref="C439:D440"/>
    <mergeCell ref="E439:F440"/>
    <mergeCell ref="G439:H440"/>
    <mergeCell ref="A423:L423"/>
    <mergeCell ref="B424:L424"/>
    <mergeCell ref="L425:L429"/>
    <mergeCell ref="A427:I427"/>
    <mergeCell ref="J427:K427"/>
    <mergeCell ref="B430:L430"/>
    <mergeCell ref="L431:L435"/>
    <mergeCell ref="A433:I433"/>
    <mergeCell ref="J433:K433"/>
    <mergeCell ref="A434:I434"/>
    <mergeCell ref="J434:K434"/>
    <mergeCell ref="A435:I435"/>
    <mergeCell ref="J435:K435"/>
    <mergeCell ref="J425:K425"/>
    <mergeCell ref="A426:I426"/>
    <mergeCell ref="J426:K426"/>
    <mergeCell ref="A428:I428"/>
    <mergeCell ref="J428:K428"/>
    <mergeCell ref="A429:I429"/>
    <mergeCell ref="J429:K429"/>
    <mergeCell ref="A431:I431"/>
    <mergeCell ref="J431:K431"/>
    <mergeCell ref="A432:I432"/>
    <mergeCell ref="J432:K432"/>
    <mergeCell ref="B411:L411"/>
    <mergeCell ref="L412:L416"/>
    <mergeCell ref="A414:I414"/>
    <mergeCell ref="J414:K414"/>
    <mergeCell ref="B417:L417"/>
    <mergeCell ref="L418:L422"/>
    <mergeCell ref="A420:I420"/>
    <mergeCell ref="J420:K420"/>
    <mergeCell ref="A421:I421"/>
    <mergeCell ref="J421:K421"/>
    <mergeCell ref="A412:I412"/>
    <mergeCell ref="J412:K412"/>
    <mergeCell ref="A413:I413"/>
    <mergeCell ref="J413:K413"/>
    <mergeCell ref="A415:I415"/>
    <mergeCell ref="J415:K415"/>
    <mergeCell ref="A416:I416"/>
    <mergeCell ref="J416:K416"/>
    <mergeCell ref="A418:I418"/>
    <mergeCell ref="J418:K418"/>
    <mergeCell ref="A419:I419"/>
    <mergeCell ref="J419:K419"/>
    <mergeCell ref="A399:B400"/>
    <mergeCell ref="C399:H400"/>
    <mergeCell ref="I399:L400"/>
    <mergeCell ref="A401:C402"/>
    <mergeCell ref="D401:L402"/>
    <mergeCell ref="A403:L403"/>
    <mergeCell ref="A404:A405"/>
    <mergeCell ref="B404:L405"/>
    <mergeCell ref="L406:L410"/>
    <mergeCell ref="A408:I408"/>
    <mergeCell ref="J408:K408"/>
    <mergeCell ref="J406:K406"/>
    <mergeCell ref="A407:I407"/>
    <mergeCell ref="J407:K407"/>
    <mergeCell ref="A409:I409"/>
    <mergeCell ref="J409:K409"/>
    <mergeCell ref="A410:I410"/>
    <mergeCell ref="J410:K410"/>
    <mergeCell ref="A406:I406"/>
    <mergeCell ref="A393:D394"/>
    <mergeCell ref="E393:L394"/>
    <mergeCell ref="A395:B395"/>
    <mergeCell ref="C395:D395"/>
    <mergeCell ref="E395:F395"/>
    <mergeCell ref="G395:H395"/>
    <mergeCell ref="I395:J397"/>
    <mergeCell ref="K395:L397"/>
    <mergeCell ref="C396:D397"/>
    <mergeCell ref="E396:F397"/>
    <mergeCell ref="G396:H397"/>
    <mergeCell ref="A396:B397"/>
    <mergeCell ref="A392:I392"/>
    <mergeCell ref="J392:K392"/>
    <mergeCell ref="A388:I388"/>
    <mergeCell ref="J388:K388"/>
    <mergeCell ref="A389:I389"/>
    <mergeCell ref="J389:K389"/>
    <mergeCell ref="A386:I386"/>
    <mergeCell ref="J386:K386"/>
    <mergeCell ref="A385:I385"/>
    <mergeCell ref="J385:K385"/>
    <mergeCell ref="J384:K384"/>
    <mergeCell ref="B387:L387"/>
    <mergeCell ref="L388:L391"/>
    <mergeCell ref="A390:I390"/>
    <mergeCell ref="J390:K390"/>
    <mergeCell ref="A391:I391"/>
    <mergeCell ref="J391:K391"/>
    <mergeCell ref="L382:L385"/>
    <mergeCell ref="A384:I384"/>
    <mergeCell ref="J378:K378"/>
    <mergeCell ref="A376:I376"/>
    <mergeCell ref="B344:L344"/>
    <mergeCell ref="L345:L348"/>
    <mergeCell ref="A347:I347"/>
    <mergeCell ref="J347:K347"/>
    <mergeCell ref="A348:I348"/>
    <mergeCell ref="J348:K348"/>
    <mergeCell ref="A349:I349"/>
    <mergeCell ref="J349:K349"/>
    <mergeCell ref="A350:D351"/>
    <mergeCell ref="E350:L351"/>
    <mergeCell ref="A345:I345"/>
    <mergeCell ref="J345:K345"/>
    <mergeCell ref="A346:I346"/>
    <mergeCell ref="J346:K346"/>
    <mergeCell ref="A369:I369"/>
    <mergeCell ref="J369:K369"/>
    <mergeCell ref="A370:I370"/>
    <mergeCell ref="J370:K370"/>
    <mergeCell ref="A372:I372"/>
    <mergeCell ref="J372:K372"/>
    <mergeCell ref="B368:L368"/>
    <mergeCell ref="L369:L373"/>
    <mergeCell ref="B331:L331"/>
    <mergeCell ref="L332:L336"/>
    <mergeCell ref="A334:I334"/>
    <mergeCell ref="J334:K334"/>
    <mergeCell ref="A335:I335"/>
    <mergeCell ref="J335:K335"/>
    <mergeCell ref="L339:L342"/>
    <mergeCell ref="A341:I341"/>
    <mergeCell ref="J341:K341"/>
    <mergeCell ref="A336:I336"/>
    <mergeCell ref="J336:K336"/>
    <mergeCell ref="A339:I339"/>
    <mergeCell ref="J339:K339"/>
    <mergeCell ref="A340:I340"/>
    <mergeCell ref="J340:K340"/>
    <mergeCell ref="A337:H338"/>
    <mergeCell ref="I337:L338"/>
    <mergeCell ref="A313:B314"/>
    <mergeCell ref="C313:H314"/>
    <mergeCell ref="I313:L314"/>
    <mergeCell ref="A315:C316"/>
    <mergeCell ref="D315:L316"/>
    <mergeCell ref="A317:L317"/>
    <mergeCell ref="A318:A319"/>
    <mergeCell ref="B318:L319"/>
    <mergeCell ref="L320:L324"/>
    <mergeCell ref="A322:I322"/>
    <mergeCell ref="J322:K322"/>
    <mergeCell ref="A323:I323"/>
    <mergeCell ref="J323:K323"/>
    <mergeCell ref="A324:I324"/>
    <mergeCell ref="J324:K324"/>
    <mergeCell ref="J305:K305"/>
    <mergeCell ref="A306:I306"/>
    <mergeCell ref="J306:K306"/>
    <mergeCell ref="A307:D308"/>
    <mergeCell ref="E307:L308"/>
    <mergeCell ref="A309:B309"/>
    <mergeCell ref="C309:D309"/>
    <mergeCell ref="E309:F309"/>
    <mergeCell ref="G309:H309"/>
    <mergeCell ref="I309:J311"/>
    <mergeCell ref="K309:L311"/>
    <mergeCell ref="C310:D311"/>
    <mergeCell ref="E310:F311"/>
    <mergeCell ref="G310:H311"/>
    <mergeCell ref="L296:L299"/>
    <mergeCell ref="A298:I298"/>
    <mergeCell ref="J298:K298"/>
    <mergeCell ref="A293:I293"/>
    <mergeCell ref="J293:K293"/>
    <mergeCell ref="A296:I296"/>
    <mergeCell ref="J296:K296"/>
    <mergeCell ref="A297:I297"/>
    <mergeCell ref="J297:K297"/>
    <mergeCell ref="A294:H295"/>
    <mergeCell ref="I294:L295"/>
    <mergeCell ref="L277:L281"/>
    <mergeCell ref="A279:I279"/>
    <mergeCell ref="J279:K279"/>
    <mergeCell ref="B288:L288"/>
    <mergeCell ref="L289:L293"/>
    <mergeCell ref="A291:I291"/>
    <mergeCell ref="J291:K291"/>
    <mergeCell ref="A292:I292"/>
    <mergeCell ref="J292:K292"/>
    <mergeCell ref="J260:K260"/>
    <mergeCell ref="A268:B269"/>
    <mergeCell ref="C268:H269"/>
    <mergeCell ref="I268:L269"/>
    <mergeCell ref="A270:C271"/>
    <mergeCell ref="D270:L271"/>
    <mergeCell ref="A272:L272"/>
    <mergeCell ref="A273:A276"/>
    <mergeCell ref="B273:L276"/>
    <mergeCell ref="A232:I232"/>
    <mergeCell ref="J232:K232"/>
    <mergeCell ref="A233:I233"/>
    <mergeCell ref="J233:K233"/>
    <mergeCell ref="A234:I234"/>
    <mergeCell ref="J234:K234"/>
    <mergeCell ref="A235:I235"/>
    <mergeCell ref="A261:I261"/>
    <mergeCell ref="J261:K261"/>
    <mergeCell ref="A251:I251"/>
    <mergeCell ref="J251:K251"/>
    <mergeCell ref="A252:I252"/>
    <mergeCell ref="J252:K252"/>
    <mergeCell ref="A253:I253"/>
    <mergeCell ref="J253:K253"/>
    <mergeCell ref="A254:I254"/>
    <mergeCell ref="J254:K254"/>
    <mergeCell ref="A257:I257"/>
    <mergeCell ref="J257:K257"/>
    <mergeCell ref="A258:I258"/>
    <mergeCell ref="J258:K258"/>
    <mergeCell ref="A259:I259"/>
    <mergeCell ref="J259:K259"/>
    <mergeCell ref="A260:I260"/>
    <mergeCell ref="J242:K242"/>
    <mergeCell ref="J240:K240"/>
    <mergeCell ref="A241:I241"/>
    <mergeCell ref="J241:K241"/>
    <mergeCell ref="A238:I238"/>
    <mergeCell ref="J238:K238"/>
    <mergeCell ref="A239:I239"/>
    <mergeCell ref="J239:K239"/>
    <mergeCell ref="A240:I240"/>
    <mergeCell ref="G221:H221"/>
    <mergeCell ref="I221:J223"/>
    <mergeCell ref="K221:L223"/>
    <mergeCell ref="A222:B223"/>
    <mergeCell ref="C222:D223"/>
    <mergeCell ref="E222:F223"/>
    <mergeCell ref="G222:H223"/>
    <mergeCell ref="A229:L229"/>
    <mergeCell ref="D227:L228"/>
    <mergeCell ref="A221:B221"/>
    <mergeCell ref="C221:D221"/>
    <mergeCell ref="A184:C185"/>
    <mergeCell ref="D184:L185"/>
    <mergeCell ref="A186:L186"/>
    <mergeCell ref="A187:A188"/>
    <mergeCell ref="B187:L188"/>
    <mergeCell ref="A212:I212"/>
    <mergeCell ref="J212:K212"/>
    <mergeCell ref="B213:L213"/>
    <mergeCell ref="L214:L217"/>
    <mergeCell ref="A214:I214"/>
    <mergeCell ref="J214:K214"/>
    <mergeCell ref="A215:I215"/>
    <mergeCell ref="J215:K215"/>
    <mergeCell ref="A216:I216"/>
    <mergeCell ref="J216:K216"/>
    <mergeCell ref="A217:I217"/>
    <mergeCell ref="J217:K217"/>
    <mergeCell ref="L189:L193"/>
    <mergeCell ref="A193:I193"/>
    <mergeCell ref="J193:K193"/>
    <mergeCell ref="B194:L194"/>
    <mergeCell ref="A189:I189"/>
    <mergeCell ref="J189:K189"/>
    <mergeCell ref="A190:I190"/>
    <mergeCell ref="B127:L127"/>
    <mergeCell ref="D141:L142"/>
    <mergeCell ref="A143:L143"/>
    <mergeCell ref="A144:A145"/>
    <mergeCell ref="B144:L145"/>
    <mergeCell ref="E179:F180"/>
    <mergeCell ref="G179:H180"/>
    <mergeCell ref="A182:B183"/>
    <mergeCell ref="C182:H183"/>
    <mergeCell ref="I182:L183"/>
    <mergeCell ref="A171:I171"/>
    <mergeCell ref="J171:K171"/>
    <mergeCell ref="A172:I172"/>
    <mergeCell ref="J172:K172"/>
    <mergeCell ref="A173:I173"/>
    <mergeCell ref="J173:K173"/>
    <mergeCell ref="A174:I174"/>
    <mergeCell ref="J174:K174"/>
    <mergeCell ref="A169:I169"/>
    <mergeCell ref="J169:K169"/>
    <mergeCell ref="B170:L170"/>
    <mergeCell ref="L171:L174"/>
    <mergeCell ref="A175:I175"/>
    <mergeCell ref="J175:K175"/>
    <mergeCell ref="L85:L88"/>
    <mergeCell ref="A89:I89"/>
    <mergeCell ref="J89:K89"/>
    <mergeCell ref="A90:D91"/>
    <mergeCell ref="E90:L91"/>
    <mergeCell ref="A92:B92"/>
    <mergeCell ref="C92:D92"/>
    <mergeCell ref="E92:F92"/>
    <mergeCell ref="G92:H92"/>
    <mergeCell ref="I92:J94"/>
    <mergeCell ref="K92:L94"/>
    <mergeCell ref="A93:B94"/>
    <mergeCell ref="C93:D94"/>
    <mergeCell ref="E93:F94"/>
    <mergeCell ref="G93:H94"/>
    <mergeCell ref="A85:I85"/>
    <mergeCell ref="J85:K85"/>
    <mergeCell ref="A86:I86"/>
    <mergeCell ref="J86:K86"/>
    <mergeCell ref="A87:I87"/>
    <mergeCell ref="J87:K87"/>
    <mergeCell ref="A88:I88"/>
    <mergeCell ref="J88:K88"/>
    <mergeCell ref="A66:I66"/>
    <mergeCell ref="L79:L82"/>
    <mergeCell ref="A83:I83"/>
    <mergeCell ref="J83:K83"/>
    <mergeCell ref="B84:L84"/>
    <mergeCell ref="A79:I79"/>
    <mergeCell ref="J79:K79"/>
    <mergeCell ref="A80:I80"/>
    <mergeCell ref="J80:K80"/>
    <mergeCell ref="A81:I81"/>
    <mergeCell ref="J81:K81"/>
    <mergeCell ref="A82:I82"/>
    <mergeCell ref="J82:K82"/>
    <mergeCell ref="A70:I70"/>
    <mergeCell ref="J70:K70"/>
    <mergeCell ref="B71:L71"/>
    <mergeCell ref="L72:L76"/>
    <mergeCell ref="A76:I76"/>
    <mergeCell ref="J76:K76"/>
    <mergeCell ref="A72:I72"/>
    <mergeCell ref="J72:K72"/>
    <mergeCell ref="A73:I73"/>
    <mergeCell ref="J73:K73"/>
    <mergeCell ref="A74:I74"/>
    <mergeCell ref="A371:I371"/>
    <mergeCell ref="J371:K371"/>
    <mergeCell ref="J74:K74"/>
    <mergeCell ref="A75:I75"/>
    <mergeCell ref="J75:K75"/>
    <mergeCell ref="A382:I382"/>
    <mergeCell ref="J382:K382"/>
    <mergeCell ref="A383:I383"/>
    <mergeCell ref="J383:K383"/>
    <mergeCell ref="A96:B97"/>
    <mergeCell ref="C96:H97"/>
    <mergeCell ref="I96:L97"/>
    <mergeCell ref="A98:C99"/>
    <mergeCell ref="D98:L99"/>
    <mergeCell ref="A100:L100"/>
    <mergeCell ref="A101:A102"/>
    <mergeCell ref="B101:L102"/>
    <mergeCell ref="L103:L107"/>
    <mergeCell ref="A107:I107"/>
    <mergeCell ref="J107:K107"/>
    <mergeCell ref="A115:I115"/>
    <mergeCell ref="J115:K115"/>
    <mergeCell ref="A116:I116"/>
    <mergeCell ref="J116:K116"/>
    <mergeCell ref="A356:B357"/>
    <mergeCell ref="C356:H357"/>
    <mergeCell ref="I356:L357"/>
    <mergeCell ref="A358:C359"/>
    <mergeCell ref="D358:L359"/>
    <mergeCell ref="A360:L360"/>
    <mergeCell ref="A361:A362"/>
    <mergeCell ref="B361:L362"/>
    <mergeCell ref="L363:L367"/>
    <mergeCell ref="A365:I365"/>
    <mergeCell ref="A366:I366"/>
    <mergeCell ref="J366:K366"/>
    <mergeCell ref="A367:I367"/>
    <mergeCell ref="J367:K367"/>
    <mergeCell ref="J365:K365"/>
    <mergeCell ref="A363:I363"/>
    <mergeCell ref="J363:K363"/>
    <mergeCell ref="A364:I364"/>
    <mergeCell ref="J364:K364"/>
    <mergeCell ref="A353:B354"/>
    <mergeCell ref="A352:B352"/>
    <mergeCell ref="C352:D352"/>
    <mergeCell ref="E352:F352"/>
    <mergeCell ref="G352:H352"/>
    <mergeCell ref="I352:J354"/>
    <mergeCell ref="K352:L354"/>
    <mergeCell ref="C353:D354"/>
    <mergeCell ref="E353:F354"/>
    <mergeCell ref="G353:H354"/>
    <mergeCell ref="A326:I326"/>
    <mergeCell ref="J326:K326"/>
    <mergeCell ref="A327:I327"/>
    <mergeCell ref="J327:K327"/>
    <mergeCell ref="B325:L325"/>
    <mergeCell ref="L326:L330"/>
    <mergeCell ref="A328:I328"/>
    <mergeCell ref="J328:K328"/>
    <mergeCell ref="A299:I299"/>
    <mergeCell ref="J299:K299"/>
    <mergeCell ref="A300:I300"/>
    <mergeCell ref="J300:K300"/>
    <mergeCell ref="A302:I302"/>
    <mergeCell ref="J302:K302"/>
    <mergeCell ref="A303:I303"/>
    <mergeCell ref="J303:K303"/>
    <mergeCell ref="B301:L301"/>
    <mergeCell ref="L302:L305"/>
    <mergeCell ref="A304:I304"/>
    <mergeCell ref="J304:K304"/>
    <mergeCell ref="A305:I305"/>
    <mergeCell ref="A310:B311"/>
    <mergeCell ref="A320:I320"/>
    <mergeCell ref="A329:I329"/>
    <mergeCell ref="J286:K286"/>
    <mergeCell ref="A287:I287"/>
    <mergeCell ref="J287:K287"/>
    <mergeCell ref="A289:I289"/>
    <mergeCell ref="J289:K289"/>
    <mergeCell ref="A290:I290"/>
    <mergeCell ref="J290:K290"/>
    <mergeCell ref="A277:I277"/>
    <mergeCell ref="J277:K277"/>
    <mergeCell ref="A278:I278"/>
    <mergeCell ref="J278:K278"/>
    <mergeCell ref="A280:I280"/>
    <mergeCell ref="J280:K280"/>
    <mergeCell ref="A281:I281"/>
    <mergeCell ref="J281:K281"/>
    <mergeCell ref="A283:I283"/>
    <mergeCell ref="J283:K283"/>
    <mergeCell ref="A284:I284"/>
    <mergeCell ref="J284:K284"/>
    <mergeCell ref="B282:L282"/>
    <mergeCell ref="L283:L287"/>
    <mergeCell ref="A285:I285"/>
    <mergeCell ref="J285:K285"/>
    <mergeCell ref="A286:I286"/>
    <mergeCell ref="J198:K198"/>
    <mergeCell ref="L195:L199"/>
    <mergeCell ref="A199:I199"/>
    <mergeCell ref="J199:K199"/>
    <mergeCell ref="L251:L254"/>
    <mergeCell ref="A255:I255"/>
    <mergeCell ref="J255:K255"/>
    <mergeCell ref="B256:L256"/>
    <mergeCell ref="L257:L260"/>
    <mergeCell ref="B243:L243"/>
    <mergeCell ref="L244:L248"/>
    <mergeCell ref="A248:I248"/>
    <mergeCell ref="A244:I244"/>
    <mergeCell ref="J244:K244"/>
    <mergeCell ref="A245:I245"/>
    <mergeCell ref="J245:K245"/>
    <mergeCell ref="A246:I246"/>
    <mergeCell ref="J246:K246"/>
    <mergeCell ref="A247:I247"/>
    <mergeCell ref="J247:K247"/>
    <mergeCell ref="J248:K248"/>
    <mergeCell ref="A249:H250"/>
    <mergeCell ref="I249:L250"/>
    <mergeCell ref="E221:F221"/>
    <mergeCell ref="A208:I208"/>
    <mergeCell ref="J208:K208"/>
    <mergeCell ref="A218:I218"/>
    <mergeCell ref="J218:K218"/>
    <mergeCell ref="A219:D220"/>
    <mergeCell ref="E219:L220"/>
    <mergeCell ref="A209:I209"/>
    <mergeCell ref="J209:K209"/>
    <mergeCell ref="A210:I210"/>
    <mergeCell ref="J210:K210"/>
    <mergeCell ref="A211:I211"/>
    <mergeCell ref="J211:K211"/>
    <mergeCell ref="L208:L211"/>
    <mergeCell ref="J190:K190"/>
    <mergeCell ref="A191:I191"/>
    <mergeCell ref="J191:K191"/>
    <mergeCell ref="A192:I192"/>
    <mergeCell ref="J192:K192"/>
    <mergeCell ref="A201:I201"/>
    <mergeCell ref="J201:K201"/>
    <mergeCell ref="A202:I202"/>
    <mergeCell ref="J202:K202"/>
    <mergeCell ref="B200:L200"/>
    <mergeCell ref="L201:L205"/>
    <mergeCell ref="A205:I205"/>
    <mergeCell ref="J205:K205"/>
    <mergeCell ref="A203:I203"/>
    <mergeCell ref="J203:K203"/>
    <mergeCell ref="A204:I204"/>
    <mergeCell ref="J204:K204"/>
    <mergeCell ref="A195:I195"/>
    <mergeCell ref="J195:K195"/>
    <mergeCell ref="A196:I196"/>
    <mergeCell ref="J196:K196"/>
    <mergeCell ref="A197:I197"/>
    <mergeCell ref="J197:K197"/>
    <mergeCell ref="A198:I198"/>
    <mergeCell ref="E176:L177"/>
    <mergeCell ref="A178:B178"/>
    <mergeCell ref="C178:D178"/>
    <mergeCell ref="E178:F178"/>
    <mergeCell ref="G178:H178"/>
    <mergeCell ref="I178:J180"/>
    <mergeCell ref="K178:L180"/>
    <mergeCell ref="A179:B180"/>
    <mergeCell ref="C179:D180"/>
    <mergeCell ref="A176:D177"/>
    <mergeCell ref="A158:I158"/>
    <mergeCell ref="J158:K158"/>
    <mergeCell ref="A159:I159"/>
    <mergeCell ref="J159:K159"/>
    <mergeCell ref="A160:I160"/>
    <mergeCell ref="J160:K160"/>
    <mergeCell ref="A161:I161"/>
    <mergeCell ref="J161:K161"/>
    <mergeCell ref="L152:L156"/>
    <mergeCell ref="A156:I156"/>
    <mergeCell ref="J156:K156"/>
    <mergeCell ref="B157:L157"/>
    <mergeCell ref="L158:L162"/>
    <mergeCell ref="A162:I162"/>
    <mergeCell ref="J162:K162"/>
    <mergeCell ref="A152:I152"/>
    <mergeCell ref="J152:K152"/>
    <mergeCell ref="A153:I153"/>
    <mergeCell ref="J153:K153"/>
    <mergeCell ref="A154:I154"/>
    <mergeCell ref="J154:K154"/>
    <mergeCell ref="A155:I155"/>
    <mergeCell ref="J155:K155"/>
    <mergeCell ref="A165:I165"/>
    <mergeCell ref="J165:K165"/>
    <mergeCell ref="A166:I166"/>
    <mergeCell ref="J166:K166"/>
    <mergeCell ref="A167:I167"/>
    <mergeCell ref="J167:K167"/>
    <mergeCell ref="A168:I168"/>
    <mergeCell ref="J168:K168"/>
    <mergeCell ref="L165:L168"/>
    <mergeCell ref="B151:L151"/>
    <mergeCell ref="A128:I128"/>
    <mergeCell ref="J128:K128"/>
    <mergeCell ref="A129:I129"/>
    <mergeCell ref="J129:K129"/>
    <mergeCell ref="A130:I130"/>
    <mergeCell ref="J130:K130"/>
    <mergeCell ref="A131:I131"/>
    <mergeCell ref="J131:K131"/>
    <mergeCell ref="A146:I146"/>
    <mergeCell ref="J146:K146"/>
    <mergeCell ref="A147:I147"/>
    <mergeCell ref="J147:K147"/>
    <mergeCell ref="A148:I148"/>
    <mergeCell ref="J148:K148"/>
    <mergeCell ref="A149:I149"/>
    <mergeCell ref="J149:K149"/>
    <mergeCell ref="A139:B140"/>
    <mergeCell ref="C139:H140"/>
    <mergeCell ref="I139:L140"/>
    <mergeCell ref="A141:C142"/>
    <mergeCell ref="E136:F137"/>
    <mergeCell ref="G136:H137"/>
    <mergeCell ref="A135:B135"/>
    <mergeCell ref="C135:D135"/>
    <mergeCell ref="E135:F135"/>
    <mergeCell ref="G135:H135"/>
    <mergeCell ref="I135:J137"/>
    <mergeCell ref="K135:L137"/>
    <mergeCell ref="A136:B137"/>
    <mergeCell ref="C136:D137"/>
    <mergeCell ref="L146:L150"/>
    <mergeCell ref="A150:I150"/>
    <mergeCell ref="J150:K150"/>
    <mergeCell ref="J113:K113"/>
    <mergeCell ref="B114:L114"/>
    <mergeCell ref="L115:L119"/>
    <mergeCell ref="A119:I119"/>
    <mergeCell ref="L128:L131"/>
    <mergeCell ref="A132:I132"/>
    <mergeCell ref="J132:K132"/>
    <mergeCell ref="A133:D134"/>
    <mergeCell ref="E133:L134"/>
    <mergeCell ref="A117:I117"/>
    <mergeCell ref="J117:K117"/>
    <mergeCell ref="A118:I118"/>
    <mergeCell ref="J119:K119"/>
    <mergeCell ref="L122:L125"/>
    <mergeCell ref="A126:I126"/>
    <mergeCell ref="J126:K126"/>
    <mergeCell ref="A122:I122"/>
    <mergeCell ref="J122:K122"/>
    <mergeCell ref="A123:I123"/>
    <mergeCell ref="J123:K123"/>
    <mergeCell ref="A124:I124"/>
    <mergeCell ref="J124:K124"/>
    <mergeCell ref="A125:I125"/>
    <mergeCell ref="J125:K125"/>
    <mergeCell ref="A64:I64"/>
    <mergeCell ref="J64:K64"/>
    <mergeCell ref="B65:L65"/>
    <mergeCell ref="L66:L70"/>
    <mergeCell ref="J118:K118"/>
    <mergeCell ref="A103:I103"/>
    <mergeCell ref="J103:K103"/>
    <mergeCell ref="A104:I104"/>
    <mergeCell ref="J104:K104"/>
    <mergeCell ref="A105:I105"/>
    <mergeCell ref="J105:K105"/>
    <mergeCell ref="A106:I106"/>
    <mergeCell ref="J106:K106"/>
    <mergeCell ref="A109:I109"/>
    <mergeCell ref="J109:K109"/>
    <mergeCell ref="A110:I110"/>
    <mergeCell ref="J110:K110"/>
    <mergeCell ref="A111:I111"/>
    <mergeCell ref="J111:K111"/>
    <mergeCell ref="A112:I112"/>
    <mergeCell ref="J112:K112"/>
    <mergeCell ref="B108:L108"/>
    <mergeCell ref="L109:L113"/>
    <mergeCell ref="A113:I113"/>
    <mergeCell ref="L35:L38"/>
    <mergeCell ref="L41:L44"/>
    <mergeCell ref="D54:L55"/>
    <mergeCell ref="A69:I69"/>
    <mergeCell ref="J69:K69"/>
    <mergeCell ref="A60:I60"/>
    <mergeCell ref="J60:K60"/>
    <mergeCell ref="A61:I61"/>
    <mergeCell ref="J61:K61"/>
    <mergeCell ref="A62:I62"/>
    <mergeCell ref="J62:K62"/>
    <mergeCell ref="A63:I63"/>
    <mergeCell ref="J63:K63"/>
    <mergeCell ref="J66:K66"/>
    <mergeCell ref="A67:I67"/>
    <mergeCell ref="J67:K67"/>
    <mergeCell ref="A68:I68"/>
    <mergeCell ref="J68:K68"/>
    <mergeCell ref="A56:L56"/>
    <mergeCell ref="A57:A59"/>
    <mergeCell ref="B57:L59"/>
    <mergeCell ref="L60:L64"/>
    <mergeCell ref="A35:I35"/>
    <mergeCell ref="J35:K35"/>
    <mergeCell ref="A36:I36"/>
    <mergeCell ref="J36:K36"/>
    <mergeCell ref="A43:I43"/>
    <mergeCell ref="J43:K43"/>
    <mergeCell ref="A44:I44"/>
    <mergeCell ref="J44:K44"/>
    <mergeCell ref="A37:I37"/>
    <mergeCell ref="J37:K37"/>
    <mergeCell ref="A38:I38"/>
    <mergeCell ref="J38:K38"/>
    <mergeCell ref="A39:I39"/>
    <mergeCell ref="J39:K39"/>
    <mergeCell ref="A41:I41"/>
    <mergeCell ref="J41:K41"/>
    <mergeCell ref="A42:I42"/>
    <mergeCell ref="J42:K42"/>
    <mergeCell ref="A45:I45"/>
    <mergeCell ref="J45:K45"/>
    <mergeCell ref="A52:B53"/>
    <mergeCell ref="A54:C55"/>
    <mergeCell ref="A13:L13"/>
    <mergeCell ref="A28:I28"/>
    <mergeCell ref="J28:K28"/>
    <mergeCell ref="A29:I29"/>
    <mergeCell ref="J29:K29"/>
    <mergeCell ref="A30:I30"/>
    <mergeCell ref="J30:K30"/>
    <mergeCell ref="A16:I16"/>
    <mergeCell ref="A17:I17"/>
    <mergeCell ref="A18:I18"/>
    <mergeCell ref="A19:I19"/>
    <mergeCell ref="A20:I20"/>
    <mergeCell ref="L16:L20"/>
    <mergeCell ref="J17:K17"/>
    <mergeCell ref="J19:K19"/>
    <mergeCell ref="A22:I22"/>
    <mergeCell ref="J22:K22"/>
    <mergeCell ref="B14:L15"/>
    <mergeCell ref="A14:A15"/>
    <mergeCell ref="J16:K16"/>
    <mergeCell ref="J31:K31"/>
    <mergeCell ref="A32:I32"/>
    <mergeCell ref="J32:K32"/>
    <mergeCell ref="A23:I23"/>
    <mergeCell ref="J23:K23"/>
    <mergeCell ref="A24:I24"/>
    <mergeCell ref="J24:K24"/>
    <mergeCell ref="A25:I25"/>
    <mergeCell ref="A26:I26"/>
    <mergeCell ref="J26:K26"/>
    <mergeCell ref="A9:B10"/>
    <mergeCell ref="D11:L12"/>
    <mergeCell ref="A46:D47"/>
    <mergeCell ref="E46:L47"/>
    <mergeCell ref="E49:F50"/>
    <mergeCell ref="G48:H48"/>
    <mergeCell ref="G49:H50"/>
    <mergeCell ref="I48:J50"/>
    <mergeCell ref="K48:L50"/>
    <mergeCell ref="A48:B48"/>
    <mergeCell ref="A49:B50"/>
    <mergeCell ref="C48:D48"/>
    <mergeCell ref="C49:D50"/>
    <mergeCell ref="E48:F48"/>
    <mergeCell ref="J25:K25"/>
    <mergeCell ref="A11:C12"/>
    <mergeCell ref="B40:L40"/>
    <mergeCell ref="B21:L21"/>
    <mergeCell ref="L22:L26"/>
    <mergeCell ref="B27:L27"/>
    <mergeCell ref="L28:L32"/>
    <mergeCell ref="J18:K18"/>
    <mergeCell ref="J20:K20"/>
    <mergeCell ref="A31:I31"/>
    <mergeCell ref="A1:L5"/>
    <mergeCell ref="A7:L7"/>
    <mergeCell ref="A422:I422"/>
    <mergeCell ref="J422:K422"/>
    <mergeCell ref="A425:I425"/>
    <mergeCell ref="C9:H10"/>
    <mergeCell ref="I9:L10"/>
    <mergeCell ref="C52:H53"/>
    <mergeCell ref="I52:L53"/>
    <mergeCell ref="A342:I342"/>
    <mergeCell ref="J342:K342"/>
    <mergeCell ref="A343:I343"/>
    <mergeCell ref="J343:K343"/>
    <mergeCell ref="J329:K329"/>
    <mergeCell ref="A330:I330"/>
    <mergeCell ref="J330:K330"/>
    <mergeCell ref="A332:I332"/>
    <mergeCell ref="J332:K332"/>
    <mergeCell ref="A333:I333"/>
    <mergeCell ref="J333:K333"/>
    <mergeCell ref="J320:K320"/>
    <mergeCell ref="A321:I321"/>
    <mergeCell ref="J321:K321"/>
    <mergeCell ref="A262:D263"/>
    <mergeCell ref="J235:K235"/>
    <mergeCell ref="A225:B226"/>
    <mergeCell ref="C225:H226"/>
    <mergeCell ref="I225:L226"/>
    <mergeCell ref="A227:C228"/>
    <mergeCell ref="E262:L263"/>
    <mergeCell ref="A264:B264"/>
    <mergeCell ref="C264:D264"/>
    <mergeCell ref="E264:F264"/>
    <mergeCell ref="G264:H264"/>
    <mergeCell ref="I264:J266"/>
    <mergeCell ref="K264:L266"/>
    <mergeCell ref="A265:B266"/>
    <mergeCell ref="C265:D266"/>
    <mergeCell ref="E265:F266"/>
    <mergeCell ref="G265:H266"/>
    <mergeCell ref="A230:A231"/>
    <mergeCell ref="B230:L231"/>
    <mergeCell ref="L232:L236"/>
    <mergeCell ref="A236:I236"/>
    <mergeCell ref="J236:K236"/>
    <mergeCell ref="B237:L237"/>
    <mergeCell ref="L238:L242"/>
    <mergeCell ref="A242:I242"/>
  </mergeCells>
  <conditionalFormatting sqref="K48">
    <cfRule type="cellIs" dxfId="3680" priority="86" operator="between">
      <formula>0</formula>
      <formula>4.999</formula>
    </cfRule>
    <cfRule type="cellIs" dxfId="3679" priority="87" operator="between">
      <formula>5</formula>
      <formula>9.999</formula>
    </cfRule>
    <cfRule type="cellIs" dxfId="3678" priority="88" operator="between">
      <formula>10</formula>
      <formula>14.999</formula>
    </cfRule>
    <cfRule type="cellIs" dxfId="3677" priority="89" operator="between">
      <formula>15</formula>
      <formula>19.999</formula>
    </cfRule>
    <cfRule type="cellIs" dxfId="3676" priority="90" operator="greaterThan">
      <formula>19.999</formula>
    </cfRule>
  </conditionalFormatting>
  <conditionalFormatting sqref="K48">
    <cfRule type="cellIs" dxfId="3675" priority="85" operator="equal">
      <formula>0</formula>
    </cfRule>
  </conditionalFormatting>
  <conditionalFormatting sqref="K48">
    <cfRule type="cellIs" dxfId="3674" priority="83" operator="equal">
      <formula>0</formula>
    </cfRule>
    <cfRule type="cellIs" dxfId="3673" priority="84" operator="equal">
      <formula>0</formula>
    </cfRule>
  </conditionalFormatting>
  <conditionalFormatting sqref="K48">
    <cfRule type="cellIs" dxfId="3672" priority="82" operator="equal">
      <formula>0</formula>
    </cfRule>
  </conditionalFormatting>
  <conditionalFormatting sqref="K92">
    <cfRule type="cellIs" dxfId="3671" priority="77" operator="between">
      <formula>0</formula>
      <formula>4.999</formula>
    </cfRule>
    <cfRule type="cellIs" dxfId="3670" priority="78" operator="between">
      <formula>5</formula>
      <formula>9.999</formula>
    </cfRule>
    <cfRule type="cellIs" dxfId="3669" priority="79" operator="between">
      <formula>10</formula>
      <formula>14.999</formula>
    </cfRule>
    <cfRule type="cellIs" dxfId="3668" priority="80" operator="between">
      <formula>15</formula>
      <formula>19.999</formula>
    </cfRule>
    <cfRule type="cellIs" dxfId="3667" priority="81" operator="greaterThan">
      <formula>19.999</formula>
    </cfRule>
  </conditionalFormatting>
  <conditionalFormatting sqref="K92">
    <cfRule type="cellIs" dxfId="3666" priority="76" operator="equal">
      <formula>0</formula>
    </cfRule>
  </conditionalFormatting>
  <conditionalFormatting sqref="K92">
    <cfRule type="cellIs" dxfId="3665" priority="74" operator="equal">
      <formula>0</formula>
    </cfRule>
    <cfRule type="cellIs" dxfId="3664" priority="75" operator="equal">
      <formula>0</formula>
    </cfRule>
  </conditionalFormatting>
  <conditionalFormatting sqref="K92">
    <cfRule type="cellIs" dxfId="3663" priority="73" operator="equal">
      <formula>0</formula>
    </cfRule>
  </conditionalFormatting>
  <conditionalFormatting sqref="K135">
    <cfRule type="cellIs" dxfId="3662" priority="68" operator="between">
      <formula>0</formula>
      <formula>4.999</formula>
    </cfRule>
    <cfRule type="cellIs" dxfId="3661" priority="69" operator="between">
      <formula>5</formula>
      <formula>9.999</formula>
    </cfRule>
    <cfRule type="cellIs" dxfId="3660" priority="70" operator="between">
      <formula>10</formula>
      <formula>14.999</formula>
    </cfRule>
    <cfRule type="cellIs" dxfId="3659" priority="71" operator="between">
      <formula>15</formula>
      <formula>19.999</formula>
    </cfRule>
    <cfRule type="cellIs" dxfId="3658" priority="72" operator="greaterThan">
      <formula>19.999</formula>
    </cfRule>
  </conditionalFormatting>
  <conditionalFormatting sqref="K135">
    <cfRule type="cellIs" dxfId="3657" priority="67" operator="equal">
      <formula>0</formula>
    </cfRule>
  </conditionalFormatting>
  <conditionalFormatting sqref="K135">
    <cfRule type="cellIs" dxfId="3656" priority="65" operator="equal">
      <formula>0</formula>
    </cfRule>
    <cfRule type="cellIs" dxfId="3655" priority="66" operator="equal">
      <formula>0</formula>
    </cfRule>
  </conditionalFormatting>
  <conditionalFormatting sqref="K135">
    <cfRule type="cellIs" dxfId="3654" priority="64" operator="equal">
      <formula>0</formula>
    </cfRule>
  </conditionalFormatting>
  <conditionalFormatting sqref="K178">
    <cfRule type="cellIs" dxfId="3653" priority="59" operator="between">
      <formula>0</formula>
      <formula>4.999</formula>
    </cfRule>
    <cfRule type="cellIs" dxfId="3652" priority="60" operator="between">
      <formula>5</formula>
      <formula>9.999</formula>
    </cfRule>
    <cfRule type="cellIs" dxfId="3651" priority="61" operator="between">
      <formula>10</formula>
      <formula>14.999</formula>
    </cfRule>
    <cfRule type="cellIs" dxfId="3650" priority="62" operator="between">
      <formula>15</formula>
      <formula>19.999</formula>
    </cfRule>
    <cfRule type="cellIs" dxfId="3649" priority="63" operator="greaterThan">
      <formula>19.999</formula>
    </cfRule>
  </conditionalFormatting>
  <conditionalFormatting sqref="K178">
    <cfRule type="cellIs" dxfId="3648" priority="58" operator="equal">
      <formula>0</formula>
    </cfRule>
  </conditionalFormatting>
  <conditionalFormatting sqref="K178">
    <cfRule type="cellIs" dxfId="3647" priority="56" operator="equal">
      <formula>0</formula>
    </cfRule>
    <cfRule type="cellIs" dxfId="3646" priority="57" operator="equal">
      <formula>0</formula>
    </cfRule>
  </conditionalFormatting>
  <conditionalFormatting sqref="K178">
    <cfRule type="cellIs" dxfId="3645" priority="55" operator="equal">
      <formula>0</formula>
    </cfRule>
  </conditionalFormatting>
  <conditionalFormatting sqref="K221">
    <cfRule type="cellIs" dxfId="3644" priority="50" operator="between">
      <formula>0</formula>
      <formula>4.999</formula>
    </cfRule>
    <cfRule type="cellIs" dxfId="3643" priority="51" operator="between">
      <formula>5</formula>
      <formula>9.999</formula>
    </cfRule>
    <cfRule type="cellIs" dxfId="3642" priority="52" operator="between">
      <formula>10</formula>
      <formula>14.999</formula>
    </cfRule>
    <cfRule type="cellIs" dxfId="3641" priority="53" operator="between">
      <formula>15</formula>
      <formula>19.999</formula>
    </cfRule>
    <cfRule type="cellIs" dxfId="3640" priority="54" operator="greaterThan">
      <formula>19.999</formula>
    </cfRule>
  </conditionalFormatting>
  <conditionalFormatting sqref="K221">
    <cfRule type="cellIs" dxfId="3639" priority="49" operator="equal">
      <formula>0</formula>
    </cfRule>
  </conditionalFormatting>
  <conditionalFormatting sqref="K221">
    <cfRule type="cellIs" dxfId="3638" priority="47" operator="equal">
      <formula>0</formula>
    </cfRule>
    <cfRule type="cellIs" dxfId="3637" priority="48" operator="equal">
      <formula>0</formula>
    </cfRule>
  </conditionalFormatting>
  <conditionalFormatting sqref="K221">
    <cfRule type="cellIs" dxfId="3636" priority="46" operator="equal">
      <formula>0</formula>
    </cfRule>
  </conditionalFormatting>
  <conditionalFormatting sqref="K264">
    <cfRule type="cellIs" dxfId="3635" priority="41" operator="between">
      <formula>0</formula>
      <formula>4.999</formula>
    </cfRule>
    <cfRule type="cellIs" dxfId="3634" priority="42" operator="between">
      <formula>5</formula>
      <formula>9.999</formula>
    </cfRule>
    <cfRule type="cellIs" dxfId="3633" priority="43" operator="between">
      <formula>10</formula>
      <formula>14.999</formula>
    </cfRule>
    <cfRule type="cellIs" dxfId="3632" priority="44" operator="between">
      <formula>15</formula>
      <formula>19.999</formula>
    </cfRule>
    <cfRule type="cellIs" dxfId="3631" priority="45" operator="greaterThan">
      <formula>19.999</formula>
    </cfRule>
  </conditionalFormatting>
  <conditionalFormatting sqref="K264">
    <cfRule type="cellIs" dxfId="3630" priority="40" operator="equal">
      <formula>0</formula>
    </cfRule>
  </conditionalFormatting>
  <conditionalFormatting sqref="K264">
    <cfRule type="cellIs" dxfId="3629" priority="38" operator="equal">
      <formula>0</formula>
    </cfRule>
    <cfRule type="cellIs" dxfId="3628" priority="39" operator="equal">
      <formula>0</formula>
    </cfRule>
  </conditionalFormatting>
  <conditionalFormatting sqref="K264">
    <cfRule type="cellIs" dxfId="3627" priority="37" operator="equal">
      <formula>0</formula>
    </cfRule>
  </conditionalFormatting>
  <conditionalFormatting sqref="K309">
    <cfRule type="cellIs" dxfId="3626" priority="32" operator="between">
      <formula>0</formula>
      <formula>4.999</formula>
    </cfRule>
    <cfRule type="cellIs" dxfId="3625" priority="33" operator="between">
      <formula>5</formula>
      <formula>9.999</formula>
    </cfRule>
    <cfRule type="cellIs" dxfId="3624" priority="34" operator="between">
      <formula>10</formula>
      <formula>14.999</formula>
    </cfRule>
    <cfRule type="cellIs" dxfId="3623" priority="35" operator="between">
      <formula>15</formula>
      <formula>19.999</formula>
    </cfRule>
    <cfRule type="cellIs" dxfId="3622" priority="36" operator="greaterThan">
      <formula>19.999</formula>
    </cfRule>
  </conditionalFormatting>
  <conditionalFormatting sqref="K309">
    <cfRule type="cellIs" dxfId="3621" priority="31" operator="equal">
      <formula>0</formula>
    </cfRule>
  </conditionalFormatting>
  <conditionalFormatting sqref="K309">
    <cfRule type="cellIs" dxfId="3620" priority="29" operator="equal">
      <formula>0</formula>
    </cfRule>
    <cfRule type="cellIs" dxfId="3619" priority="30" operator="equal">
      <formula>0</formula>
    </cfRule>
  </conditionalFormatting>
  <conditionalFormatting sqref="K309">
    <cfRule type="cellIs" dxfId="3618" priority="28" operator="equal">
      <formula>0</formula>
    </cfRule>
  </conditionalFormatting>
  <conditionalFormatting sqref="K352">
    <cfRule type="cellIs" dxfId="3617" priority="23" operator="between">
      <formula>0</formula>
      <formula>4.999</formula>
    </cfRule>
    <cfRule type="cellIs" dxfId="3616" priority="24" operator="between">
      <formula>5</formula>
      <formula>9.999</formula>
    </cfRule>
    <cfRule type="cellIs" dxfId="3615" priority="25" operator="between">
      <formula>10</formula>
      <formula>14.999</formula>
    </cfRule>
    <cfRule type="cellIs" dxfId="3614" priority="26" operator="between">
      <formula>15</formula>
      <formula>19.999</formula>
    </cfRule>
    <cfRule type="cellIs" dxfId="3613" priority="27" operator="greaterThan">
      <formula>19.999</formula>
    </cfRule>
  </conditionalFormatting>
  <conditionalFormatting sqref="K352">
    <cfRule type="cellIs" dxfId="3612" priority="22" operator="equal">
      <formula>0</formula>
    </cfRule>
  </conditionalFormatting>
  <conditionalFormatting sqref="K352">
    <cfRule type="cellIs" dxfId="3611" priority="20" operator="equal">
      <formula>0</formula>
    </cfRule>
    <cfRule type="cellIs" dxfId="3610" priority="21" operator="equal">
      <formula>0</formula>
    </cfRule>
  </conditionalFormatting>
  <conditionalFormatting sqref="K352">
    <cfRule type="cellIs" dxfId="3609" priority="19" operator="equal">
      <formula>0</formula>
    </cfRule>
  </conditionalFormatting>
  <conditionalFormatting sqref="K438">
    <cfRule type="cellIs" dxfId="3608" priority="5" operator="between">
      <formula>0</formula>
      <formula>4.999</formula>
    </cfRule>
    <cfRule type="cellIs" dxfId="3607" priority="6" operator="between">
      <formula>5</formula>
      <formula>9.999</formula>
    </cfRule>
    <cfRule type="cellIs" dxfId="3606" priority="7" operator="between">
      <formula>10</formula>
      <formula>14.999</formula>
    </cfRule>
    <cfRule type="cellIs" dxfId="3605" priority="8" operator="between">
      <formula>15</formula>
      <formula>19.999</formula>
    </cfRule>
    <cfRule type="cellIs" dxfId="3604" priority="9" operator="greaterThan">
      <formula>19.999</formula>
    </cfRule>
  </conditionalFormatting>
  <conditionalFormatting sqref="K438">
    <cfRule type="cellIs" dxfId="3603" priority="4" operator="equal">
      <formula>0</formula>
    </cfRule>
  </conditionalFormatting>
  <conditionalFormatting sqref="K438">
    <cfRule type="cellIs" dxfId="3602" priority="2" operator="equal">
      <formula>0</formula>
    </cfRule>
    <cfRule type="cellIs" dxfId="3601" priority="3" operator="equal">
      <formula>0</formula>
    </cfRule>
  </conditionalFormatting>
  <conditionalFormatting sqref="K438">
    <cfRule type="cellIs" dxfId="3600" priority="1" operator="equal">
      <formula>0</formula>
    </cfRule>
  </conditionalFormatting>
  <conditionalFormatting sqref="K395">
    <cfRule type="cellIs" dxfId="3599" priority="14" operator="between">
      <formula>0</formula>
      <formula>4.999</formula>
    </cfRule>
    <cfRule type="cellIs" dxfId="3598" priority="15" operator="between">
      <formula>5</formula>
      <formula>9.999</formula>
    </cfRule>
    <cfRule type="cellIs" dxfId="3597" priority="16" operator="between">
      <formula>10</formula>
      <formula>14.999</formula>
    </cfRule>
    <cfRule type="cellIs" dxfId="3596" priority="17" operator="between">
      <formula>15</formula>
      <formula>19.999</formula>
    </cfRule>
    <cfRule type="cellIs" dxfId="3595" priority="18" operator="greaterThan">
      <formula>19.999</formula>
    </cfRule>
  </conditionalFormatting>
  <conditionalFormatting sqref="K395">
    <cfRule type="cellIs" dxfId="3594" priority="13" operator="equal">
      <formula>0</formula>
    </cfRule>
  </conditionalFormatting>
  <conditionalFormatting sqref="K395">
    <cfRule type="cellIs" dxfId="3593" priority="11" operator="equal">
      <formula>0</formula>
    </cfRule>
    <cfRule type="cellIs" dxfId="3592" priority="12" operator="equal">
      <formula>0</formula>
    </cfRule>
  </conditionalFormatting>
  <conditionalFormatting sqref="K395">
    <cfRule type="cellIs" dxfId="3591" priority="10" operator="equal">
      <formula>0</formula>
    </cfRule>
  </conditionalFormatting>
  <dataValidations count="8">
    <dataValidation type="decimal" allowBlank="1" showInputMessage="1" showErrorMessage="1" sqref="L212 L306 L255 L218" xr:uid="{0B75AC09-9E00-4209-9297-E90E69BD6419}">
      <formula1>0</formula1>
      <formula2>2</formula2>
    </dataValidation>
    <dataValidation type="decimal" allowBlank="1" showInputMessage="1" showErrorMessage="1" sqref="L392" xr:uid="{017FAB0E-BD39-4138-9C39-3610EC9B5750}">
      <formula1>1</formula1>
      <formula2>3</formula2>
    </dataValidation>
    <dataValidation type="decimal" allowBlank="1" showInputMessage="1" showErrorMessage="1" sqref="L386 L343" xr:uid="{A6F5857C-0970-42FB-A48D-B03112FD4CEC}">
      <formula1>2</formula1>
      <formula2>4</formula2>
    </dataValidation>
    <dataValidation type="decimal" allowBlank="1" showInputMessage="1" showErrorMessage="1" sqref="L39 L83 L300 L261 L175" xr:uid="{82E70C43-D0FE-4548-A06F-52430D810F4E}">
      <formula1>3</formula1>
      <formula2>5</formula2>
    </dataValidation>
    <dataValidation type="decimal" allowBlank="1" showInputMessage="1" showErrorMessage="1" sqref="L169" xr:uid="{7D9BCA62-659D-4434-8A5B-674D072FC21B}">
      <formula1>0.5</formula1>
      <formula2>2.5</formula2>
    </dataValidation>
    <dataValidation type="decimal" allowBlank="1" showInputMessage="1" showErrorMessage="1" sqref="L349" xr:uid="{8E4C086A-4113-4867-B5DB-604C9434A5CB}">
      <formula1>1.5</formula1>
      <formula2>3.5</formula2>
    </dataValidation>
    <dataValidation type="decimal" allowBlank="1" showInputMessage="1" showErrorMessage="1" sqref="L45 L89" xr:uid="{B1C714A5-A40F-490F-9667-E8210D85BE25}">
      <formula1>3.5</formula1>
      <formula2>5</formula2>
    </dataValidation>
    <dataValidation type="decimal" allowBlank="1" showInputMessage="1" showErrorMessage="1" sqref="L16:L20 L22:L26 L28:L32 L35:L38 L41:L44 L60:L64 L66:L70 L72:L76 L79:L82 L85:L88 L103:L107 L109:L113 L115:L119 L122:L125 L128:L131 L146:L150 L152:L156 L158:L162 L165:L168 L171:L174 L189:L193 L195:L199 L201:L205 L208:L211 L214:L217 L232:L236 L238:L242 L244:L248 L251:L254 L257:L260 L277:L281 L283:L287 L289:L293 L296:L299 L302:L305 L320:L324 L326:L330 L332:L336 L339:L342 L345:L348 L363:L367 L369:L373 L375:L379 L382:L385 L388:L391 L406:L410 L412:L416 L418:L422 L425:L429 L431:L435" xr:uid="{D6A1CB2D-66BC-412F-93A7-AE4D0E9D088D}">
      <formula1>0</formula1>
      <formula2>5</formula2>
    </dataValidation>
  </dataValidations>
  <pageMargins left="0.25" right="0.25" top="0.5" bottom="0.5" header="0.3" footer="0.3"/>
  <pageSetup scale="99" fitToHeight="15"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9AD3-5FE4-42B1-A03B-3B5E5E8EC14B}">
  <sheetPr codeName="Sheet9">
    <pageSetUpPr fitToPage="1"/>
  </sheetPr>
  <dimension ref="A1:L448"/>
  <sheetViews>
    <sheetView showGridLines="0" zoomScaleNormal="100" workbookViewId="0">
      <selection activeCell="L35" sqref="L35:L38"/>
    </sheetView>
  </sheetViews>
  <sheetFormatPr defaultRowHeight="15" customHeight="1" x14ac:dyDescent="0.25"/>
  <cols>
    <col min="1" max="8" width="8.5703125" customWidth="1"/>
    <col min="9" max="9" width="10.5703125" customWidth="1"/>
    <col min="10" max="10" width="6.5703125" customWidth="1"/>
    <col min="11" max="12" width="8.5703125" customWidth="1"/>
  </cols>
  <sheetData>
    <row r="1" spans="1:12" ht="15" customHeight="1" x14ac:dyDescent="0.25">
      <c r="A1" s="158" t="s">
        <v>9</v>
      </c>
      <c r="B1" s="159"/>
      <c r="C1" s="159"/>
      <c r="D1" s="159"/>
      <c r="E1" s="159"/>
      <c r="F1" s="159"/>
      <c r="G1" s="159"/>
      <c r="H1" s="159"/>
      <c r="I1" s="159"/>
      <c r="J1" s="159"/>
      <c r="K1" s="159"/>
      <c r="L1" s="160"/>
    </row>
    <row r="2" spans="1:12" ht="15" customHeight="1" x14ac:dyDescent="0.25">
      <c r="A2" s="161"/>
      <c r="B2" s="162"/>
      <c r="C2" s="162"/>
      <c r="D2" s="162"/>
      <c r="E2" s="162"/>
      <c r="F2" s="162"/>
      <c r="G2" s="162"/>
      <c r="H2" s="162"/>
      <c r="I2" s="162"/>
      <c r="J2" s="162"/>
      <c r="K2" s="162"/>
      <c r="L2" s="163"/>
    </row>
    <row r="3" spans="1:12" ht="15" customHeight="1" x14ac:dyDescent="0.25">
      <c r="A3" s="161"/>
      <c r="B3" s="162"/>
      <c r="C3" s="162"/>
      <c r="D3" s="162"/>
      <c r="E3" s="162"/>
      <c r="F3" s="162"/>
      <c r="G3" s="162"/>
      <c r="H3" s="162"/>
      <c r="I3" s="162"/>
      <c r="J3" s="162"/>
      <c r="K3" s="162"/>
      <c r="L3" s="163"/>
    </row>
    <row r="4" spans="1:12" ht="15" customHeight="1" x14ac:dyDescent="0.25">
      <c r="A4" s="161"/>
      <c r="B4" s="162"/>
      <c r="C4" s="162"/>
      <c r="D4" s="162"/>
      <c r="E4" s="162"/>
      <c r="F4" s="162"/>
      <c r="G4" s="162"/>
      <c r="H4" s="162"/>
      <c r="I4" s="162"/>
      <c r="J4" s="162"/>
      <c r="K4" s="162"/>
      <c r="L4" s="163"/>
    </row>
    <row r="5" spans="1:12" ht="15" customHeight="1" thickBot="1" x14ac:dyDescent="0.3">
      <c r="A5" s="164"/>
      <c r="B5" s="165"/>
      <c r="C5" s="165"/>
      <c r="D5" s="165"/>
      <c r="E5" s="165"/>
      <c r="F5" s="165"/>
      <c r="G5" s="165"/>
      <c r="H5" s="165"/>
      <c r="I5" s="165"/>
      <c r="J5" s="165"/>
      <c r="K5" s="165"/>
      <c r="L5" s="166"/>
    </row>
    <row r="6" spans="1:12" ht="15" customHeight="1" x14ac:dyDescent="0.25">
      <c r="A6" s="5"/>
      <c r="B6" s="6"/>
      <c r="C6" s="6"/>
      <c r="D6" s="6"/>
      <c r="E6" s="6"/>
      <c r="F6" s="6"/>
      <c r="G6" s="6"/>
      <c r="H6" s="6"/>
      <c r="I6" s="6"/>
      <c r="J6" s="6"/>
      <c r="K6" s="6"/>
      <c r="L6" s="7"/>
    </row>
    <row r="7" spans="1:12" ht="15" customHeight="1" x14ac:dyDescent="0.25">
      <c r="A7" s="128" t="s">
        <v>10</v>
      </c>
      <c r="B7" s="129"/>
      <c r="C7" s="129"/>
      <c r="D7" s="129"/>
      <c r="E7" s="129"/>
      <c r="F7" s="129"/>
      <c r="G7" s="129"/>
      <c r="H7" s="129"/>
      <c r="I7" s="129"/>
      <c r="J7" s="129"/>
      <c r="K7" s="129"/>
      <c r="L7" s="129"/>
    </row>
    <row r="8" spans="1:12" ht="15" customHeight="1" thickBot="1" x14ac:dyDescent="0.3">
      <c r="A8" s="5"/>
      <c r="B8" s="6"/>
      <c r="C8" s="6"/>
      <c r="D8" s="6"/>
      <c r="E8" s="6"/>
      <c r="F8" s="6"/>
      <c r="G8" s="6"/>
      <c r="H8" s="6"/>
      <c r="I8" s="6"/>
      <c r="J8" s="6"/>
      <c r="K8" s="6"/>
      <c r="L8" s="7"/>
    </row>
    <row r="9" spans="1:12" ht="15" customHeight="1" x14ac:dyDescent="0.25">
      <c r="A9" s="409">
        <v>1</v>
      </c>
      <c r="B9" s="410"/>
      <c r="C9" s="427" t="str">
        <f>T(Assets!C11)</f>
        <v>Military Charters</v>
      </c>
      <c r="D9" s="428"/>
      <c r="E9" s="428"/>
      <c r="F9" s="428"/>
      <c r="G9" s="428"/>
      <c r="H9" s="429"/>
      <c r="I9" s="427" t="str">
        <f>T(Assets!G11)</f>
        <v/>
      </c>
      <c r="J9" s="428"/>
      <c r="K9" s="428"/>
      <c r="L9" s="429"/>
    </row>
    <row r="10" spans="1:12" ht="15" customHeight="1" thickBot="1" x14ac:dyDescent="0.3">
      <c r="A10" s="411"/>
      <c r="B10" s="412"/>
      <c r="C10" s="430"/>
      <c r="D10" s="431"/>
      <c r="E10" s="431"/>
      <c r="F10" s="431"/>
      <c r="G10" s="431"/>
      <c r="H10" s="432"/>
      <c r="I10" s="430"/>
      <c r="J10" s="431"/>
      <c r="K10" s="431"/>
      <c r="L10" s="432"/>
    </row>
    <row r="11" spans="1:12" ht="15" customHeight="1" x14ac:dyDescent="0.25">
      <c r="A11" s="413" t="s">
        <v>0</v>
      </c>
      <c r="B11" s="414"/>
      <c r="C11" s="414"/>
      <c r="D11" s="417" t="str">
        <f>(Incidents!B10)</f>
        <v xml:space="preserve">Armed Assault/Active Shooter </v>
      </c>
      <c r="E11" s="417"/>
      <c r="F11" s="417"/>
      <c r="G11" s="417"/>
      <c r="H11" s="417"/>
      <c r="I11" s="417"/>
      <c r="J11" s="417"/>
      <c r="K11" s="417"/>
      <c r="L11" s="418"/>
    </row>
    <row r="12" spans="1:12" ht="15" customHeight="1" thickBot="1" x14ac:dyDescent="0.3">
      <c r="A12" s="415"/>
      <c r="B12" s="416"/>
      <c r="C12" s="416"/>
      <c r="D12" s="419"/>
      <c r="E12" s="419"/>
      <c r="F12" s="419"/>
      <c r="G12" s="419"/>
      <c r="H12" s="419"/>
      <c r="I12" s="419"/>
      <c r="J12" s="419"/>
      <c r="K12" s="419"/>
      <c r="L12" s="420"/>
    </row>
    <row r="13" spans="1:12" ht="15" customHeight="1" thickBot="1" x14ac:dyDescent="0.3">
      <c r="A13" s="421" t="s">
        <v>2</v>
      </c>
      <c r="B13" s="422"/>
      <c r="C13" s="422"/>
      <c r="D13" s="422"/>
      <c r="E13" s="422"/>
      <c r="F13" s="422"/>
      <c r="G13" s="422"/>
      <c r="H13" s="422"/>
      <c r="I13" s="422"/>
      <c r="J13" s="422"/>
      <c r="K13" s="422"/>
      <c r="L13" s="423"/>
    </row>
    <row r="14" spans="1:12" ht="15" customHeight="1" x14ac:dyDescent="0.25">
      <c r="A14" s="424">
        <v>1</v>
      </c>
      <c r="B14" s="425" t="s">
        <v>83</v>
      </c>
      <c r="C14" s="425"/>
      <c r="D14" s="425"/>
      <c r="E14" s="425"/>
      <c r="F14" s="425"/>
      <c r="G14" s="425"/>
      <c r="H14" s="425"/>
      <c r="I14" s="425"/>
      <c r="J14" s="425"/>
      <c r="K14" s="425"/>
      <c r="L14" s="426"/>
    </row>
    <row r="15" spans="1:12" ht="15" customHeight="1" thickBot="1" x14ac:dyDescent="0.3">
      <c r="A15" s="424"/>
      <c r="B15" s="425"/>
      <c r="C15" s="425"/>
      <c r="D15" s="425"/>
      <c r="E15" s="425"/>
      <c r="F15" s="425"/>
      <c r="G15" s="425"/>
      <c r="H15" s="425"/>
      <c r="I15" s="425"/>
      <c r="J15" s="425"/>
      <c r="K15" s="425"/>
      <c r="L15" s="426"/>
    </row>
    <row r="16" spans="1:12" ht="15" customHeight="1" x14ac:dyDescent="0.25">
      <c r="A16" s="433" t="s">
        <v>74</v>
      </c>
      <c r="B16" s="434"/>
      <c r="C16" s="434"/>
      <c r="D16" s="434"/>
      <c r="E16" s="434"/>
      <c r="F16" s="434"/>
      <c r="G16" s="434"/>
      <c r="H16" s="434"/>
      <c r="I16" s="434"/>
      <c r="J16" s="435" t="s">
        <v>75</v>
      </c>
      <c r="K16" s="436"/>
      <c r="L16" s="437"/>
    </row>
    <row r="17" spans="1:12" ht="15" customHeight="1" x14ac:dyDescent="0.25">
      <c r="A17" s="440" t="s">
        <v>77</v>
      </c>
      <c r="B17" s="441"/>
      <c r="C17" s="441"/>
      <c r="D17" s="441"/>
      <c r="E17" s="441"/>
      <c r="F17" s="441"/>
      <c r="G17" s="441"/>
      <c r="H17" s="441"/>
      <c r="I17" s="441"/>
      <c r="J17" s="442" t="s">
        <v>79</v>
      </c>
      <c r="K17" s="443"/>
      <c r="L17" s="438"/>
    </row>
    <row r="18" spans="1:12" ht="15" customHeight="1" x14ac:dyDescent="0.25">
      <c r="A18" s="440" t="s">
        <v>78</v>
      </c>
      <c r="B18" s="441"/>
      <c r="C18" s="441"/>
      <c r="D18" s="441"/>
      <c r="E18" s="441"/>
      <c r="F18" s="441"/>
      <c r="G18" s="441"/>
      <c r="H18" s="441"/>
      <c r="I18" s="441"/>
      <c r="J18" s="442" t="s">
        <v>82</v>
      </c>
      <c r="K18" s="443"/>
      <c r="L18" s="438"/>
    </row>
    <row r="19" spans="1:12" ht="15" customHeight="1" x14ac:dyDescent="0.25">
      <c r="A19" s="440" t="s">
        <v>76</v>
      </c>
      <c r="B19" s="441"/>
      <c r="C19" s="441"/>
      <c r="D19" s="441"/>
      <c r="E19" s="441"/>
      <c r="F19" s="441"/>
      <c r="G19" s="441"/>
      <c r="H19" s="441"/>
      <c r="I19" s="441"/>
      <c r="J19" s="442" t="s">
        <v>80</v>
      </c>
      <c r="K19" s="443"/>
      <c r="L19" s="438"/>
    </row>
    <row r="20" spans="1:12" ht="15" customHeight="1" thickBot="1" x14ac:dyDescent="0.3">
      <c r="A20" s="444" t="s">
        <v>111</v>
      </c>
      <c r="B20" s="445"/>
      <c r="C20" s="445"/>
      <c r="D20" s="445"/>
      <c r="E20" s="445"/>
      <c r="F20" s="445"/>
      <c r="G20" s="445"/>
      <c r="H20" s="445"/>
      <c r="I20" s="445"/>
      <c r="J20" s="446" t="s">
        <v>81</v>
      </c>
      <c r="K20" s="447"/>
      <c r="L20" s="439"/>
    </row>
    <row r="21" spans="1:12" ht="15" customHeight="1" thickBot="1" x14ac:dyDescent="0.3">
      <c r="A21" s="42">
        <v>2</v>
      </c>
      <c r="B21" s="425" t="s">
        <v>117</v>
      </c>
      <c r="C21" s="425"/>
      <c r="D21" s="425"/>
      <c r="E21" s="425"/>
      <c r="F21" s="425"/>
      <c r="G21" s="425"/>
      <c r="H21" s="425"/>
      <c r="I21" s="425"/>
      <c r="J21" s="425"/>
      <c r="K21" s="425"/>
      <c r="L21" s="426"/>
    </row>
    <row r="22" spans="1:12" ht="15" customHeight="1" x14ac:dyDescent="0.25">
      <c r="A22" s="448" t="s">
        <v>84</v>
      </c>
      <c r="B22" s="449"/>
      <c r="C22" s="449"/>
      <c r="D22" s="449"/>
      <c r="E22" s="449"/>
      <c r="F22" s="449"/>
      <c r="G22" s="449"/>
      <c r="H22" s="449"/>
      <c r="I22" s="449"/>
      <c r="J22" s="450" t="s">
        <v>75</v>
      </c>
      <c r="K22" s="450"/>
      <c r="L22" s="437"/>
    </row>
    <row r="23" spans="1:12" ht="15" customHeight="1" x14ac:dyDescent="0.25">
      <c r="A23" s="440" t="s">
        <v>383</v>
      </c>
      <c r="B23" s="441"/>
      <c r="C23" s="441"/>
      <c r="D23" s="441"/>
      <c r="E23" s="441"/>
      <c r="F23" s="441"/>
      <c r="G23" s="441"/>
      <c r="H23" s="441"/>
      <c r="I23" s="441"/>
      <c r="J23" s="442" t="s">
        <v>79</v>
      </c>
      <c r="K23" s="442"/>
      <c r="L23" s="438"/>
    </row>
    <row r="24" spans="1:12" ht="15" customHeight="1" x14ac:dyDescent="0.25">
      <c r="A24" s="440" t="s">
        <v>384</v>
      </c>
      <c r="B24" s="441"/>
      <c r="C24" s="441"/>
      <c r="D24" s="441"/>
      <c r="E24" s="441"/>
      <c r="F24" s="441"/>
      <c r="G24" s="441"/>
      <c r="H24" s="441"/>
      <c r="I24" s="441"/>
      <c r="J24" s="442" t="s">
        <v>82</v>
      </c>
      <c r="K24" s="442"/>
      <c r="L24" s="438"/>
    </row>
    <row r="25" spans="1:12" ht="15" customHeight="1" x14ac:dyDescent="0.25">
      <c r="A25" s="440" t="s">
        <v>112</v>
      </c>
      <c r="B25" s="441"/>
      <c r="C25" s="441"/>
      <c r="D25" s="441"/>
      <c r="E25" s="441"/>
      <c r="F25" s="441"/>
      <c r="G25" s="441"/>
      <c r="H25" s="441"/>
      <c r="I25" s="441"/>
      <c r="J25" s="442" t="s">
        <v>80</v>
      </c>
      <c r="K25" s="442"/>
      <c r="L25" s="438"/>
    </row>
    <row r="26" spans="1:12" ht="15" customHeight="1" thickBot="1" x14ac:dyDescent="0.3">
      <c r="A26" s="444" t="s">
        <v>110</v>
      </c>
      <c r="B26" s="445"/>
      <c r="C26" s="445"/>
      <c r="D26" s="445"/>
      <c r="E26" s="445"/>
      <c r="F26" s="445"/>
      <c r="G26" s="445"/>
      <c r="H26" s="445"/>
      <c r="I26" s="445"/>
      <c r="J26" s="446" t="s">
        <v>81</v>
      </c>
      <c r="K26" s="446"/>
      <c r="L26" s="439"/>
    </row>
    <row r="27" spans="1:12" ht="15" customHeight="1" thickBot="1" x14ac:dyDescent="0.3">
      <c r="A27" s="42">
        <v>3</v>
      </c>
      <c r="B27" s="425" t="s">
        <v>118</v>
      </c>
      <c r="C27" s="425"/>
      <c r="D27" s="425"/>
      <c r="E27" s="425"/>
      <c r="F27" s="425"/>
      <c r="G27" s="425"/>
      <c r="H27" s="425"/>
      <c r="I27" s="425"/>
      <c r="J27" s="425"/>
      <c r="K27" s="425"/>
      <c r="L27" s="426"/>
    </row>
    <row r="28" spans="1:12" ht="15" customHeight="1" x14ac:dyDescent="0.25">
      <c r="A28" s="448" t="s">
        <v>84</v>
      </c>
      <c r="B28" s="449"/>
      <c r="C28" s="449"/>
      <c r="D28" s="449"/>
      <c r="E28" s="449"/>
      <c r="F28" s="449"/>
      <c r="G28" s="449"/>
      <c r="H28" s="449"/>
      <c r="I28" s="449"/>
      <c r="J28" s="450" t="s">
        <v>75</v>
      </c>
      <c r="K28" s="450"/>
      <c r="L28" s="437"/>
    </row>
    <row r="29" spans="1:12" ht="15" customHeight="1" x14ac:dyDescent="0.25">
      <c r="A29" s="440" t="s">
        <v>383</v>
      </c>
      <c r="B29" s="441"/>
      <c r="C29" s="441"/>
      <c r="D29" s="441"/>
      <c r="E29" s="441"/>
      <c r="F29" s="441"/>
      <c r="G29" s="441"/>
      <c r="H29" s="441"/>
      <c r="I29" s="441"/>
      <c r="J29" s="442" t="s">
        <v>79</v>
      </c>
      <c r="K29" s="442"/>
      <c r="L29" s="438"/>
    </row>
    <row r="30" spans="1:12" ht="15" customHeight="1" x14ac:dyDescent="0.25">
      <c r="A30" s="440" t="s">
        <v>384</v>
      </c>
      <c r="B30" s="441"/>
      <c r="C30" s="441"/>
      <c r="D30" s="441"/>
      <c r="E30" s="441"/>
      <c r="F30" s="441"/>
      <c r="G30" s="441"/>
      <c r="H30" s="441"/>
      <c r="I30" s="441"/>
      <c r="J30" s="442" t="s">
        <v>82</v>
      </c>
      <c r="K30" s="442"/>
      <c r="L30" s="438"/>
    </row>
    <row r="31" spans="1:12" ht="15" customHeight="1" x14ac:dyDescent="0.25">
      <c r="A31" s="440" t="s">
        <v>112</v>
      </c>
      <c r="B31" s="441"/>
      <c r="C31" s="441"/>
      <c r="D31" s="441"/>
      <c r="E31" s="441"/>
      <c r="F31" s="441"/>
      <c r="G31" s="441"/>
      <c r="H31" s="441"/>
      <c r="I31" s="441"/>
      <c r="J31" s="442" t="s">
        <v>80</v>
      </c>
      <c r="K31" s="442"/>
      <c r="L31" s="438"/>
    </row>
    <row r="32" spans="1:12" ht="15" customHeight="1" thickBot="1" x14ac:dyDescent="0.3">
      <c r="A32" s="444" t="s">
        <v>110</v>
      </c>
      <c r="B32" s="445"/>
      <c r="C32" s="445"/>
      <c r="D32" s="445"/>
      <c r="E32" s="445"/>
      <c r="F32" s="445"/>
      <c r="G32" s="445"/>
      <c r="H32" s="445"/>
      <c r="I32" s="445"/>
      <c r="J32" s="446" t="s">
        <v>81</v>
      </c>
      <c r="K32" s="446"/>
      <c r="L32" s="439"/>
    </row>
    <row r="33" spans="1:12" ht="7.5" customHeight="1" x14ac:dyDescent="0.25">
      <c r="A33" s="453" t="s">
        <v>3</v>
      </c>
      <c r="B33" s="454"/>
      <c r="C33" s="454"/>
      <c r="D33" s="454"/>
      <c r="E33" s="454"/>
      <c r="F33" s="454"/>
      <c r="G33" s="454"/>
      <c r="H33" s="454"/>
      <c r="I33" s="457" t="s">
        <v>470</v>
      </c>
      <c r="J33" s="457"/>
      <c r="K33" s="457"/>
      <c r="L33" s="458"/>
    </row>
    <row r="34" spans="1:12" ht="5.65" customHeight="1" thickBot="1" x14ac:dyDescent="0.3">
      <c r="A34" s="455"/>
      <c r="B34" s="456"/>
      <c r="C34" s="456"/>
      <c r="D34" s="456"/>
      <c r="E34" s="456"/>
      <c r="F34" s="456"/>
      <c r="G34" s="456"/>
      <c r="H34" s="456"/>
      <c r="I34" s="459"/>
      <c r="J34" s="459"/>
      <c r="K34" s="459"/>
      <c r="L34" s="460"/>
    </row>
    <row r="35" spans="1:12" ht="15" customHeight="1" x14ac:dyDescent="0.25">
      <c r="A35" s="448" t="s">
        <v>85</v>
      </c>
      <c r="B35" s="449"/>
      <c r="C35" s="449"/>
      <c r="D35" s="449"/>
      <c r="E35" s="449"/>
      <c r="F35" s="449"/>
      <c r="G35" s="449"/>
      <c r="H35" s="449"/>
      <c r="I35" s="449"/>
      <c r="J35" s="450" t="s">
        <v>75</v>
      </c>
      <c r="K35" s="450"/>
      <c r="L35" s="437"/>
    </row>
    <row r="36" spans="1:12" ht="15" customHeight="1" x14ac:dyDescent="0.25">
      <c r="A36" s="440" t="s">
        <v>86</v>
      </c>
      <c r="B36" s="441"/>
      <c r="C36" s="441"/>
      <c r="D36" s="441"/>
      <c r="E36" s="441"/>
      <c r="F36" s="441"/>
      <c r="G36" s="441"/>
      <c r="H36" s="441"/>
      <c r="I36" s="441"/>
      <c r="J36" s="442" t="s">
        <v>79</v>
      </c>
      <c r="K36" s="442"/>
      <c r="L36" s="438"/>
    </row>
    <row r="37" spans="1:12" ht="15" customHeight="1" x14ac:dyDescent="0.25">
      <c r="A37" s="440" t="s">
        <v>87</v>
      </c>
      <c r="B37" s="441"/>
      <c r="C37" s="441"/>
      <c r="D37" s="441"/>
      <c r="E37" s="441"/>
      <c r="F37" s="441"/>
      <c r="G37" s="441"/>
      <c r="H37" s="441"/>
      <c r="I37" s="441"/>
      <c r="J37" s="442" t="s">
        <v>82</v>
      </c>
      <c r="K37" s="442"/>
      <c r="L37" s="438"/>
    </row>
    <row r="38" spans="1:12" ht="15" customHeight="1" thickBot="1" x14ac:dyDescent="0.3">
      <c r="A38" s="440" t="s">
        <v>88</v>
      </c>
      <c r="B38" s="441"/>
      <c r="C38" s="441"/>
      <c r="D38" s="441"/>
      <c r="E38" s="441"/>
      <c r="F38" s="441"/>
      <c r="G38" s="441"/>
      <c r="H38" s="441"/>
      <c r="I38" s="441"/>
      <c r="J38" s="442" t="s">
        <v>80</v>
      </c>
      <c r="K38" s="442"/>
      <c r="L38" s="438"/>
    </row>
    <row r="39" spans="1:12" ht="15" customHeight="1" thickBot="1" x14ac:dyDescent="0.3">
      <c r="A39" s="444" t="s">
        <v>89</v>
      </c>
      <c r="B39" s="445"/>
      <c r="C39" s="445"/>
      <c r="D39" s="445"/>
      <c r="E39" s="445"/>
      <c r="F39" s="445"/>
      <c r="G39" s="445"/>
      <c r="H39" s="445"/>
      <c r="I39" s="445"/>
      <c r="J39" s="446" t="s">
        <v>81</v>
      </c>
      <c r="K39" s="446"/>
      <c r="L39" s="41">
        <v>4</v>
      </c>
    </row>
    <row r="40" spans="1:12" ht="15" customHeight="1" thickBot="1" x14ac:dyDescent="0.3">
      <c r="A40" s="43">
        <v>5</v>
      </c>
      <c r="B40" s="425" t="s">
        <v>91</v>
      </c>
      <c r="C40" s="451"/>
      <c r="D40" s="451"/>
      <c r="E40" s="451"/>
      <c r="F40" s="451"/>
      <c r="G40" s="451"/>
      <c r="H40" s="451"/>
      <c r="I40" s="451"/>
      <c r="J40" s="451"/>
      <c r="K40" s="451"/>
      <c r="L40" s="452"/>
    </row>
    <row r="41" spans="1:12" ht="15" customHeight="1" x14ac:dyDescent="0.25">
      <c r="A41" s="448" t="s">
        <v>92</v>
      </c>
      <c r="B41" s="449"/>
      <c r="C41" s="449"/>
      <c r="D41" s="449"/>
      <c r="E41" s="449"/>
      <c r="F41" s="449"/>
      <c r="G41" s="449"/>
      <c r="H41" s="449"/>
      <c r="I41" s="449"/>
      <c r="J41" s="450" t="s">
        <v>75</v>
      </c>
      <c r="K41" s="450"/>
      <c r="L41" s="437"/>
    </row>
    <row r="42" spans="1:12" ht="15" customHeight="1" x14ac:dyDescent="0.25">
      <c r="A42" s="440" t="s">
        <v>93</v>
      </c>
      <c r="B42" s="441"/>
      <c r="C42" s="441"/>
      <c r="D42" s="441"/>
      <c r="E42" s="441"/>
      <c r="F42" s="441"/>
      <c r="G42" s="441"/>
      <c r="H42" s="441"/>
      <c r="I42" s="441"/>
      <c r="J42" s="442" t="s">
        <v>79</v>
      </c>
      <c r="K42" s="442"/>
      <c r="L42" s="438"/>
    </row>
    <row r="43" spans="1:12" ht="15" customHeight="1" x14ac:dyDescent="0.25">
      <c r="A43" s="440" t="s">
        <v>94</v>
      </c>
      <c r="B43" s="441"/>
      <c r="C43" s="441"/>
      <c r="D43" s="441"/>
      <c r="E43" s="441"/>
      <c r="F43" s="441"/>
      <c r="G43" s="441"/>
      <c r="H43" s="441"/>
      <c r="I43" s="441"/>
      <c r="J43" s="442" t="s">
        <v>82</v>
      </c>
      <c r="K43" s="442"/>
      <c r="L43" s="438"/>
    </row>
    <row r="44" spans="1:12" ht="15" customHeight="1" thickBot="1" x14ac:dyDescent="0.3">
      <c r="A44" s="440" t="s">
        <v>95</v>
      </c>
      <c r="B44" s="441"/>
      <c r="C44" s="441"/>
      <c r="D44" s="441"/>
      <c r="E44" s="441"/>
      <c r="F44" s="441"/>
      <c r="G44" s="441"/>
      <c r="H44" s="441"/>
      <c r="I44" s="441"/>
      <c r="J44" s="442" t="s">
        <v>80</v>
      </c>
      <c r="K44" s="442"/>
      <c r="L44" s="438"/>
    </row>
    <row r="45" spans="1:12" ht="15" customHeight="1" thickBot="1" x14ac:dyDescent="0.3">
      <c r="A45" s="444" t="s">
        <v>96</v>
      </c>
      <c r="B45" s="445"/>
      <c r="C45" s="445"/>
      <c r="D45" s="445"/>
      <c r="E45" s="445"/>
      <c r="F45" s="445"/>
      <c r="G45" s="445"/>
      <c r="H45" s="445"/>
      <c r="I45" s="445"/>
      <c r="J45" s="446" t="s">
        <v>81</v>
      </c>
      <c r="K45" s="446"/>
      <c r="L45" s="41">
        <v>4.5</v>
      </c>
    </row>
    <row r="46" spans="1:12" ht="15" customHeight="1" x14ac:dyDescent="0.25">
      <c r="A46" s="427" t="s">
        <v>4</v>
      </c>
      <c r="B46" s="428"/>
      <c r="C46" s="428"/>
      <c r="D46" s="428"/>
      <c r="E46" s="465"/>
      <c r="F46" s="465"/>
      <c r="G46" s="465"/>
      <c r="H46" s="465"/>
      <c r="I46" s="465"/>
      <c r="J46" s="465"/>
      <c r="K46" s="465"/>
      <c r="L46" s="466"/>
    </row>
    <row r="47" spans="1:12" ht="15" customHeight="1" thickBot="1" x14ac:dyDescent="0.3">
      <c r="A47" s="430"/>
      <c r="B47" s="431"/>
      <c r="C47" s="431"/>
      <c r="D47" s="431"/>
      <c r="E47" s="467"/>
      <c r="F47" s="467"/>
      <c r="G47" s="467"/>
      <c r="H47" s="467"/>
      <c r="I47" s="467"/>
      <c r="J47" s="467"/>
      <c r="K47" s="467"/>
      <c r="L47" s="468"/>
    </row>
    <row r="48" spans="1:12" ht="15" customHeight="1" x14ac:dyDescent="0.25">
      <c r="A48" s="469" t="s">
        <v>7</v>
      </c>
      <c r="B48" s="470"/>
      <c r="C48" s="469" t="s">
        <v>1</v>
      </c>
      <c r="D48" s="470"/>
      <c r="E48" s="469" t="s">
        <v>2</v>
      </c>
      <c r="F48" s="470"/>
      <c r="G48" s="469" t="s">
        <v>8</v>
      </c>
      <c r="H48" s="470"/>
      <c r="I48" s="471" t="s">
        <v>5</v>
      </c>
      <c r="J48" s="472"/>
      <c r="K48" s="477">
        <f>SUM(((((E49*G49)*C49)*A49)/5))</f>
        <v>0</v>
      </c>
      <c r="L48" s="478"/>
    </row>
    <row r="49" spans="1:12" ht="15" customHeight="1" x14ac:dyDescent="0.25">
      <c r="A49" s="461">
        <v>1</v>
      </c>
      <c r="B49" s="462"/>
      <c r="C49" s="461">
        <f>SUM(Assets!K11)</f>
        <v>0</v>
      </c>
      <c r="D49" s="462"/>
      <c r="E49" s="461">
        <f>SUM((L16+L22+L28)/3)</f>
        <v>0</v>
      </c>
      <c r="F49" s="462"/>
      <c r="G49" s="461">
        <f>SUM((((L35*3)+L41)/4))</f>
        <v>0</v>
      </c>
      <c r="H49" s="462"/>
      <c r="I49" s="473"/>
      <c r="J49" s="474"/>
      <c r="K49" s="479"/>
      <c r="L49" s="480"/>
    </row>
    <row r="50" spans="1:12" ht="15" customHeight="1" thickBot="1" x14ac:dyDescent="0.3">
      <c r="A50" s="463"/>
      <c r="B50" s="464"/>
      <c r="C50" s="463"/>
      <c r="D50" s="464"/>
      <c r="E50" s="463"/>
      <c r="F50" s="464"/>
      <c r="G50" s="463"/>
      <c r="H50" s="464"/>
      <c r="I50" s="475"/>
      <c r="J50" s="476"/>
      <c r="K50" s="481"/>
      <c r="L50" s="482"/>
    </row>
    <row r="51" spans="1:12" ht="15" customHeight="1" thickBot="1" x14ac:dyDescent="0.3">
      <c r="A51" s="5"/>
      <c r="B51" s="6"/>
      <c r="C51" s="6"/>
      <c r="D51" s="6"/>
      <c r="E51" s="6"/>
      <c r="F51" s="6"/>
      <c r="G51" s="6"/>
      <c r="H51" s="6"/>
      <c r="I51" s="6"/>
      <c r="J51" s="6"/>
      <c r="K51" s="6"/>
      <c r="L51" s="7"/>
    </row>
    <row r="52" spans="1:12" ht="15" customHeight="1" x14ac:dyDescent="0.25">
      <c r="A52" s="409">
        <f>SUM(A9+1)</f>
        <v>2</v>
      </c>
      <c r="B52" s="410"/>
      <c r="C52" s="427" t="str">
        <f>T(C9)</f>
        <v>Military Charters</v>
      </c>
      <c r="D52" s="428"/>
      <c r="E52" s="428"/>
      <c r="F52" s="428"/>
      <c r="G52" s="428"/>
      <c r="H52" s="429"/>
      <c r="I52" s="428" t="str">
        <f>T(I9)</f>
        <v/>
      </c>
      <c r="J52" s="428"/>
      <c r="K52" s="428"/>
      <c r="L52" s="429"/>
    </row>
    <row r="53" spans="1:12" ht="15" customHeight="1" thickBot="1" x14ac:dyDescent="0.3">
      <c r="A53" s="411"/>
      <c r="B53" s="412"/>
      <c r="C53" s="430"/>
      <c r="D53" s="431"/>
      <c r="E53" s="431"/>
      <c r="F53" s="431"/>
      <c r="G53" s="431"/>
      <c r="H53" s="432"/>
      <c r="I53" s="431"/>
      <c r="J53" s="431"/>
      <c r="K53" s="431"/>
      <c r="L53" s="432"/>
    </row>
    <row r="54" spans="1:12" ht="15" customHeight="1" x14ac:dyDescent="0.25">
      <c r="A54" s="413" t="s">
        <v>0</v>
      </c>
      <c r="B54" s="414"/>
      <c r="C54" s="414"/>
      <c r="D54" s="417" t="str">
        <f>(Incidents!B11)</f>
        <v xml:space="preserve">VBIED or IED </v>
      </c>
      <c r="E54" s="417"/>
      <c r="F54" s="417"/>
      <c r="G54" s="417"/>
      <c r="H54" s="417"/>
      <c r="I54" s="417"/>
      <c r="J54" s="417"/>
      <c r="K54" s="417"/>
      <c r="L54" s="418"/>
    </row>
    <row r="55" spans="1:12" ht="15" customHeight="1" thickBot="1" x14ac:dyDescent="0.3">
      <c r="A55" s="415"/>
      <c r="B55" s="416"/>
      <c r="C55" s="416"/>
      <c r="D55" s="419"/>
      <c r="E55" s="419"/>
      <c r="F55" s="419"/>
      <c r="G55" s="419"/>
      <c r="H55" s="419"/>
      <c r="I55" s="419"/>
      <c r="J55" s="419"/>
      <c r="K55" s="419"/>
      <c r="L55" s="420"/>
    </row>
    <row r="56" spans="1:12" ht="15" customHeight="1" thickBot="1" x14ac:dyDescent="0.3">
      <c r="A56" s="483" t="s">
        <v>2</v>
      </c>
      <c r="B56" s="484"/>
      <c r="C56" s="484"/>
      <c r="D56" s="484"/>
      <c r="E56" s="484"/>
      <c r="F56" s="484"/>
      <c r="G56" s="484"/>
      <c r="H56" s="484"/>
      <c r="I56" s="484"/>
      <c r="J56" s="484"/>
      <c r="K56" s="484"/>
      <c r="L56" s="485"/>
    </row>
    <row r="57" spans="1:12" ht="15" customHeight="1" x14ac:dyDescent="0.25">
      <c r="A57" s="413">
        <v>1</v>
      </c>
      <c r="B57" s="451" t="s">
        <v>306</v>
      </c>
      <c r="C57" s="451"/>
      <c r="D57" s="451"/>
      <c r="E57" s="451"/>
      <c r="F57" s="451"/>
      <c r="G57" s="451"/>
      <c r="H57" s="451"/>
      <c r="I57" s="451"/>
      <c r="J57" s="451"/>
      <c r="K57" s="451"/>
      <c r="L57" s="452"/>
    </row>
    <row r="58" spans="1:12" ht="15" customHeight="1" x14ac:dyDescent="0.25">
      <c r="A58" s="424"/>
      <c r="B58" s="425"/>
      <c r="C58" s="425"/>
      <c r="D58" s="425"/>
      <c r="E58" s="425"/>
      <c r="F58" s="425"/>
      <c r="G58" s="425"/>
      <c r="H58" s="425"/>
      <c r="I58" s="425"/>
      <c r="J58" s="425"/>
      <c r="K58" s="425"/>
      <c r="L58" s="426"/>
    </row>
    <row r="59" spans="1:12" ht="15" customHeight="1" thickBot="1" x14ac:dyDescent="0.3">
      <c r="A59" s="424"/>
      <c r="B59" s="425"/>
      <c r="C59" s="425"/>
      <c r="D59" s="425"/>
      <c r="E59" s="425"/>
      <c r="F59" s="425"/>
      <c r="G59" s="425"/>
      <c r="H59" s="425"/>
      <c r="I59" s="425"/>
      <c r="J59" s="425"/>
      <c r="K59" s="425"/>
      <c r="L59" s="426"/>
    </row>
    <row r="60" spans="1:12" ht="15" customHeight="1" x14ac:dyDescent="0.25">
      <c r="A60" s="433" t="s">
        <v>74</v>
      </c>
      <c r="B60" s="434"/>
      <c r="C60" s="434"/>
      <c r="D60" s="434"/>
      <c r="E60" s="434"/>
      <c r="F60" s="434"/>
      <c r="G60" s="434"/>
      <c r="H60" s="434"/>
      <c r="I60" s="434"/>
      <c r="J60" s="435" t="s">
        <v>75</v>
      </c>
      <c r="K60" s="436"/>
      <c r="L60" s="437"/>
    </row>
    <row r="61" spans="1:12" ht="15" customHeight="1" x14ac:dyDescent="0.25">
      <c r="A61" s="440" t="s">
        <v>77</v>
      </c>
      <c r="B61" s="441"/>
      <c r="C61" s="441"/>
      <c r="D61" s="441"/>
      <c r="E61" s="441"/>
      <c r="F61" s="441"/>
      <c r="G61" s="441"/>
      <c r="H61" s="441"/>
      <c r="I61" s="441"/>
      <c r="J61" s="442" t="s">
        <v>79</v>
      </c>
      <c r="K61" s="443"/>
      <c r="L61" s="438"/>
    </row>
    <row r="62" spans="1:12" ht="15" customHeight="1" x14ac:dyDescent="0.25">
      <c r="A62" s="440" t="s">
        <v>78</v>
      </c>
      <c r="B62" s="441"/>
      <c r="C62" s="441"/>
      <c r="D62" s="441"/>
      <c r="E62" s="441"/>
      <c r="F62" s="441"/>
      <c r="G62" s="441"/>
      <c r="H62" s="441"/>
      <c r="I62" s="441"/>
      <c r="J62" s="442" t="s">
        <v>82</v>
      </c>
      <c r="K62" s="443"/>
      <c r="L62" s="438"/>
    </row>
    <row r="63" spans="1:12" ht="15" customHeight="1" x14ac:dyDescent="0.25">
      <c r="A63" s="440" t="s">
        <v>76</v>
      </c>
      <c r="B63" s="441"/>
      <c r="C63" s="441"/>
      <c r="D63" s="441"/>
      <c r="E63" s="441"/>
      <c r="F63" s="441"/>
      <c r="G63" s="441"/>
      <c r="H63" s="441"/>
      <c r="I63" s="441"/>
      <c r="J63" s="442" t="s">
        <v>80</v>
      </c>
      <c r="K63" s="443"/>
      <c r="L63" s="438"/>
    </row>
    <row r="64" spans="1:12" ht="15" customHeight="1" thickBot="1" x14ac:dyDescent="0.3">
      <c r="A64" s="444" t="s">
        <v>111</v>
      </c>
      <c r="B64" s="445"/>
      <c r="C64" s="445"/>
      <c r="D64" s="445"/>
      <c r="E64" s="445"/>
      <c r="F64" s="445"/>
      <c r="G64" s="445"/>
      <c r="H64" s="445"/>
      <c r="I64" s="445"/>
      <c r="J64" s="446" t="s">
        <v>81</v>
      </c>
      <c r="K64" s="447"/>
      <c r="L64" s="439"/>
    </row>
    <row r="65" spans="1:12" ht="15" customHeight="1" thickBot="1" x14ac:dyDescent="0.3">
      <c r="A65" s="42">
        <v>2</v>
      </c>
      <c r="B65" s="425" t="s">
        <v>117</v>
      </c>
      <c r="C65" s="425"/>
      <c r="D65" s="425"/>
      <c r="E65" s="425"/>
      <c r="F65" s="425"/>
      <c r="G65" s="425"/>
      <c r="H65" s="425"/>
      <c r="I65" s="425"/>
      <c r="J65" s="425"/>
      <c r="K65" s="425"/>
      <c r="L65" s="426"/>
    </row>
    <row r="66" spans="1:12" ht="15" customHeight="1" x14ac:dyDescent="0.25">
      <c r="A66" s="448" t="s">
        <v>84</v>
      </c>
      <c r="B66" s="449"/>
      <c r="C66" s="449"/>
      <c r="D66" s="449"/>
      <c r="E66" s="449"/>
      <c r="F66" s="449"/>
      <c r="G66" s="449"/>
      <c r="H66" s="449"/>
      <c r="I66" s="449"/>
      <c r="J66" s="450" t="s">
        <v>75</v>
      </c>
      <c r="K66" s="450"/>
      <c r="L66" s="437"/>
    </row>
    <row r="67" spans="1:12" ht="15" customHeight="1" x14ac:dyDescent="0.25">
      <c r="A67" s="440" t="s">
        <v>383</v>
      </c>
      <c r="B67" s="441"/>
      <c r="C67" s="441"/>
      <c r="D67" s="441"/>
      <c r="E67" s="441"/>
      <c r="F67" s="441"/>
      <c r="G67" s="441"/>
      <c r="H67" s="441"/>
      <c r="I67" s="441"/>
      <c r="J67" s="442" t="s">
        <v>79</v>
      </c>
      <c r="K67" s="442"/>
      <c r="L67" s="438"/>
    </row>
    <row r="68" spans="1:12" ht="15" customHeight="1" x14ac:dyDescent="0.25">
      <c r="A68" s="440" t="s">
        <v>384</v>
      </c>
      <c r="B68" s="441"/>
      <c r="C68" s="441"/>
      <c r="D68" s="441"/>
      <c r="E68" s="441"/>
      <c r="F68" s="441"/>
      <c r="G68" s="441"/>
      <c r="H68" s="441"/>
      <c r="I68" s="441"/>
      <c r="J68" s="442" t="s">
        <v>82</v>
      </c>
      <c r="K68" s="442"/>
      <c r="L68" s="438"/>
    </row>
    <row r="69" spans="1:12" ht="15" customHeight="1" x14ac:dyDescent="0.25">
      <c r="A69" s="440" t="s">
        <v>112</v>
      </c>
      <c r="B69" s="441"/>
      <c r="C69" s="441"/>
      <c r="D69" s="441"/>
      <c r="E69" s="441"/>
      <c r="F69" s="441"/>
      <c r="G69" s="441"/>
      <c r="H69" s="441"/>
      <c r="I69" s="441"/>
      <c r="J69" s="442" t="s">
        <v>80</v>
      </c>
      <c r="K69" s="442"/>
      <c r="L69" s="438"/>
    </row>
    <row r="70" spans="1:12" ht="15" customHeight="1" thickBot="1" x14ac:dyDescent="0.3">
      <c r="A70" s="444" t="s">
        <v>110</v>
      </c>
      <c r="B70" s="445"/>
      <c r="C70" s="445"/>
      <c r="D70" s="445"/>
      <c r="E70" s="445"/>
      <c r="F70" s="445"/>
      <c r="G70" s="445"/>
      <c r="H70" s="445"/>
      <c r="I70" s="445"/>
      <c r="J70" s="446" t="s">
        <v>81</v>
      </c>
      <c r="K70" s="446"/>
      <c r="L70" s="439"/>
    </row>
    <row r="71" spans="1:12" ht="15" customHeight="1" thickBot="1" x14ac:dyDescent="0.3">
      <c r="A71" s="42">
        <v>3</v>
      </c>
      <c r="B71" s="425" t="s">
        <v>118</v>
      </c>
      <c r="C71" s="425"/>
      <c r="D71" s="425"/>
      <c r="E71" s="425"/>
      <c r="F71" s="425"/>
      <c r="G71" s="425"/>
      <c r="H71" s="425"/>
      <c r="I71" s="425"/>
      <c r="J71" s="425"/>
      <c r="K71" s="425"/>
      <c r="L71" s="426"/>
    </row>
    <row r="72" spans="1:12" ht="15" customHeight="1" x14ac:dyDescent="0.25">
      <c r="A72" s="448" t="s">
        <v>84</v>
      </c>
      <c r="B72" s="449"/>
      <c r="C72" s="449"/>
      <c r="D72" s="449"/>
      <c r="E72" s="449"/>
      <c r="F72" s="449"/>
      <c r="G72" s="449"/>
      <c r="H72" s="449"/>
      <c r="I72" s="449"/>
      <c r="J72" s="450" t="s">
        <v>75</v>
      </c>
      <c r="K72" s="450"/>
      <c r="L72" s="437"/>
    </row>
    <row r="73" spans="1:12" ht="15" customHeight="1" x14ac:dyDescent="0.25">
      <c r="A73" s="440" t="s">
        <v>383</v>
      </c>
      <c r="B73" s="441"/>
      <c r="C73" s="441"/>
      <c r="D73" s="441"/>
      <c r="E73" s="441"/>
      <c r="F73" s="441"/>
      <c r="G73" s="441"/>
      <c r="H73" s="441"/>
      <c r="I73" s="441"/>
      <c r="J73" s="442" t="s">
        <v>79</v>
      </c>
      <c r="K73" s="442"/>
      <c r="L73" s="438"/>
    </row>
    <row r="74" spans="1:12" ht="15" customHeight="1" x14ac:dyDescent="0.25">
      <c r="A74" s="440" t="s">
        <v>384</v>
      </c>
      <c r="B74" s="441"/>
      <c r="C74" s="441"/>
      <c r="D74" s="441"/>
      <c r="E74" s="441"/>
      <c r="F74" s="441"/>
      <c r="G74" s="441"/>
      <c r="H74" s="441"/>
      <c r="I74" s="441"/>
      <c r="J74" s="442" t="s">
        <v>82</v>
      </c>
      <c r="K74" s="442"/>
      <c r="L74" s="438"/>
    </row>
    <row r="75" spans="1:12" ht="15" customHeight="1" x14ac:dyDescent="0.25">
      <c r="A75" s="440" t="s">
        <v>112</v>
      </c>
      <c r="B75" s="441"/>
      <c r="C75" s="441"/>
      <c r="D75" s="441"/>
      <c r="E75" s="441"/>
      <c r="F75" s="441"/>
      <c r="G75" s="441"/>
      <c r="H75" s="441"/>
      <c r="I75" s="441"/>
      <c r="J75" s="442" t="s">
        <v>80</v>
      </c>
      <c r="K75" s="442"/>
      <c r="L75" s="438"/>
    </row>
    <row r="76" spans="1:12" ht="15" customHeight="1" thickBot="1" x14ac:dyDescent="0.3">
      <c r="A76" s="444" t="s">
        <v>110</v>
      </c>
      <c r="B76" s="445"/>
      <c r="C76" s="445"/>
      <c r="D76" s="445"/>
      <c r="E76" s="445"/>
      <c r="F76" s="445"/>
      <c r="G76" s="445"/>
      <c r="H76" s="445"/>
      <c r="I76" s="445"/>
      <c r="J76" s="446" t="s">
        <v>81</v>
      </c>
      <c r="K76" s="446"/>
      <c r="L76" s="439"/>
    </row>
    <row r="77" spans="1:12" ht="9.75" customHeight="1" x14ac:dyDescent="0.25">
      <c r="A77" s="453" t="s">
        <v>3</v>
      </c>
      <c r="B77" s="454"/>
      <c r="C77" s="454"/>
      <c r="D77" s="454"/>
      <c r="E77" s="454"/>
      <c r="F77" s="454"/>
      <c r="G77" s="454"/>
      <c r="H77" s="454"/>
      <c r="I77" s="457" t="s">
        <v>470</v>
      </c>
      <c r="J77" s="457"/>
      <c r="K77" s="457"/>
      <c r="L77" s="458"/>
    </row>
    <row r="78" spans="1:12" ht="5.65" customHeight="1" thickBot="1" x14ac:dyDescent="0.3">
      <c r="A78" s="455"/>
      <c r="B78" s="456"/>
      <c r="C78" s="456"/>
      <c r="D78" s="456"/>
      <c r="E78" s="456"/>
      <c r="F78" s="456"/>
      <c r="G78" s="456"/>
      <c r="H78" s="456"/>
      <c r="I78" s="459"/>
      <c r="J78" s="459"/>
      <c r="K78" s="459"/>
      <c r="L78" s="460"/>
    </row>
    <row r="79" spans="1:12" ht="15" customHeight="1" x14ac:dyDescent="0.25">
      <c r="A79" s="448" t="s">
        <v>85</v>
      </c>
      <c r="B79" s="449"/>
      <c r="C79" s="449"/>
      <c r="D79" s="449"/>
      <c r="E79" s="449"/>
      <c r="F79" s="449"/>
      <c r="G79" s="449"/>
      <c r="H79" s="449"/>
      <c r="I79" s="449"/>
      <c r="J79" s="450" t="s">
        <v>75</v>
      </c>
      <c r="K79" s="450"/>
      <c r="L79" s="437"/>
    </row>
    <row r="80" spans="1:12" ht="15" customHeight="1" x14ac:dyDescent="0.25">
      <c r="A80" s="440" t="s">
        <v>86</v>
      </c>
      <c r="B80" s="441"/>
      <c r="C80" s="441"/>
      <c r="D80" s="441"/>
      <c r="E80" s="441"/>
      <c r="F80" s="441"/>
      <c r="G80" s="441"/>
      <c r="H80" s="441"/>
      <c r="I80" s="441"/>
      <c r="J80" s="442" t="s">
        <v>79</v>
      </c>
      <c r="K80" s="442"/>
      <c r="L80" s="438"/>
    </row>
    <row r="81" spans="1:12" ht="15" customHeight="1" x14ac:dyDescent="0.25">
      <c r="A81" s="440" t="s">
        <v>87</v>
      </c>
      <c r="B81" s="441"/>
      <c r="C81" s="441"/>
      <c r="D81" s="441"/>
      <c r="E81" s="441"/>
      <c r="F81" s="441"/>
      <c r="G81" s="441"/>
      <c r="H81" s="441"/>
      <c r="I81" s="441"/>
      <c r="J81" s="442" t="s">
        <v>82</v>
      </c>
      <c r="K81" s="442"/>
      <c r="L81" s="438"/>
    </row>
    <row r="82" spans="1:12" ht="15" customHeight="1" thickBot="1" x14ac:dyDescent="0.3">
      <c r="A82" s="440" t="s">
        <v>88</v>
      </c>
      <c r="B82" s="441"/>
      <c r="C82" s="441"/>
      <c r="D82" s="441"/>
      <c r="E82" s="441"/>
      <c r="F82" s="441"/>
      <c r="G82" s="441"/>
      <c r="H82" s="441"/>
      <c r="I82" s="441"/>
      <c r="J82" s="442" t="s">
        <v>80</v>
      </c>
      <c r="K82" s="442"/>
      <c r="L82" s="438"/>
    </row>
    <row r="83" spans="1:12" ht="15" customHeight="1" thickBot="1" x14ac:dyDescent="0.3">
      <c r="A83" s="444" t="s">
        <v>89</v>
      </c>
      <c r="B83" s="445"/>
      <c r="C83" s="445"/>
      <c r="D83" s="445"/>
      <c r="E83" s="445"/>
      <c r="F83" s="445"/>
      <c r="G83" s="445"/>
      <c r="H83" s="445"/>
      <c r="I83" s="445"/>
      <c r="J83" s="446" t="s">
        <v>81</v>
      </c>
      <c r="K83" s="446"/>
      <c r="L83" s="41">
        <v>4</v>
      </c>
    </row>
    <row r="84" spans="1:12" ht="15" customHeight="1" thickBot="1" x14ac:dyDescent="0.3">
      <c r="A84" s="43">
        <v>5</v>
      </c>
      <c r="B84" s="425" t="s">
        <v>91</v>
      </c>
      <c r="C84" s="451"/>
      <c r="D84" s="451"/>
      <c r="E84" s="451"/>
      <c r="F84" s="451"/>
      <c r="G84" s="451"/>
      <c r="H84" s="451"/>
      <c r="I84" s="451"/>
      <c r="J84" s="451"/>
      <c r="K84" s="451"/>
      <c r="L84" s="452"/>
    </row>
    <row r="85" spans="1:12" ht="15" customHeight="1" x14ac:dyDescent="0.25">
      <c r="A85" s="448" t="s">
        <v>92</v>
      </c>
      <c r="B85" s="449"/>
      <c r="C85" s="449"/>
      <c r="D85" s="449"/>
      <c r="E85" s="449"/>
      <c r="F85" s="449"/>
      <c r="G85" s="449"/>
      <c r="H85" s="449"/>
      <c r="I85" s="449"/>
      <c r="J85" s="450" t="s">
        <v>75</v>
      </c>
      <c r="K85" s="450"/>
      <c r="L85" s="437"/>
    </row>
    <row r="86" spans="1:12" ht="15" customHeight="1" x14ac:dyDescent="0.25">
      <c r="A86" s="440" t="s">
        <v>93</v>
      </c>
      <c r="B86" s="441"/>
      <c r="C86" s="441"/>
      <c r="D86" s="441"/>
      <c r="E86" s="441"/>
      <c r="F86" s="441"/>
      <c r="G86" s="441"/>
      <c r="H86" s="441"/>
      <c r="I86" s="441"/>
      <c r="J86" s="442" t="s">
        <v>79</v>
      </c>
      <c r="K86" s="442"/>
      <c r="L86" s="438"/>
    </row>
    <row r="87" spans="1:12" ht="15" customHeight="1" x14ac:dyDescent="0.25">
      <c r="A87" s="440" t="s">
        <v>94</v>
      </c>
      <c r="B87" s="441"/>
      <c r="C87" s="441"/>
      <c r="D87" s="441"/>
      <c r="E87" s="441"/>
      <c r="F87" s="441"/>
      <c r="G87" s="441"/>
      <c r="H87" s="441"/>
      <c r="I87" s="441"/>
      <c r="J87" s="442" t="s">
        <v>82</v>
      </c>
      <c r="K87" s="442"/>
      <c r="L87" s="438"/>
    </row>
    <row r="88" spans="1:12" ht="15" customHeight="1" thickBot="1" x14ac:dyDescent="0.3">
      <c r="A88" s="440" t="s">
        <v>95</v>
      </c>
      <c r="B88" s="441"/>
      <c r="C88" s="441"/>
      <c r="D88" s="441"/>
      <c r="E88" s="441"/>
      <c r="F88" s="441"/>
      <c r="G88" s="441"/>
      <c r="H88" s="441"/>
      <c r="I88" s="441"/>
      <c r="J88" s="442" t="s">
        <v>80</v>
      </c>
      <c r="K88" s="442"/>
      <c r="L88" s="438"/>
    </row>
    <row r="89" spans="1:12" ht="15" customHeight="1" thickBot="1" x14ac:dyDescent="0.3">
      <c r="A89" s="444" t="s">
        <v>96</v>
      </c>
      <c r="B89" s="445"/>
      <c r="C89" s="445"/>
      <c r="D89" s="445"/>
      <c r="E89" s="445"/>
      <c r="F89" s="445"/>
      <c r="G89" s="445"/>
      <c r="H89" s="445"/>
      <c r="I89" s="445"/>
      <c r="J89" s="446" t="s">
        <v>81</v>
      </c>
      <c r="K89" s="446"/>
      <c r="L89" s="41">
        <v>4.5</v>
      </c>
    </row>
    <row r="90" spans="1:12" ht="15" customHeight="1" x14ac:dyDescent="0.25">
      <c r="A90" s="427" t="s">
        <v>4</v>
      </c>
      <c r="B90" s="428"/>
      <c r="C90" s="428"/>
      <c r="D90" s="428"/>
      <c r="E90" s="465"/>
      <c r="F90" s="465"/>
      <c r="G90" s="465"/>
      <c r="H90" s="465"/>
      <c r="I90" s="465"/>
      <c r="J90" s="465"/>
      <c r="K90" s="465"/>
      <c r="L90" s="466"/>
    </row>
    <row r="91" spans="1:12" ht="15" customHeight="1" thickBot="1" x14ac:dyDescent="0.3">
      <c r="A91" s="430"/>
      <c r="B91" s="431"/>
      <c r="C91" s="431"/>
      <c r="D91" s="431"/>
      <c r="E91" s="467"/>
      <c r="F91" s="467"/>
      <c r="G91" s="467"/>
      <c r="H91" s="467"/>
      <c r="I91" s="467"/>
      <c r="J91" s="467"/>
      <c r="K91" s="467"/>
      <c r="L91" s="468"/>
    </row>
    <row r="92" spans="1:12" ht="15" customHeight="1" x14ac:dyDescent="0.25">
      <c r="A92" s="469" t="s">
        <v>7</v>
      </c>
      <c r="B92" s="470"/>
      <c r="C92" s="469" t="s">
        <v>1</v>
      </c>
      <c r="D92" s="470"/>
      <c r="E92" s="469" t="s">
        <v>2</v>
      </c>
      <c r="F92" s="470"/>
      <c r="G92" s="469" t="s">
        <v>8</v>
      </c>
      <c r="H92" s="470"/>
      <c r="I92" s="471" t="s">
        <v>5</v>
      </c>
      <c r="J92" s="472"/>
      <c r="K92" s="477">
        <f>SUM(((((E93*G93)*C93)*A93)/5))</f>
        <v>0</v>
      </c>
      <c r="L92" s="478"/>
    </row>
    <row r="93" spans="1:12" ht="15" customHeight="1" x14ac:dyDescent="0.25">
      <c r="A93" s="461">
        <v>1</v>
      </c>
      <c r="B93" s="462"/>
      <c r="C93" s="461">
        <f>SUM(C49)</f>
        <v>0</v>
      </c>
      <c r="D93" s="462"/>
      <c r="E93" s="461">
        <f>SUM((L60+L66+L72)/3)</f>
        <v>0</v>
      </c>
      <c r="F93" s="462"/>
      <c r="G93" s="461">
        <f>SUM((((L79*3)+L85)/4))</f>
        <v>0</v>
      </c>
      <c r="H93" s="462"/>
      <c r="I93" s="473"/>
      <c r="J93" s="474"/>
      <c r="K93" s="479"/>
      <c r="L93" s="480"/>
    </row>
    <row r="94" spans="1:12" ht="15" customHeight="1" thickBot="1" x14ac:dyDescent="0.3">
      <c r="A94" s="463"/>
      <c r="B94" s="464"/>
      <c r="C94" s="463"/>
      <c r="D94" s="464"/>
      <c r="E94" s="463"/>
      <c r="F94" s="464"/>
      <c r="G94" s="463"/>
      <c r="H94" s="464"/>
      <c r="I94" s="475"/>
      <c r="J94" s="476"/>
      <c r="K94" s="481"/>
      <c r="L94" s="482"/>
    </row>
    <row r="95" spans="1:12" ht="15" customHeight="1" thickBot="1" x14ac:dyDescent="0.3">
      <c r="A95" s="5"/>
      <c r="B95" s="6"/>
      <c r="C95" s="6"/>
      <c r="D95" s="6"/>
      <c r="E95" s="6"/>
      <c r="F95" s="6"/>
      <c r="G95" s="6"/>
      <c r="H95" s="6"/>
      <c r="I95" s="6"/>
      <c r="J95" s="6"/>
      <c r="K95" s="6"/>
      <c r="L95" s="7"/>
    </row>
    <row r="96" spans="1:12" ht="15" customHeight="1" x14ac:dyDescent="0.25">
      <c r="A96" s="409">
        <f>SUM(A52+1)</f>
        <v>3</v>
      </c>
      <c r="B96" s="410"/>
      <c r="C96" s="427" t="str">
        <f>T(C52)</f>
        <v>Military Charters</v>
      </c>
      <c r="D96" s="428"/>
      <c r="E96" s="428"/>
      <c r="F96" s="428"/>
      <c r="G96" s="428"/>
      <c r="H96" s="429"/>
      <c r="I96" s="428" t="str">
        <f>T(I52)</f>
        <v/>
      </c>
      <c r="J96" s="428"/>
      <c r="K96" s="428"/>
      <c r="L96" s="429"/>
    </row>
    <row r="97" spans="1:12" ht="15" customHeight="1" thickBot="1" x14ac:dyDescent="0.3">
      <c r="A97" s="411"/>
      <c r="B97" s="412"/>
      <c r="C97" s="430"/>
      <c r="D97" s="431"/>
      <c r="E97" s="431"/>
      <c r="F97" s="431"/>
      <c r="G97" s="431"/>
      <c r="H97" s="432"/>
      <c r="I97" s="431"/>
      <c r="J97" s="431"/>
      <c r="K97" s="431"/>
      <c r="L97" s="432"/>
    </row>
    <row r="98" spans="1:12" ht="15" customHeight="1" x14ac:dyDescent="0.25">
      <c r="A98" s="413" t="s">
        <v>0</v>
      </c>
      <c r="B98" s="414"/>
      <c r="C98" s="414"/>
      <c r="D98" s="417" t="str">
        <f>(Incidents!B12)</f>
        <v>Coordinated Complex Attack</v>
      </c>
      <c r="E98" s="417"/>
      <c r="F98" s="417"/>
      <c r="G98" s="417"/>
      <c r="H98" s="417"/>
      <c r="I98" s="417"/>
      <c r="J98" s="417"/>
      <c r="K98" s="417"/>
      <c r="L98" s="418"/>
    </row>
    <row r="99" spans="1:12" ht="15" customHeight="1" thickBot="1" x14ac:dyDescent="0.3">
      <c r="A99" s="415"/>
      <c r="B99" s="416"/>
      <c r="C99" s="416"/>
      <c r="D99" s="419"/>
      <c r="E99" s="419"/>
      <c r="F99" s="419"/>
      <c r="G99" s="419"/>
      <c r="H99" s="419"/>
      <c r="I99" s="419"/>
      <c r="J99" s="419"/>
      <c r="K99" s="419"/>
      <c r="L99" s="420"/>
    </row>
    <row r="100" spans="1:12" ht="15" customHeight="1" thickBot="1" x14ac:dyDescent="0.3">
      <c r="A100" s="421" t="s">
        <v>2</v>
      </c>
      <c r="B100" s="422"/>
      <c r="C100" s="422"/>
      <c r="D100" s="422"/>
      <c r="E100" s="422"/>
      <c r="F100" s="422"/>
      <c r="G100" s="422"/>
      <c r="H100" s="422"/>
      <c r="I100" s="422"/>
      <c r="J100" s="422"/>
      <c r="K100" s="422"/>
      <c r="L100" s="423"/>
    </row>
    <row r="101" spans="1:12" ht="15" customHeight="1" x14ac:dyDescent="0.25">
      <c r="A101" s="424">
        <v>1</v>
      </c>
      <c r="B101" s="425" t="s">
        <v>307</v>
      </c>
      <c r="C101" s="425"/>
      <c r="D101" s="425"/>
      <c r="E101" s="425"/>
      <c r="F101" s="425"/>
      <c r="G101" s="425"/>
      <c r="H101" s="425"/>
      <c r="I101" s="425"/>
      <c r="J101" s="425"/>
      <c r="K101" s="425"/>
      <c r="L101" s="426"/>
    </row>
    <row r="102" spans="1:12" ht="15" customHeight="1" thickBot="1" x14ac:dyDescent="0.3">
      <c r="A102" s="424"/>
      <c r="B102" s="425"/>
      <c r="C102" s="425"/>
      <c r="D102" s="425"/>
      <c r="E102" s="425"/>
      <c r="F102" s="425"/>
      <c r="G102" s="425"/>
      <c r="H102" s="425"/>
      <c r="I102" s="425"/>
      <c r="J102" s="425"/>
      <c r="K102" s="425"/>
      <c r="L102" s="426"/>
    </row>
    <row r="103" spans="1:12" ht="15" customHeight="1" x14ac:dyDescent="0.25">
      <c r="A103" s="433" t="s">
        <v>74</v>
      </c>
      <c r="B103" s="434"/>
      <c r="C103" s="434"/>
      <c r="D103" s="434"/>
      <c r="E103" s="434"/>
      <c r="F103" s="434"/>
      <c r="G103" s="434"/>
      <c r="H103" s="434"/>
      <c r="I103" s="434"/>
      <c r="J103" s="435" t="s">
        <v>75</v>
      </c>
      <c r="K103" s="436"/>
      <c r="L103" s="437"/>
    </row>
    <row r="104" spans="1:12" ht="15" customHeight="1" x14ac:dyDescent="0.25">
      <c r="A104" s="440" t="s">
        <v>77</v>
      </c>
      <c r="B104" s="441"/>
      <c r="C104" s="441"/>
      <c r="D104" s="441"/>
      <c r="E104" s="441"/>
      <c r="F104" s="441"/>
      <c r="G104" s="441"/>
      <c r="H104" s="441"/>
      <c r="I104" s="441"/>
      <c r="J104" s="442" t="s">
        <v>79</v>
      </c>
      <c r="K104" s="443"/>
      <c r="L104" s="438"/>
    </row>
    <row r="105" spans="1:12" ht="15" customHeight="1" x14ac:dyDescent="0.25">
      <c r="A105" s="440" t="s">
        <v>78</v>
      </c>
      <c r="B105" s="441"/>
      <c r="C105" s="441"/>
      <c r="D105" s="441"/>
      <c r="E105" s="441"/>
      <c r="F105" s="441"/>
      <c r="G105" s="441"/>
      <c r="H105" s="441"/>
      <c r="I105" s="441"/>
      <c r="J105" s="442" t="s">
        <v>82</v>
      </c>
      <c r="K105" s="443"/>
      <c r="L105" s="438"/>
    </row>
    <row r="106" spans="1:12" ht="15" customHeight="1" x14ac:dyDescent="0.25">
      <c r="A106" s="440" t="s">
        <v>76</v>
      </c>
      <c r="B106" s="441"/>
      <c r="C106" s="441"/>
      <c r="D106" s="441"/>
      <c r="E106" s="441"/>
      <c r="F106" s="441"/>
      <c r="G106" s="441"/>
      <c r="H106" s="441"/>
      <c r="I106" s="441"/>
      <c r="J106" s="442" t="s">
        <v>80</v>
      </c>
      <c r="K106" s="443"/>
      <c r="L106" s="438"/>
    </row>
    <row r="107" spans="1:12" ht="15" customHeight="1" thickBot="1" x14ac:dyDescent="0.3">
      <c r="A107" s="444" t="s">
        <v>111</v>
      </c>
      <c r="B107" s="445"/>
      <c r="C107" s="445"/>
      <c r="D107" s="445"/>
      <c r="E107" s="445"/>
      <c r="F107" s="445"/>
      <c r="G107" s="445"/>
      <c r="H107" s="445"/>
      <c r="I107" s="445"/>
      <c r="J107" s="446" t="s">
        <v>81</v>
      </c>
      <c r="K107" s="447"/>
      <c r="L107" s="439"/>
    </row>
    <row r="108" spans="1:12" ht="15" customHeight="1" thickBot="1" x14ac:dyDescent="0.3">
      <c r="A108" s="42">
        <v>2</v>
      </c>
      <c r="B108" s="425" t="s">
        <v>117</v>
      </c>
      <c r="C108" s="425"/>
      <c r="D108" s="425"/>
      <c r="E108" s="425"/>
      <c r="F108" s="425"/>
      <c r="G108" s="425"/>
      <c r="H108" s="425"/>
      <c r="I108" s="425"/>
      <c r="J108" s="425"/>
      <c r="K108" s="425"/>
      <c r="L108" s="426"/>
    </row>
    <row r="109" spans="1:12" ht="15" customHeight="1" x14ac:dyDescent="0.25">
      <c r="A109" s="448" t="s">
        <v>84</v>
      </c>
      <c r="B109" s="449"/>
      <c r="C109" s="449"/>
      <c r="D109" s="449"/>
      <c r="E109" s="449"/>
      <c r="F109" s="449"/>
      <c r="G109" s="449"/>
      <c r="H109" s="449"/>
      <c r="I109" s="449"/>
      <c r="J109" s="450" t="s">
        <v>75</v>
      </c>
      <c r="K109" s="450"/>
      <c r="L109" s="437"/>
    </row>
    <row r="110" spans="1:12" ht="15" customHeight="1" x14ac:dyDescent="0.25">
      <c r="A110" s="440" t="s">
        <v>383</v>
      </c>
      <c r="B110" s="441"/>
      <c r="C110" s="441"/>
      <c r="D110" s="441"/>
      <c r="E110" s="441"/>
      <c r="F110" s="441"/>
      <c r="G110" s="441"/>
      <c r="H110" s="441"/>
      <c r="I110" s="441"/>
      <c r="J110" s="442" t="s">
        <v>79</v>
      </c>
      <c r="K110" s="442"/>
      <c r="L110" s="438"/>
    </row>
    <row r="111" spans="1:12" ht="15" customHeight="1" x14ac:dyDescent="0.25">
      <c r="A111" s="440" t="s">
        <v>384</v>
      </c>
      <c r="B111" s="441"/>
      <c r="C111" s="441"/>
      <c r="D111" s="441"/>
      <c r="E111" s="441"/>
      <c r="F111" s="441"/>
      <c r="G111" s="441"/>
      <c r="H111" s="441"/>
      <c r="I111" s="441"/>
      <c r="J111" s="442" t="s">
        <v>82</v>
      </c>
      <c r="K111" s="442"/>
      <c r="L111" s="438"/>
    </row>
    <row r="112" spans="1:12" ht="15" customHeight="1" x14ac:dyDescent="0.25">
      <c r="A112" s="440" t="s">
        <v>112</v>
      </c>
      <c r="B112" s="441"/>
      <c r="C112" s="441"/>
      <c r="D112" s="441"/>
      <c r="E112" s="441"/>
      <c r="F112" s="441"/>
      <c r="G112" s="441"/>
      <c r="H112" s="441"/>
      <c r="I112" s="441"/>
      <c r="J112" s="442" t="s">
        <v>80</v>
      </c>
      <c r="K112" s="442"/>
      <c r="L112" s="438"/>
    </row>
    <row r="113" spans="1:12" ht="15" customHeight="1" thickBot="1" x14ac:dyDescent="0.3">
      <c r="A113" s="444" t="s">
        <v>110</v>
      </c>
      <c r="B113" s="445"/>
      <c r="C113" s="445"/>
      <c r="D113" s="445"/>
      <c r="E113" s="445"/>
      <c r="F113" s="445"/>
      <c r="G113" s="445"/>
      <c r="H113" s="445"/>
      <c r="I113" s="445"/>
      <c r="J113" s="446" t="s">
        <v>81</v>
      </c>
      <c r="K113" s="446"/>
      <c r="L113" s="439"/>
    </row>
    <row r="114" spans="1:12" ht="15" customHeight="1" thickBot="1" x14ac:dyDescent="0.3">
      <c r="A114" s="42">
        <v>3</v>
      </c>
      <c r="B114" s="425" t="s">
        <v>119</v>
      </c>
      <c r="C114" s="425"/>
      <c r="D114" s="425"/>
      <c r="E114" s="425"/>
      <c r="F114" s="425"/>
      <c r="G114" s="425"/>
      <c r="H114" s="425"/>
      <c r="I114" s="425"/>
      <c r="J114" s="425"/>
      <c r="K114" s="425"/>
      <c r="L114" s="426"/>
    </row>
    <row r="115" spans="1:12" ht="15" customHeight="1" x14ac:dyDescent="0.25">
      <c r="A115" s="448" t="s">
        <v>84</v>
      </c>
      <c r="B115" s="449"/>
      <c r="C115" s="449"/>
      <c r="D115" s="449"/>
      <c r="E115" s="449"/>
      <c r="F115" s="449"/>
      <c r="G115" s="449"/>
      <c r="H115" s="449"/>
      <c r="I115" s="449"/>
      <c r="J115" s="450" t="s">
        <v>75</v>
      </c>
      <c r="K115" s="450"/>
      <c r="L115" s="437"/>
    </row>
    <row r="116" spans="1:12" ht="15" customHeight="1" x14ac:dyDescent="0.25">
      <c r="A116" s="440" t="s">
        <v>383</v>
      </c>
      <c r="B116" s="441"/>
      <c r="C116" s="441"/>
      <c r="D116" s="441"/>
      <c r="E116" s="441"/>
      <c r="F116" s="441"/>
      <c r="G116" s="441"/>
      <c r="H116" s="441"/>
      <c r="I116" s="441"/>
      <c r="J116" s="442" t="s">
        <v>79</v>
      </c>
      <c r="K116" s="442"/>
      <c r="L116" s="438"/>
    </row>
    <row r="117" spans="1:12" ht="15" customHeight="1" x14ac:dyDescent="0.25">
      <c r="A117" s="440" t="s">
        <v>384</v>
      </c>
      <c r="B117" s="441"/>
      <c r="C117" s="441"/>
      <c r="D117" s="441"/>
      <c r="E117" s="441"/>
      <c r="F117" s="441"/>
      <c r="G117" s="441"/>
      <c r="H117" s="441"/>
      <c r="I117" s="441"/>
      <c r="J117" s="442" t="s">
        <v>82</v>
      </c>
      <c r="K117" s="442"/>
      <c r="L117" s="438"/>
    </row>
    <row r="118" spans="1:12" ht="15" customHeight="1" x14ac:dyDescent="0.25">
      <c r="A118" s="440" t="s">
        <v>112</v>
      </c>
      <c r="B118" s="441"/>
      <c r="C118" s="441"/>
      <c r="D118" s="441"/>
      <c r="E118" s="441"/>
      <c r="F118" s="441"/>
      <c r="G118" s="441"/>
      <c r="H118" s="441"/>
      <c r="I118" s="441"/>
      <c r="J118" s="442" t="s">
        <v>80</v>
      </c>
      <c r="K118" s="442"/>
      <c r="L118" s="438"/>
    </row>
    <row r="119" spans="1:12" ht="15" customHeight="1" thickBot="1" x14ac:dyDescent="0.3">
      <c r="A119" s="444" t="s">
        <v>110</v>
      </c>
      <c r="B119" s="445"/>
      <c r="C119" s="445"/>
      <c r="D119" s="445"/>
      <c r="E119" s="445"/>
      <c r="F119" s="445"/>
      <c r="G119" s="445"/>
      <c r="H119" s="445"/>
      <c r="I119" s="445"/>
      <c r="J119" s="446" t="s">
        <v>81</v>
      </c>
      <c r="K119" s="446"/>
      <c r="L119" s="439"/>
    </row>
    <row r="120" spans="1:12" ht="7.15" customHeight="1" x14ac:dyDescent="0.25">
      <c r="A120" s="453" t="s">
        <v>3</v>
      </c>
      <c r="B120" s="454"/>
      <c r="C120" s="454"/>
      <c r="D120" s="454"/>
      <c r="E120" s="454"/>
      <c r="F120" s="454"/>
      <c r="G120" s="454"/>
      <c r="H120" s="454"/>
      <c r="I120" s="457" t="s">
        <v>470</v>
      </c>
      <c r="J120" s="457"/>
      <c r="K120" s="457"/>
      <c r="L120" s="458"/>
    </row>
    <row r="121" spans="1:12" ht="9.4" customHeight="1" thickBot="1" x14ac:dyDescent="0.3">
      <c r="A121" s="455"/>
      <c r="B121" s="456"/>
      <c r="C121" s="456"/>
      <c r="D121" s="456"/>
      <c r="E121" s="456"/>
      <c r="F121" s="456"/>
      <c r="G121" s="456"/>
      <c r="H121" s="456"/>
      <c r="I121" s="459"/>
      <c r="J121" s="459"/>
      <c r="K121" s="459"/>
      <c r="L121" s="460"/>
    </row>
    <row r="122" spans="1:12" ht="15" customHeight="1" x14ac:dyDescent="0.25">
      <c r="A122" s="448" t="s">
        <v>85</v>
      </c>
      <c r="B122" s="449"/>
      <c r="C122" s="449"/>
      <c r="D122" s="449"/>
      <c r="E122" s="449"/>
      <c r="F122" s="449"/>
      <c r="G122" s="449"/>
      <c r="H122" s="449"/>
      <c r="I122" s="449"/>
      <c r="J122" s="450" t="s">
        <v>75</v>
      </c>
      <c r="K122" s="450"/>
      <c r="L122" s="437"/>
    </row>
    <row r="123" spans="1:12" ht="15" customHeight="1" x14ac:dyDescent="0.25">
      <c r="A123" s="440" t="s">
        <v>86</v>
      </c>
      <c r="B123" s="441"/>
      <c r="C123" s="441"/>
      <c r="D123" s="441"/>
      <c r="E123" s="441"/>
      <c r="F123" s="441"/>
      <c r="G123" s="441"/>
      <c r="H123" s="441"/>
      <c r="I123" s="441"/>
      <c r="J123" s="442" t="s">
        <v>79</v>
      </c>
      <c r="K123" s="442"/>
      <c r="L123" s="438"/>
    </row>
    <row r="124" spans="1:12" ht="15" customHeight="1" x14ac:dyDescent="0.25">
      <c r="A124" s="440" t="s">
        <v>87</v>
      </c>
      <c r="B124" s="441"/>
      <c r="C124" s="441"/>
      <c r="D124" s="441"/>
      <c r="E124" s="441"/>
      <c r="F124" s="441"/>
      <c r="G124" s="441"/>
      <c r="H124" s="441"/>
      <c r="I124" s="441"/>
      <c r="J124" s="442" t="s">
        <v>82</v>
      </c>
      <c r="K124" s="442"/>
      <c r="L124" s="438"/>
    </row>
    <row r="125" spans="1:12" ht="15" customHeight="1" thickBot="1" x14ac:dyDescent="0.3">
      <c r="A125" s="440" t="s">
        <v>88</v>
      </c>
      <c r="B125" s="441"/>
      <c r="C125" s="441"/>
      <c r="D125" s="441"/>
      <c r="E125" s="441"/>
      <c r="F125" s="441"/>
      <c r="G125" s="441"/>
      <c r="H125" s="441"/>
      <c r="I125" s="441"/>
      <c r="J125" s="442" t="s">
        <v>80</v>
      </c>
      <c r="K125" s="442"/>
      <c r="L125" s="438"/>
    </row>
    <row r="126" spans="1:12" ht="15" customHeight="1" thickBot="1" x14ac:dyDescent="0.3">
      <c r="A126" s="444" t="s">
        <v>89</v>
      </c>
      <c r="B126" s="445"/>
      <c r="C126" s="445"/>
      <c r="D126" s="445"/>
      <c r="E126" s="445"/>
      <c r="F126" s="445"/>
      <c r="G126" s="445"/>
      <c r="H126" s="445"/>
      <c r="I126" s="445"/>
      <c r="J126" s="446" t="s">
        <v>81</v>
      </c>
      <c r="K126" s="446"/>
      <c r="L126" s="41">
        <v>4</v>
      </c>
    </row>
    <row r="127" spans="1:12" ht="15" customHeight="1" thickBot="1" x14ac:dyDescent="0.3">
      <c r="A127" s="43">
        <v>5</v>
      </c>
      <c r="B127" s="425" t="s">
        <v>91</v>
      </c>
      <c r="C127" s="451"/>
      <c r="D127" s="451"/>
      <c r="E127" s="451"/>
      <c r="F127" s="451"/>
      <c r="G127" s="451"/>
      <c r="H127" s="451"/>
      <c r="I127" s="451"/>
      <c r="J127" s="451"/>
      <c r="K127" s="451"/>
      <c r="L127" s="452"/>
    </row>
    <row r="128" spans="1:12" ht="15" customHeight="1" x14ac:dyDescent="0.25">
      <c r="A128" s="448" t="s">
        <v>92</v>
      </c>
      <c r="B128" s="449"/>
      <c r="C128" s="449"/>
      <c r="D128" s="449"/>
      <c r="E128" s="449"/>
      <c r="F128" s="449"/>
      <c r="G128" s="449"/>
      <c r="H128" s="449"/>
      <c r="I128" s="449"/>
      <c r="J128" s="450" t="s">
        <v>75</v>
      </c>
      <c r="K128" s="450"/>
      <c r="L128" s="437"/>
    </row>
    <row r="129" spans="1:12" ht="15" customHeight="1" x14ac:dyDescent="0.25">
      <c r="A129" s="440" t="s">
        <v>93</v>
      </c>
      <c r="B129" s="441"/>
      <c r="C129" s="441"/>
      <c r="D129" s="441"/>
      <c r="E129" s="441"/>
      <c r="F129" s="441"/>
      <c r="G129" s="441"/>
      <c r="H129" s="441"/>
      <c r="I129" s="441"/>
      <c r="J129" s="442" t="s">
        <v>79</v>
      </c>
      <c r="K129" s="442"/>
      <c r="L129" s="438"/>
    </row>
    <row r="130" spans="1:12" ht="15" customHeight="1" x14ac:dyDescent="0.25">
      <c r="A130" s="440" t="s">
        <v>94</v>
      </c>
      <c r="B130" s="441"/>
      <c r="C130" s="441"/>
      <c r="D130" s="441"/>
      <c r="E130" s="441"/>
      <c r="F130" s="441"/>
      <c r="G130" s="441"/>
      <c r="H130" s="441"/>
      <c r="I130" s="441"/>
      <c r="J130" s="442" t="s">
        <v>82</v>
      </c>
      <c r="K130" s="442"/>
      <c r="L130" s="438"/>
    </row>
    <row r="131" spans="1:12" ht="15" customHeight="1" thickBot="1" x14ac:dyDescent="0.3">
      <c r="A131" s="440" t="s">
        <v>95</v>
      </c>
      <c r="B131" s="441"/>
      <c r="C131" s="441"/>
      <c r="D131" s="441"/>
      <c r="E131" s="441"/>
      <c r="F131" s="441"/>
      <c r="G131" s="441"/>
      <c r="H131" s="441"/>
      <c r="I131" s="441"/>
      <c r="J131" s="442" t="s">
        <v>80</v>
      </c>
      <c r="K131" s="442"/>
      <c r="L131" s="438"/>
    </row>
    <row r="132" spans="1:12" ht="15" customHeight="1" thickBot="1" x14ac:dyDescent="0.3">
      <c r="A132" s="444" t="s">
        <v>96</v>
      </c>
      <c r="B132" s="445"/>
      <c r="C132" s="445"/>
      <c r="D132" s="445"/>
      <c r="E132" s="445"/>
      <c r="F132" s="445"/>
      <c r="G132" s="445"/>
      <c r="H132" s="445"/>
      <c r="I132" s="445"/>
      <c r="J132" s="446" t="s">
        <v>81</v>
      </c>
      <c r="K132" s="446"/>
      <c r="L132" s="41">
        <v>4.5</v>
      </c>
    </row>
    <row r="133" spans="1:12" ht="15" customHeight="1" x14ac:dyDescent="0.25">
      <c r="A133" s="427" t="s">
        <v>4</v>
      </c>
      <c r="B133" s="428"/>
      <c r="C133" s="428"/>
      <c r="D133" s="428"/>
      <c r="E133" s="465"/>
      <c r="F133" s="465"/>
      <c r="G133" s="465"/>
      <c r="H133" s="465"/>
      <c r="I133" s="465"/>
      <c r="J133" s="465"/>
      <c r="K133" s="465"/>
      <c r="L133" s="466"/>
    </row>
    <row r="134" spans="1:12" ht="15" customHeight="1" thickBot="1" x14ac:dyDescent="0.3">
      <c r="A134" s="430"/>
      <c r="B134" s="431"/>
      <c r="C134" s="431"/>
      <c r="D134" s="431"/>
      <c r="E134" s="467"/>
      <c r="F134" s="467"/>
      <c r="G134" s="467"/>
      <c r="H134" s="467"/>
      <c r="I134" s="467"/>
      <c r="J134" s="467"/>
      <c r="K134" s="467"/>
      <c r="L134" s="468"/>
    </row>
    <row r="135" spans="1:12" ht="15" customHeight="1" x14ac:dyDescent="0.25">
      <c r="A135" s="469" t="s">
        <v>7</v>
      </c>
      <c r="B135" s="470"/>
      <c r="C135" s="469" t="s">
        <v>1</v>
      </c>
      <c r="D135" s="470"/>
      <c r="E135" s="469" t="s">
        <v>2</v>
      </c>
      <c r="F135" s="470"/>
      <c r="G135" s="469" t="s">
        <v>8</v>
      </c>
      <c r="H135" s="470"/>
      <c r="I135" s="471" t="s">
        <v>5</v>
      </c>
      <c r="J135" s="472"/>
      <c r="K135" s="477">
        <f>SUM(((((E136*G136)*C136)*A136)/5))</f>
        <v>0</v>
      </c>
      <c r="L135" s="478"/>
    </row>
    <row r="136" spans="1:12" ht="15" customHeight="1" x14ac:dyDescent="0.25">
      <c r="A136" s="461">
        <v>1</v>
      </c>
      <c r="B136" s="462"/>
      <c r="C136" s="461">
        <f>SUM(C93)</f>
        <v>0</v>
      </c>
      <c r="D136" s="462"/>
      <c r="E136" s="461">
        <f>SUM((L103+L109+L115)/3)</f>
        <v>0</v>
      </c>
      <c r="F136" s="462"/>
      <c r="G136" s="461">
        <f>SUM((((L122*3)+L128)/4))</f>
        <v>0</v>
      </c>
      <c r="H136" s="462"/>
      <c r="I136" s="473"/>
      <c r="J136" s="474"/>
      <c r="K136" s="479"/>
      <c r="L136" s="480"/>
    </row>
    <row r="137" spans="1:12" ht="15" customHeight="1" thickBot="1" x14ac:dyDescent="0.3">
      <c r="A137" s="463"/>
      <c r="B137" s="464"/>
      <c r="C137" s="463"/>
      <c r="D137" s="464"/>
      <c r="E137" s="463"/>
      <c r="F137" s="464"/>
      <c r="G137" s="463"/>
      <c r="H137" s="464"/>
      <c r="I137" s="475"/>
      <c r="J137" s="476"/>
      <c r="K137" s="481"/>
      <c r="L137" s="482"/>
    </row>
    <row r="138" spans="1:12" ht="15" customHeight="1" thickBot="1" x14ac:dyDescent="0.3">
      <c r="A138" s="5"/>
      <c r="B138" s="6"/>
      <c r="C138" s="6"/>
      <c r="D138" s="6"/>
      <c r="E138" s="6"/>
      <c r="F138" s="6"/>
      <c r="G138" s="6"/>
      <c r="H138" s="6"/>
      <c r="I138" s="6"/>
      <c r="J138" s="6"/>
      <c r="K138" s="6"/>
      <c r="L138" s="7"/>
    </row>
    <row r="139" spans="1:12" ht="15" customHeight="1" x14ac:dyDescent="0.25">
      <c r="A139" s="409">
        <f>SUM(A96+1)</f>
        <v>4</v>
      </c>
      <c r="B139" s="410"/>
      <c r="C139" s="427" t="str">
        <f>T(C96)</f>
        <v>Military Charters</v>
      </c>
      <c r="D139" s="428"/>
      <c r="E139" s="428"/>
      <c r="F139" s="428"/>
      <c r="G139" s="428"/>
      <c r="H139" s="429"/>
      <c r="I139" s="428" t="str">
        <f>T(I96)</f>
        <v/>
      </c>
      <c r="J139" s="428"/>
      <c r="K139" s="428"/>
      <c r="L139" s="429"/>
    </row>
    <row r="140" spans="1:12" ht="15" customHeight="1" thickBot="1" x14ac:dyDescent="0.3">
      <c r="A140" s="411"/>
      <c r="B140" s="412"/>
      <c r="C140" s="430"/>
      <c r="D140" s="431"/>
      <c r="E140" s="431"/>
      <c r="F140" s="431"/>
      <c r="G140" s="431"/>
      <c r="H140" s="432"/>
      <c r="I140" s="431"/>
      <c r="J140" s="431"/>
      <c r="K140" s="431"/>
      <c r="L140" s="432"/>
    </row>
    <row r="141" spans="1:12" ht="15" customHeight="1" x14ac:dyDescent="0.25">
      <c r="A141" s="413" t="s">
        <v>0</v>
      </c>
      <c r="B141" s="414"/>
      <c r="C141" s="414"/>
      <c r="D141" s="417" t="str">
        <f>(Incidents!B13)</f>
        <v xml:space="preserve">Hijack </v>
      </c>
      <c r="E141" s="417"/>
      <c r="F141" s="417"/>
      <c r="G141" s="417"/>
      <c r="H141" s="417"/>
      <c r="I141" s="417"/>
      <c r="J141" s="417"/>
      <c r="K141" s="417"/>
      <c r="L141" s="418"/>
    </row>
    <row r="142" spans="1:12" ht="15" customHeight="1" thickBot="1" x14ac:dyDescent="0.3">
      <c r="A142" s="415"/>
      <c r="B142" s="416"/>
      <c r="C142" s="416"/>
      <c r="D142" s="419"/>
      <c r="E142" s="419"/>
      <c r="F142" s="419"/>
      <c r="G142" s="419"/>
      <c r="H142" s="419"/>
      <c r="I142" s="419"/>
      <c r="J142" s="419"/>
      <c r="K142" s="419"/>
      <c r="L142" s="420"/>
    </row>
    <row r="143" spans="1:12" ht="15" customHeight="1" thickBot="1" x14ac:dyDescent="0.3">
      <c r="A143" s="483" t="s">
        <v>2</v>
      </c>
      <c r="B143" s="484"/>
      <c r="C143" s="484"/>
      <c r="D143" s="484"/>
      <c r="E143" s="484"/>
      <c r="F143" s="484"/>
      <c r="G143" s="484"/>
      <c r="H143" s="484"/>
      <c r="I143" s="484"/>
      <c r="J143" s="484"/>
      <c r="K143" s="484"/>
      <c r="L143" s="485"/>
    </row>
    <row r="144" spans="1:12" ht="15" customHeight="1" x14ac:dyDescent="0.25">
      <c r="A144" s="424">
        <v>1</v>
      </c>
      <c r="B144" s="425" t="s">
        <v>97</v>
      </c>
      <c r="C144" s="425"/>
      <c r="D144" s="425"/>
      <c r="E144" s="425"/>
      <c r="F144" s="425"/>
      <c r="G144" s="425"/>
      <c r="H144" s="425"/>
      <c r="I144" s="425"/>
      <c r="J144" s="425"/>
      <c r="K144" s="425"/>
      <c r="L144" s="426"/>
    </row>
    <row r="145" spans="1:12" ht="15" customHeight="1" thickBot="1" x14ac:dyDescent="0.3">
      <c r="A145" s="424"/>
      <c r="B145" s="425"/>
      <c r="C145" s="425"/>
      <c r="D145" s="425"/>
      <c r="E145" s="425"/>
      <c r="F145" s="425"/>
      <c r="G145" s="425"/>
      <c r="H145" s="425"/>
      <c r="I145" s="425"/>
      <c r="J145" s="425"/>
      <c r="K145" s="425"/>
      <c r="L145" s="426"/>
    </row>
    <row r="146" spans="1:12" ht="15" customHeight="1" x14ac:dyDescent="0.25">
      <c r="A146" s="433" t="s">
        <v>74</v>
      </c>
      <c r="B146" s="434"/>
      <c r="C146" s="434"/>
      <c r="D146" s="434"/>
      <c r="E146" s="434"/>
      <c r="F146" s="434"/>
      <c r="G146" s="434"/>
      <c r="H146" s="434"/>
      <c r="I146" s="434"/>
      <c r="J146" s="435" t="s">
        <v>75</v>
      </c>
      <c r="K146" s="436"/>
      <c r="L146" s="437"/>
    </row>
    <row r="147" spans="1:12" ht="15" customHeight="1" x14ac:dyDescent="0.25">
      <c r="A147" s="440" t="s">
        <v>77</v>
      </c>
      <c r="B147" s="441"/>
      <c r="C147" s="441"/>
      <c r="D147" s="441"/>
      <c r="E147" s="441"/>
      <c r="F147" s="441"/>
      <c r="G147" s="441"/>
      <c r="H147" s="441"/>
      <c r="I147" s="441"/>
      <c r="J147" s="442" t="s">
        <v>79</v>
      </c>
      <c r="K147" s="443"/>
      <c r="L147" s="438"/>
    </row>
    <row r="148" spans="1:12" ht="15" customHeight="1" x14ac:dyDescent="0.25">
      <c r="A148" s="440" t="s">
        <v>78</v>
      </c>
      <c r="B148" s="441"/>
      <c r="C148" s="441"/>
      <c r="D148" s="441"/>
      <c r="E148" s="441"/>
      <c r="F148" s="441"/>
      <c r="G148" s="441"/>
      <c r="H148" s="441"/>
      <c r="I148" s="441"/>
      <c r="J148" s="442" t="s">
        <v>82</v>
      </c>
      <c r="K148" s="443"/>
      <c r="L148" s="438"/>
    </row>
    <row r="149" spans="1:12" ht="15" customHeight="1" x14ac:dyDescent="0.25">
      <c r="A149" s="440" t="s">
        <v>76</v>
      </c>
      <c r="B149" s="441"/>
      <c r="C149" s="441"/>
      <c r="D149" s="441"/>
      <c r="E149" s="441"/>
      <c r="F149" s="441"/>
      <c r="G149" s="441"/>
      <c r="H149" s="441"/>
      <c r="I149" s="441"/>
      <c r="J149" s="442" t="s">
        <v>80</v>
      </c>
      <c r="K149" s="443"/>
      <c r="L149" s="438"/>
    </row>
    <row r="150" spans="1:12" ht="15" customHeight="1" thickBot="1" x14ac:dyDescent="0.3">
      <c r="A150" s="444" t="s">
        <v>111</v>
      </c>
      <c r="B150" s="445"/>
      <c r="C150" s="445"/>
      <c r="D150" s="445"/>
      <c r="E150" s="445"/>
      <c r="F150" s="445"/>
      <c r="G150" s="445"/>
      <c r="H150" s="445"/>
      <c r="I150" s="445"/>
      <c r="J150" s="446" t="s">
        <v>81</v>
      </c>
      <c r="K150" s="447"/>
      <c r="L150" s="439"/>
    </row>
    <row r="151" spans="1:12" ht="15" customHeight="1" thickBot="1" x14ac:dyDescent="0.3">
      <c r="A151" s="42">
        <v>2</v>
      </c>
      <c r="B151" s="425" t="s">
        <v>117</v>
      </c>
      <c r="C151" s="425"/>
      <c r="D151" s="425"/>
      <c r="E151" s="425"/>
      <c r="F151" s="425"/>
      <c r="G151" s="425"/>
      <c r="H151" s="425"/>
      <c r="I151" s="425"/>
      <c r="J151" s="425"/>
      <c r="K151" s="425"/>
      <c r="L151" s="426"/>
    </row>
    <row r="152" spans="1:12" ht="15" customHeight="1" x14ac:dyDescent="0.25">
      <c r="A152" s="448" t="s">
        <v>84</v>
      </c>
      <c r="B152" s="449"/>
      <c r="C152" s="449"/>
      <c r="D152" s="449"/>
      <c r="E152" s="449"/>
      <c r="F152" s="449"/>
      <c r="G152" s="449"/>
      <c r="H152" s="449"/>
      <c r="I152" s="449"/>
      <c r="J152" s="450" t="s">
        <v>75</v>
      </c>
      <c r="K152" s="450"/>
      <c r="L152" s="437"/>
    </row>
    <row r="153" spans="1:12" ht="15" customHeight="1" x14ac:dyDescent="0.25">
      <c r="A153" s="440" t="s">
        <v>383</v>
      </c>
      <c r="B153" s="441"/>
      <c r="C153" s="441"/>
      <c r="D153" s="441"/>
      <c r="E153" s="441"/>
      <c r="F153" s="441"/>
      <c r="G153" s="441"/>
      <c r="H153" s="441"/>
      <c r="I153" s="441"/>
      <c r="J153" s="442" t="s">
        <v>79</v>
      </c>
      <c r="K153" s="442"/>
      <c r="L153" s="438"/>
    </row>
    <row r="154" spans="1:12" ht="15" customHeight="1" x14ac:dyDescent="0.25">
      <c r="A154" s="440" t="s">
        <v>384</v>
      </c>
      <c r="B154" s="441"/>
      <c r="C154" s="441"/>
      <c r="D154" s="441"/>
      <c r="E154" s="441"/>
      <c r="F154" s="441"/>
      <c r="G154" s="441"/>
      <c r="H154" s="441"/>
      <c r="I154" s="441"/>
      <c r="J154" s="442" t="s">
        <v>82</v>
      </c>
      <c r="K154" s="442"/>
      <c r="L154" s="438"/>
    </row>
    <row r="155" spans="1:12" ht="15" customHeight="1" x14ac:dyDescent="0.25">
      <c r="A155" s="440" t="s">
        <v>112</v>
      </c>
      <c r="B155" s="441"/>
      <c r="C155" s="441"/>
      <c r="D155" s="441"/>
      <c r="E155" s="441"/>
      <c r="F155" s="441"/>
      <c r="G155" s="441"/>
      <c r="H155" s="441"/>
      <c r="I155" s="441"/>
      <c r="J155" s="442" t="s">
        <v>80</v>
      </c>
      <c r="K155" s="442"/>
      <c r="L155" s="438"/>
    </row>
    <row r="156" spans="1:12" ht="15" customHeight="1" thickBot="1" x14ac:dyDescent="0.3">
      <c r="A156" s="444" t="s">
        <v>110</v>
      </c>
      <c r="B156" s="445"/>
      <c r="C156" s="445"/>
      <c r="D156" s="445"/>
      <c r="E156" s="445"/>
      <c r="F156" s="445"/>
      <c r="G156" s="445"/>
      <c r="H156" s="445"/>
      <c r="I156" s="445"/>
      <c r="J156" s="446" t="s">
        <v>81</v>
      </c>
      <c r="K156" s="446"/>
      <c r="L156" s="439"/>
    </row>
    <row r="157" spans="1:12" ht="15" customHeight="1" thickBot="1" x14ac:dyDescent="0.3">
      <c r="A157" s="42">
        <v>3</v>
      </c>
      <c r="B157" s="425" t="s">
        <v>118</v>
      </c>
      <c r="C157" s="425"/>
      <c r="D157" s="425"/>
      <c r="E157" s="425"/>
      <c r="F157" s="425"/>
      <c r="G157" s="425"/>
      <c r="H157" s="425"/>
      <c r="I157" s="425"/>
      <c r="J157" s="425"/>
      <c r="K157" s="425"/>
      <c r="L157" s="426"/>
    </row>
    <row r="158" spans="1:12" ht="15" customHeight="1" x14ac:dyDescent="0.25">
      <c r="A158" s="448" t="s">
        <v>84</v>
      </c>
      <c r="B158" s="449"/>
      <c r="C158" s="449"/>
      <c r="D158" s="449"/>
      <c r="E158" s="449"/>
      <c r="F158" s="449"/>
      <c r="G158" s="449"/>
      <c r="H158" s="449"/>
      <c r="I158" s="449"/>
      <c r="J158" s="450" t="s">
        <v>75</v>
      </c>
      <c r="K158" s="450"/>
      <c r="L158" s="437"/>
    </row>
    <row r="159" spans="1:12" ht="15" customHeight="1" x14ac:dyDescent="0.25">
      <c r="A159" s="440" t="s">
        <v>383</v>
      </c>
      <c r="B159" s="441"/>
      <c r="C159" s="441"/>
      <c r="D159" s="441"/>
      <c r="E159" s="441"/>
      <c r="F159" s="441"/>
      <c r="G159" s="441"/>
      <c r="H159" s="441"/>
      <c r="I159" s="441"/>
      <c r="J159" s="442" t="s">
        <v>79</v>
      </c>
      <c r="K159" s="442"/>
      <c r="L159" s="438"/>
    </row>
    <row r="160" spans="1:12" ht="15" customHeight="1" x14ac:dyDescent="0.25">
      <c r="A160" s="440" t="s">
        <v>384</v>
      </c>
      <c r="B160" s="441"/>
      <c r="C160" s="441"/>
      <c r="D160" s="441"/>
      <c r="E160" s="441"/>
      <c r="F160" s="441"/>
      <c r="G160" s="441"/>
      <c r="H160" s="441"/>
      <c r="I160" s="441"/>
      <c r="J160" s="442" t="s">
        <v>82</v>
      </c>
      <c r="K160" s="442"/>
      <c r="L160" s="438"/>
    </row>
    <row r="161" spans="1:12" ht="15" customHeight="1" x14ac:dyDescent="0.25">
      <c r="A161" s="440" t="s">
        <v>112</v>
      </c>
      <c r="B161" s="441"/>
      <c r="C161" s="441"/>
      <c r="D161" s="441"/>
      <c r="E161" s="441"/>
      <c r="F161" s="441"/>
      <c r="G161" s="441"/>
      <c r="H161" s="441"/>
      <c r="I161" s="441"/>
      <c r="J161" s="442" t="s">
        <v>80</v>
      </c>
      <c r="K161" s="442"/>
      <c r="L161" s="438"/>
    </row>
    <row r="162" spans="1:12" ht="15" customHeight="1" thickBot="1" x14ac:dyDescent="0.3">
      <c r="A162" s="444" t="s">
        <v>110</v>
      </c>
      <c r="B162" s="445"/>
      <c r="C162" s="445"/>
      <c r="D162" s="445"/>
      <c r="E162" s="445"/>
      <c r="F162" s="445"/>
      <c r="G162" s="445"/>
      <c r="H162" s="445"/>
      <c r="I162" s="445"/>
      <c r="J162" s="446" t="s">
        <v>81</v>
      </c>
      <c r="K162" s="446"/>
      <c r="L162" s="439"/>
    </row>
    <row r="163" spans="1:12" ht="10.15" customHeight="1" x14ac:dyDescent="0.25">
      <c r="A163" s="453" t="s">
        <v>3</v>
      </c>
      <c r="B163" s="454"/>
      <c r="C163" s="454"/>
      <c r="D163" s="454"/>
      <c r="E163" s="454"/>
      <c r="F163" s="454"/>
      <c r="G163" s="454"/>
      <c r="H163" s="454"/>
      <c r="I163" s="457" t="s">
        <v>470</v>
      </c>
      <c r="J163" s="457"/>
      <c r="K163" s="457"/>
      <c r="L163" s="458"/>
    </row>
    <row r="164" spans="1:12" ht="6.75" customHeight="1" thickBot="1" x14ac:dyDescent="0.3">
      <c r="A164" s="455"/>
      <c r="B164" s="456"/>
      <c r="C164" s="456"/>
      <c r="D164" s="456"/>
      <c r="E164" s="456"/>
      <c r="F164" s="456"/>
      <c r="G164" s="456"/>
      <c r="H164" s="456"/>
      <c r="I164" s="459"/>
      <c r="J164" s="459"/>
      <c r="K164" s="459"/>
      <c r="L164" s="460"/>
    </row>
    <row r="165" spans="1:12" ht="15" customHeight="1" x14ac:dyDescent="0.25">
      <c r="A165" s="448" t="s">
        <v>85</v>
      </c>
      <c r="B165" s="449"/>
      <c r="C165" s="449"/>
      <c r="D165" s="449"/>
      <c r="E165" s="449"/>
      <c r="F165" s="449"/>
      <c r="G165" s="449"/>
      <c r="H165" s="449"/>
      <c r="I165" s="449"/>
      <c r="J165" s="450" t="s">
        <v>75</v>
      </c>
      <c r="K165" s="450"/>
      <c r="L165" s="437"/>
    </row>
    <row r="166" spans="1:12" ht="15" customHeight="1" x14ac:dyDescent="0.25">
      <c r="A166" s="440" t="s">
        <v>86</v>
      </c>
      <c r="B166" s="441"/>
      <c r="C166" s="441"/>
      <c r="D166" s="441"/>
      <c r="E166" s="441"/>
      <c r="F166" s="441"/>
      <c r="G166" s="441"/>
      <c r="H166" s="441"/>
      <c r="I166" s="441"/>
      <c r="J166" s="442" t="s">
        <v>79</v>
      </c>
      <c r="K166" s="442"/>
      <c r="L166" s="438"/>
    </row>
    <row r="167" spans="1:12" ht="15" customHeight="1" x14ac:dyDescent="0.25">
      <c r="A167" s="440" t="s">
        <v>87</v>
      </c>
      <c r="B167" s="441"/>
      <c r="C167" s="441"/>
      <c r="D167" s="441"/>
      <c r="E167" s="441"/>
      <c r="F167" s="441"/>
      <c r="G167" s="441"/>
      <c r="H167" s="441"/>
      <c r="I167" s="441"/>
      <c r="J167" s="442" t="s">
        <v>82</v>
      </c>
      <c r="K167" s="442"/>
      <c r="L167" s="438"/>
    </row>
    <row r="168" spans="1:12" ht="15" customHeight="1" thickBot="1" x14ac:dyDescent="0.3">
      <c r="A168" s="440" t="s">
        <v>88</v>
      </c>
      <c r="B168" s="441"/>
      <c r="C168" s="441"/>
      <c r="D168" s="441"/>
      <c r="E168" s="441"/>
      <c r="F168" s="441"/>
      <c r="G168" s="441"/>
      <c r="H168" s="441"/>
      <c r="I168" s="441"/>
      <c r="J168" s="442" t="s">
        <v>80</v>
      </c>
      <c r="K168" s="442"/>
      <c r="L168" s="438"/>
    </row>
    <row r="169" spans="1:12" ht="15" customHeight="1" thickBot="1" x14ac:dyDescent="0.3">
      <c r="A169" s="444" t="s">
        <v>89</v>
      </c>
      <c r="B169" s="445"/>
      <c r="C169" s="445"/>
      <c r="D169" s="445"/>
      <c r="E169" s="445"/>
      <c r="F169" s="445"/>
      <c r="G169" s="445"/>
      <c r="H169" s="445"/>
      <c r="I169" s="445"/>
      <c r="J169" s="446" t="s">
        <v>81</v>
      </c>
      <c r="K169" s="446"/>
      <c r="L169" s="41">
        <v>1.5</v>
      </c>
    </row>
    <row r="170" spans="1:12" ht="15" customHeight="1" thickBot="1" x14ac:dyDescent="0.3">
      <c r="A170" s="43">
        <v>5</v>
      </c>
      <c r="B170" s="425" t="s">
        <v>91</v>
      </c>
      <c r="C170" s="451"/>
      <c r="D170" s="451"/>
      <c r="E170" s="451"/>
      <c r="F170" s="451"/>
      <c r="G170" s="451"/>
      <c r="H170" s="451"/>
      <c r="I170" s="451"/>
      <c r="J170" s="451"/>
      <c r="K170" s="451"/>
      <c r="L170" s="452"/>
    </row>
    <row r="171" spans="1:12" ht="15" customHeight="1" x14ac:dyDescent="0.25">
      <c r="A171" s="448" t="s">
        <v>92</v>
      </c>
      <c r="B171" s="449"/>
      <c r="C171" s="449"/>
      <c r="D171" s="449"/>
      <c r="E171" s="449"/>
      <c r="F171" s="449"/>
      <c r="G171" s="449"/>
      <c r="H171" s="449"/>
      <c r="I171" s="449"/>
      <c r="J171" s="450" t="s">
        <v>75</v>
      </c>
      <c r="K171" s="450"/>
      <c r="L171" s="437"/>
    </row>
    <row r="172" spans="1:12" ht="15" customHeight="1" x14ac:dyDescent="0.25">
      <c r="A172" s="440" t="s">
        <v>93</v>
      </c>
      <c r="B172" s="441"/>
      <c r="C172" s="441"/>
      <c r="D172" s="441"/>
      <c r="E172" s="441"/>
      <c r="F172" s="441"/>
      <c r="G172" s="441"/>
      <c r="H172" s="441"/>
      <c r="I172" s="441"/>
      <c r="J172" s="442" t="s">
        <v>79</v>
      </c>
      <c r="K172" s="442"/>
      <c r="L172" s="438"/>
    </row>
    <row r="173" spans="1:12" ht="15" customHeight="1" x14ac:dyDescent="0.25">
      <c r="A173" s="440" t="s">
        <v>94</v>
      </c>
      <c r="B173" s="441"/>
      <c r="C173" s="441"/>
      <c r="D173" s="441"/>
      <c r="E173" s="441"/>
      <c r="F173" s="441"/>
      <c r="G173" s="441"/>
      <c r="H173" s="441"/>
      <c r="I173" s="441"/>
      <c r="J173" s="442" t="s">
        <v>82</v>
      </c>
      <c r="K173" s="442"/>
      <c r="L173" s="438"/>
    </row>
    <row r="174" spans="1:12" ht="15" customHeight="1" thickBot="1" x14ac:dyDescent="0.3">
      <c r="A174" s="440" t="s">
        <v>95</v>
      </c>
      <c r="B174" s="441"/>
      <c r="C174" s="441"/>
      <c r="D174" s="441"/>
      <c r="E174" s="441"/>
      <c r="F174" s="441"/>
      <c r="G174" s="441"/>
      <c r="H174" s="441"/>
      <c r="I174" s="441"/>
      <c r="J174" s="442" t="s">
        <v>80</v>
      </c>
      <c r="K174" s="442"/>
      <c r="L174" s="438"/>
    </row>
    <row r="175" spans="1:12" ht="15" customHeight="1" thickBot="1" x14ac:dyDescent="0.3">
      <c r="A175" s="444" t="s">
        <v>96</v>
      </c>
      <c r="B175" s="445"/>
      <c r="C175" s="445"/>
      <c r="D175" s="445"/>
      <c r="E175" s="445"/>
      <c r="F175" s="445"/>
      <c r="G175" s="445"/>
      <c r="H175" s="445"/>
      <c r="I175" s="445"/>
      <c r="J175" s="446" t="s">
        <v>81</v>
      </c>
      <c r="K175" s="446"/>
      <c r="L175" s="41">
        <v>4</v>
      </c>
    </row>
    <row r="176" spans="1:12" ht="15" customHeight="1" x14ac:dyDescent="0.25">
      <c r="A176" s="427" t="s">
        <v>4</v>
      </c>
      <c r="B176" s="428"/>
      <c r="C176" s="428"/>
      <c r="D176" s="428"/>
      <c r="E176" s="465"/>
      <c r="F176" s="465"/>
      <c r="G176" s="465"/>
      <c r="H176" s="465"/>
      <c r="I176" s="465"/>
      <c r="J176" s="465"/>
      <c r="K176" s="465"/>
      <c r="L176" s="466"/>
    </row>
    <row r="177" spans="1:12" ht="15" customHeight="1" thickBot="1" x14ac:dyDescent="0.3">
      <c r="A177" s="430"/>
      <c r="B177" s="431"/>
      <c r="C177" s="431"/>
      <c r="D177" s="431"/>
      <c r="E177" s="467"/>
      <c r="F177" s="467"/>
      <c r="G177" s="467"/>
      <c r="H177" s="467"/>
      <c r="I177" s="467"/>
      <c r="J177" s="467"/>
      <c r="K177" s="467"/>
      <c r="L177" s="468"/>
    </row>
    <row r="178" spans="1:12" ht="15" customHeight="1" x14ac:dyDescent="0.25">
      <c r="A178" s="469" t="s">
        <v>7</v>
      </c>
      <c r="B178" s="470"/>
      <c r="C178" s="469" t="s">
        <v>1</v>
      </c>
      <c r="D178" s="470"/>
      <c r="E178" s="469" t="s">
        <v>2</v>
      </c>
      <c r="F178" s="470"/>
      <c r="G178" s="469" t="s">
        <v>8</v>
      </c>
      <c r="H178" s="470"/>
      <c r="I178" s="471" t="s">
        <v>5</v>
      </c>
      <c r="J178" s="472"/>
      <c r="K178" s="477">
        <f>SUM(((((E179*G179)*C179)*A179)/5))</f>
        <v>0</v>
      </c>
      <c r="L178" s="478"/>
    </row>
    <row r="179" spans="1:12" ht="15" customHeight="1" x14ac:dyDescent="0.25">
      <c r="A179" s="461">
        <v>1</v>
      </c>
      <c r="B179" s="462"/>
      <c r="C179" s="461">
        <f>SUM(C136)</f>
        <v>0</v>
      </c>
      <c r="D179" s="462"/>
      <c r="E179" s="461">
        <f>SUM((L146+L152+L158)/3)</f>
        <v>0</v>
      </c>
      <c r="F179" s="462"/>
      <c r="G179" s="461">
        <f>SUM((((L165*3)+L171)/4))</f>
        <v>0</v>
      </c>
      <c r="H179" s="462"/>
      <c r="I179" s="473"/>
      <c r="J179" s="474"/>
      <c r="K179" s="479"/>
      <c r="L179" s="480"/>
    </row>
    <row r="180" spans="1:12" ht="15" customHeight="1" thickBot="1" x14ac:dyDescent="0.3">
      <c r="A180" s="463"/>
      <c r="B180" s="464"/>
      <c r="C180" s="463"/>
      <c r="D180" s="464"/>
      <c r="E180" s="463"/>
      <c r="F180" s="464"/>
      <c r="G180" s="463"/>
      <c r="H180" s="464"/>
      <c r="I180" s="475"/>
      <c r="J180" s="476"/>
      <c r="K180" s="481"/>
      <c r="L180" s="482"/>
    </row>
    <row r="181" spans="1:12" ht="15" customHeight="1" thickBot="1" x14ac:dyDescent="0.3">
      <c r="A181" s="5"/>
      <c r="B181" s="6"/>
      <c r="C181" s="6"/>
      <c r="D181" s="6"/>
      <c r="E181" s="6"/>
      <c r="F181" s="6"/>
      <c r="G181" s="6"/>
      <c r="H181" s="6"/>
      <c r="I181" s="6"/>
      <c r="J181" s="6"/>
      <c r="K181" s="6"/>
      <c r="L181" s="7"/>
    </row>
    <row r="182" spans="1:12" ht="15" customHeight="1" x14ac:dyDescent="0.25">
      <c r="A182" s="409">
        <f>SUM(A139+1)</f>
        <v>5</v>
      </c>
      <c r="B182" s="410"/>
      <c r="C182" s="427" t="str">
        <f>T(C139)</f>
        <v>Military Charters</v>
      </c>
      <c r="D182" s="428"/>
      <c r="E182" s="428"/>
      <c r="F182" s="428"/>
      <c r="G182" s="428"/>
      <c r="H182" s="429"/>
      <c r="I182" s="428" t="str">
        <f>T(I139)</f>
        <v/>
      </c>
      <c r="J182" s="428"/>
      <c r="K182" s="428"/>
      <c r="L182" s="429"/>
    </row>
    <row r="183" spans="1:12" ht="15" customHeight="1" thickBot="1" x14ac:dyDescent="0.3">
      <c r="A183" s="411"/>
      <c r="B183" s="412"/>
      <c r="C183" s="430"/>
      <c r="D183" s="431"/>
      <c r="E183" s="431"/>
      <c r="F183" s="431"/>
      <c r="G183" s="431"/>
      <c r="H183" s="432"/>
      <c r="I183" s="431"/>
      <c r="J183" s="431"/>
      <c r="K183" s="431"/>
      <c r="L183" s="432"/>
    </row>
    <row r="184" spans="1:12" ht="15" customHeight="1" x14ac:dyDescent="0.25">
      <c r="A184" s="413" t="s">
        <v>0</v>
      </c>
      <c r="B184" s="414"/>
      <c r="C184" s="414"/>
      <c r="D184" s="417" t="str">
        <f>(Incidents!B14)</f>
        <v>Cyber Attack</v>
      </c>
      <c r="E184" s="417"/>
      <c r="F184" s="417"/>
      <c r="G184" s="417"/>
      <c r="H184" s="417"/>
      <c r="I184" s="417"/>
      <c r="J184" s="417"/>
      <c r="K184" s="417"/>
      <c r="L184" s="418"/>
    </row>
    <row r="185" spans="1:12" ht="15" customHeight="1" thickBot="1" x14ac:dyDescent="0.3">
      <c r="A185" s="415"/>
      <c r="B185" s="416"/>
      <c r="C185" s="416"/>
      <c r="D185" s="419"/>
      <c r="E185" s="419"/>
      <c r="F185" s="419"/>
      <c r="G185" s="419"/>
      <c r="H185" s="419"/>
      <c r="I185" s="419"/>
      <c r="J185" s="419"/>
      <c r="K185" s="419"/>
      <c r="L185" s="420"/>
    </row>
    <row r="186" spans="1:12" ht="15" customHeight="1" thickBot="1" x14ac:dyDescent="0.3">
      <c r="A186" s="483" t="s">
        <v>2</v>
      </c>
      <c r="B186" s="484"/>
      <c r="C186" s="484"/>
      <c r="D186" s="484"/>
      <c r="E186" s="484"/>
      <c r="F186" s="484"/>
      <c r="G186" s="484"/>
      <c r="H186" s="484"/>
      <c r="I186" s="484"/>
      <c r="J186" s="484"/>
      <c r="K186" s="484"/>
      <c r="L186" s="485"/>
    </row>
    <row r="187" spans="1:12" ht="15" customHeight="1" x14ac:dyDescent="0.25">
      <c r="A187" s="424">
        <v>1</v>
      </c>
      <c r="B187" s="425" t="s">
        <v>113</v>
      </c>
      <c r="C187" s="425"/>
      <c r="D187" s="425"/>
      <c r="E187" s="425"/>
      <c r="F187" s="425"/>
      <c r="G187" s="425"/>
      <c r="H187" s="425"/>
      <c r="I187" s="425"/>
      <c r="J187" s="425"/>
      <c r="K187" s="425"/>
      <c r="L187" s="426"/>
    </row>
    <row r="188" spans="1:12" ht="15" customHeight="1" thickBot="1" x14ac:dyDescent="0.3">
      <c r="A188" s="424"/>
      <c r="B188" s="425"/>
      <c r="C188" s="425"/>
      <c r="D188" s="425"/>
      <c r="E188" s="425"/>
      <c r="F188" s="425"/>
      <c r="G188" s="425"/>
      <c r="H188" s="425"/>
      <c r="I188" s="425"/>
      <c r="J188" s="425"/>
      <c r="K188" s="425"/>
      <c r="L188" s="426"/>
    </row>
    <row r="189" spans="1:12" ht="15" customHeight="1" x14ac:dyDescent="0.25">
      <c r="A189" s="433" t="s">
        <v>74</v>
      </c>
      <c r="B189" s="434"/>
      <c r="C189" s="434"/>
      <c r="D189" s="434"/>
      <c r="E189" s="434"/>
      <c r="F189" s="434"/>
      <c r="G189" s="434"/>
      <c r="H189" s="434"/>
      <c r="I189" s="434"/>
      <c r="J189" s="435" t="s">
        <v>75</v>
      </c>
      <c r="K189" s="436"/>
      <c r="L189" s="437"/>
    </row>
    <row r="190" spans="1:12" ht="15" customHeight="1" x14ac:dyDescent="0.25">
      <c r="A190" s="440" t="s">
        <v>77</v>
      </c>
      <c r="B190" s="441"/>
      <c r="C190" s="441"/>
      <c r="D190" s="441"/>
      <c r="E190" s="441"/>
      <c r="F190" s="441"/>
      <c r="G190" s="441"/>
      <c r="H190" s="441"/>
      <c r="I190" s="441"/>
      <c r="J190" s="442" t="s">
        <v>79</v>
      </c>
      <c r="K190" s="443"/>
      <c r="L190" s="438"/>
    </row>
    <row r="191" spans="1:12" ht="15" customHeight="1" x14ac:dyDescent="0.25">
      <c r="A191" s="440" t="s">
        <v>78</v>
      </c>
      <c r="B191" s="441"/>
      <c r="C191" s="441"/>
      <c r="D191" s="441"/>
      <c r="E191" s="441"/>
      <c r="F191" s="441"/>
      <c r="G191" s="441"/>
      <c r="H191" s="441"/>
      <c r="I191" s="441"/>
      <c r="J191" s="442" t="s">
        <v>82</v>
      </c>
      <c r="K191" s="443"/>
      <c r="L191" s="438"/>
    </row>
    <row r="192" spans="1:12" ht="15" customHeight="1" x14ac:dyDescent="0.25">
      <c r="A192" s="440" t="s">
        <v>76</v>
      </c>
      <c r="B192" s="441"/>
      <c r="C192" s="441"/>
      <c r="D192" s="441"/>
      <c r="E192" s="441"/>
      <c r="F192" s="441"/>
      <c r="G192" s="441"/>
      <c r="H192" s="441"/>
      <c r="I192" s="441"/>
      <c r="J192" s="442" t="s">
        <v>80</v>
      </c>
      <c r="K192" s="443"/>
      <c r="L192" s="438"/>
    </row>
    <row r="193" spans="1:12" ht="15" customHeight="1" thickBot="1" x14ac:dyDescent="0.3">
      <c r="A193" s="444" t="s">
        <v>111</v>
      </c>
      <c r="B193" s="445"/>
      <c r="C193" s="445"/>
      <c r="D193" s="445"/>
      <c r="E193" s="445"/>
      <c r="F193" s="445"/>
      <c r="G193" s="445"/>
      <c r="H193" s="445"/>
      <c r="I193" s="445"/>
      <c r="J193" s="446" t="s">
        <v>81</v>
      </c>
      <c r="K193" s="447"/>
      <c r="L193" s="439"/>
    </row>
    <row r="194" spans="1:12" ht="15" customHeight="1" thickBot="1" x14ac:dyDescent="0.3">
      <c r="A194" s="42">
        <v>2</v>
      </c>
      <c r="B194" s="425" t="s">
        <v>117</v>
      </c>
      <c r="C194" s="425"/>
      <c r="D194" s="425"/>
      <c r="E194" s="425"/>
      <c r="F194" s="425"/>
      <c r="G194" s="425"/>
      <c r="H194" s="425"/>
      <c r="I194" s="425"/>
      <c r="J194" s="425"/>
      <c r="K194" s="425"/>
      <c r="L194" s="426"/>
    </row>
    <row r="195" spans="1:12" ht="15" customHeight="1" x14ac:dyDescent="0.25">
      <c r="A195" s="448" t="s">
        <v>84</v>
      </c>
      <c r="B195" s="449"/>
      <c r="C195" s="449"/>
      <c r="D195" s="449"/>
      <c r="E195" s="449"/>
      <c r="F195" s="449"/>
      <c r="G195" s="449"/>
      <c r="H195" s="449"/>
      <c r="I195" s="449"/>
      <c r="J195" s="450" t="s">
        <v>75</v>
      </c>
      <c r="K195" s="450"/>
      <c r="L195" s="437"/>
    </row>
    <row r="196" spans="1:12" ht="15" customHeight="1" x14ac:dyDescent="0.25">
      <c r="A196" s="440" t="s">
        <v>383</v>
      </c>
      <c r="B196" s="441"/>
      <c r="C196" s="441"/>
      <c r="D196" s="441"/>
      <c r="E196" s="441"/>
      <c r="F196" s="441"/>
      <c r="G196" s="441"/>
      <c r="H196" s="441"/>
      <c r="I196" s="441"/>
      <c r="J196" s="442" t="s">
        <v>79</v>
      </c>
      <c r="K196" s="442"/>
      <c r="L196" s="438"/>
    </row>
    <row r="197" spans="1:12" ht="15" customHeight="1" x14ac:dyDescent="0.25">
      <c r="A197" s="440" t="s">
        <v>384</v>
      </c>
      <c r="B197" s="441"/>
      <c r="C197" s="441"/>
      <c r="D197" s="441"/>
      <c r="E197" s="441"/>
      <c r="F197" s="441"/>
      <c r="G197" s="441"/>
      <c r="H197" s="441"/>
      <c r="I197" s="441"/>
      <c r="J197" s="442" t="s">
        <v>82</v>
      </c>
      <c r="K197" s="442"/>
      <c r="L197" s="438"/>
    </row>
    <row r="198" spans="1:12" ht="15" customHeight="1" x14ac:dyDescent="0.25">
      <c r="A198" s="440" t="s">
        <v>112</v>
      </c>
      <c r="B198" s="441"/>
      <c r="C198" s="441"/>
      <c r="D198" s="441"/>
      <c r="E198" s="441"/>
      <c r="F198" s="441"/>
      <c r="G198" s="441"/>
      <c r="H198" s="441"/>
      <c r="I198" s="441"/>
      <c r="J198" s="442" t="s">
        <v>80</v>
      </c>
      <c r="K198" s="442"/>
      <c r="L198" s="438"/>
    </row>
    <row r="199" spans="1:12" ht="15" customHeight="1" thickBot="1" x14ac:dyDescent="0.3">
      <c r="A199" s="444" t="s">
        <v>110</v>
      </c>
      <c r="B199" s="445"/>
      <c r="C199" s="445"/>
      <c r="D199" s="445"/>
      <c r="E199" s="445"/>
      <c r="F199" s="445"/>
      <c r="G199" s="445"/>
      <c r="H199" s="445"/>
      <c r="I199" s="445"/>
      <c r="J199" s="446" t="s">
        <v>81</v>
      </c>
      <c r="K199" s="446"/>
      <c r="L199" s="439"/>
    </row>
    <row r="200" spans="1:12" ht="15" customHeight="1" thickBot="1" x14ac:dyDescent="0.3">
      <c r="A200" s="42">
        <v>3</v>
      </c>
      <c r="B200" s="425" t="s">
        <v>119</v>
      </c>
      <c r="C200" s="425"/>
      <c r="D200" s="425"/>
      <c r="E200" s="425"/>
      <c r="F200" s="425"/>
      <c r="G200" s="425"/>
      <c r="H200" s="425"/>
      <c r="I200" s="425"/>
      <c r="J200" s="425"/>
      <c r="K200" s="425"/>
      <c r="L200" s="426"/>
    </row>
    <row r="201" spans="1:12" ht="15" customHeight="1" x14ac:dyDescent="0.25">
      <c r="A201" s="448" t="s">
        <v>84</v>
      </c>
      <c r="B201" s="449"/>
      <c r="C201" s="449"/>
      <c r="D201" s="449"/>
      <c r="E201" s="449"/>
      <c r="F201" s="449"/>
      <c r="G201" s="449"/>
      <c r="H201" s="449"/>
      <c r="I201" s="449"/>
      <c r="J201" s="450" t="s">
        <v>75</v>
      </c>
      <c r="K201" s="450"/>
      <c r="L201" s="437"/>
    </row>
    <row r="202" spans="1:12" ht="15" customHeight="1" x14ac:dyDescent="0.25">
      <c r="A202" s="440" t="s">
        <v>383</v>
      </c>
      <c r="B202" s="441"/>
      <c r="C202" s="441"/>
      <c r="D202" s="441"/>
      <c r="E202" s="441"/>
      <c r="F202" s="441"/>
      <c r="G202" s="441"/>
      <c r="H202" s="441"/>
      <c r="I202" s="441"/>
      <c r="J202" s="442" t="s">
        <v>79</v>
      </c>
      <c r="K202" s="442"/>
      <c r="L202" s="438"/>
    </row>
    <row r="203" spans="1:12" ht="15" customHeight="1" x14ac:dyDescent="0.25">
      <c r="A203" s="440" t="s">
        <v>384</v>
      </c>
      <c r="B203" s="441"/>
      <c r="C203" s="441"/>
      <c r="D203" s="441"/>
      <c r="E203" s="441"/>
      <c r="F203" s="441"/>
      <c r="G203" s="441"/>
      <c r="H203" s="441"/>
      <c r="I203" s="441"/>
      <c r="J203" s="442" t="s">
        <v>82</v>
      </c>
      <c r="K203" s="442"/>
      <c r="L203" s="438"/>
    </row>
    <row r="204" spans="1:12" ht="15" customHeight="1" x14ac:dyDescent="0.25">
      <c r="A204" s="440" t="s">
        <v>112</v>
      </c>
      <c r="B204" s="441"/>
      <c r="C204" s="441"/>
      <c r="D204" s="441"/>
      <c r="E204" s="441"/>
      <c r="F204" s="441"/>
      <c r="G204" s="441"/>
      <c r="H204" s="441"/>
      <c r="I204" s="441"/>
      <c r="J204" s="442" t="s">
        <v>80</v>
      </c>
      <c r="K204" s="442"/>
      <c r="L204" s="438"/>
    </row>
    <row r="205" spans="1:12" ht="15" customHeight="1" thickBot="1" x14ac:dyDescent="0.3">
      <c r="A205" s="444" t="s">
        <v>110</v>
      </c>
      <c r="B205" s="445"/>
      <c r="C205" s="445"/>
      <c r="D205" s="445"/>
      <c r="E205" s="445"/>
      <c r="F205" s="445"/>
      <c r="G205" s="445"/>
      <c r="H205" s="445"/>
      <c r="I205" s="445"/>
      <c r="J205" s="446" t="s">
        <v>81</v>
      </c>
      <c r="K205" s="446"/>
      <c r="L205" s="439"/>
    </row>
    <row r="206" spans="1:12" ht="10.15" customHeight="1" x14ac:dyDescent="0.25">
      <c r="A206" s="453" t="s">
        <v>3</v>
      </c>
      <c r="B206" s="454"/>
      <c r="C206" s="454"/>
      <c r="D206" s="454"/>
      <c r="E206" s="454"/>
      <c r="F206" s="454"/>
      <c r="G206" s="454"/>
      <c r="H206" s="454"/>
      <c r="I206" s="457" t="s">
        <v>470</v>
      </c>
      <c r="J206" s="457"/>
      <c r="K206" s="457"/>
      <c r="L206" s="458"/>
    </row>
    <row r="207" spans="1:12" ht="6" customHeight="1" thickBot="1" x14ac:dyDescent="0.3">
      <c r="A207" s="455"/>
      <c r="B207" s="456"/>
      <c r="C207" s="456"/>
      <c r="D207" s="456"/>
      <c r="E207" s="456"/>
      <c r="F207" s="456"/>
      <c r="G207" s="456"/>
      <c r="H207" s="456"/>
      <c r="I207" s="459"/>
      <c r="J207" s="459"/>
      <c r="K207" s="459"/>
      <c r="L207" s="460"/>
    </row>
    <row r="208" spans="1:12" ht="15" customHeight="1" x14ac:dyDescent="0.25">
      <c r="A208" s="448" t="s">
        <v>85</v>
      </c>
      <c r="B208" s="449"/>
      <c r="C208" s="449"/>
      <c r="D208" s="449"/>
      <c r="E208" s="449"/>
      <c r="F208" s="449"/>
      <c r="G208" s="449"/>
      <c r="H208" s="449"/>
      <c r="I208" s="449"/>
      <c r="J208" s="450" t="s">
        <v>75</v>
      </c>
      <c r="K208" s="450"/>
      <c r="L208" s="437"/>
    </row>
    <row r="209" spans="1:12" ht="15" customHeight="1" x14ac:dyDescent="0.25">
      <c r="A209" s="440" t="s">
        <v>86</v>
      </c>
      <c r="B209" s="441"/>
      <c r="C209" s="441"/>
      <c r="D209" s="441"/>
      <c r="E209" s="441"/>
      <c r="F209" s="441"/>
      <c r="G209" s="441"/>
      <c r="H209" s="441"/>
      <c r="I209" s="441"/>
      <c r="J209" s="442" t="s">
        <v>79</v>
      </c>
      <c r="K209" s="442"/>
      <c r="L209" s="438"/>
    </row>
    <row r="210" spans="1:12" ht="15" customHeight="1" x14ac:dyDescent="0.25">
      <c r="A210" s="440" t="s">
        <v>87</v>
      </c>
      <c r="B210" s="441"/>
      <c r="C210" s="441"/>
      <c r="D210" s="441"/>
      <c r="E210" s="441"/>
      <c r="F210" s="441"/>
      <c r="G210" s="441"/>
      <c r="H210" s="441"/>
      <c r="I210" s="441"/>
      <c r="J210" s="442" t="s">
        <v>82</v>
      </c>
      <c r="K210" s="442"/>
      <c r="L210" s="438"/>
    </row>
    <row r="211" spans="1:12" ht="15" customHeight="1" thickBot="1" x14ac:dyDescent="0.3">
      <c r="A211" s="440" t="s">
        <v>88</v>
      </c>
      <c r="B211" s="441"/>
      <c r="C211" s="441"/>
      <c r="D211" s="441"/>
      <c r="E211" s="441"/>
      <c r="F211" s="441"/>
      <c r="G211" s="441"/>
      <c r="H211" s="441"/>
      <c r="I211" s="441"/>
      <c r="J211" s="442" t="s">
        <v>80</v>
      </c>
      <c r="K211" s="442"/>
      <c r="L211" s="438"/>
    </row>
    <row r="212" spans="1:12" ht="15" customHeight="1" thickBot="1" x14ac:dyDescent="0.3">
      <c r="A212" s="444" t="s">
        <v>89</v>
      </c>
      <c r="B212" s="445"/>
      <c r="C212" s="445"/>
      <c r="D212" s="445"/>
      <c r="E212" s="445"/>
      <c r="F212" s="445"/>
      <c r="G212" s="445"/>
      <c r="H212" s="445"/>
      <c r="I212" s="445"/>
      <c r="J212" s="446" t="s">
        <v>81</v>
      </c>
      <c r="K212" s="446"/>
      <c r="L212" s="41">
        <v>1</v>
      </c>
    </row>
    <row r="213" spans="1:12" ht="15" customHeight="1" thickBot="1" x14ac:dyDescent="0.3">
      <c r="A213" s="43">
        <v>5</v>
      </c>
      <c r="B213" s="451" t="s">
        <v>91</v>
      </c>
      <c r="C213" s="451"/>
      <c r="D213" s="451"/>
      <c r="E213" s="451"/>
      <c r="F213" s="451"/>
      <c r="G213" s="451"/>
      <c r="H213" s="451"/>
      <c r="I213" s="451"/>
      <c r="J213" s="451"/>
      <c r="K213" s="451"/>
      <c r="L213" s="452"/>
    </row>
    <row r="214" spans="1:12" ht="15" customHeight="1" x14ac:dyDescent="0.25">
      <c r="A214" s="448" t="s">
        <v>92</v>
      </c>
      <c r="B214" s="449"/>
      <c r="C214" s="449"/>
      <c r="D214" s="449"/>
      <c r="E214" s="449"/>
      <c r="F214" s="449"/>
      <c r="G214" s="449"/>
      <c r="H214" s="449"/>
      <c r="I214" s="449"/>
      <c r="J214" s="450" t="s">
        <v>75</v>
      </c>
      <c r="K214" s="450"/>
      <c r="L214" s="437"/>
    </row>
    <row r="215" spans="1:12" ht="15" customHeight="1" x14ac:dyDescent="0.25">
      <c r="A215" s="440" t="s">
        <v>93</v>
      </c>
      <c r="B215" s="441"/>
      <c r="C215" s="441"/>
      <c r="D215" s="441"/>
      <c r="E215" s="441"/>
      <c r="F215" s="441"/>
      <c r="G215" s="441"/>
      <c r="H215" s="441"/>
      <c r="I215" s="441"/>
      <c r="J215" s="442" t="s">
        <v>79</v>
      </c>
      <c r="K215" s="442"/>
      <c r="L215" s="438"/>
    </row>
    <row r="216" spans="1:12" ht="15" customHeight="1" x14ac:dyDescent="0.25">
      <c r="A216" s="440" t="s">
        <v>94</v>
      </c>
      <c r="B216" s="441"/>
      <c r="C216" s="441"/>
      <c r="D216" s="441"/>
      <c r="E216" s="441"/>
      <c r="F216" s="441"/>
      <c r="G216" s="441"/>
      <c r="H216" s="441"/>
      <c r="I216" s="441"/>
      <c r="J216" s="442" t="s">
        <v>82</v>
      </c>
      <c r="K216" s="442"/>
      <c r="L216" s="438"/>
    </row>
    <row r="217" spans="1:12" ht="15" customHeight="1" thickBot="1" x14ac:dyDescent="0.3">
      <c r="A217" s="440" t="s">
        <v>95</v>
      </c>
      <c r="B217" s="441"/>
      <c r="C217" s="441"/>
      <c r="D217" s="441"/>
      <c r="E217" s="441"/>
      <c r="F217" s="441"/>
      <c r="G217" s="441"/>
      <c r="H217" s="441"/>
      <c r="I217" s="441"/>
      <c r="J217" s="442" t="s">
        <v>80</v>
      </c>
      <c r="K217" s="442"/>
      <c r="L217" s="438"/>
    </row>
    <row r="218" spans="1:12" ht="15" customHeight="1" thickBot="1" x14ac:dyDescent="0.3">
      <c r="A218" s="444" t="s">
        <v>96</v>
      </c>
      <c r="B218" s="445"/>
      <c r="C218" s="445"/>
      <c r="D218" s="445"/>
      <c r="E218" s="445"/>
      <c r="F218" s="445"/>
      <c r="G218" s="445"/>
      <c r="H218" s="445"/>
      <c r="I218" s="445"/>
      <c r="J218" s="446" t="s">
        <v>81</v>
      </c>
      <c r="K218" s="446"/>
      <c r="L218" s="41">
        <v>1</v>
      </c>
    </row>
    <row r="219" spans="1:12" ht="15" customHeight="1" x14ac:dyDescent="0.25">
      <c r="A219" s="427" t="s">
        <v>4</v>
      </c>
      <c r="B219" s="428"/>
      <c r="C219" s="428"/>
      <c r="D219" s="428"/>
      <c r="E219" s="465"/>
      <c r="F219" s="465"/>
      <c r="G219" s="465"/>
      <c r="H219" s="465"/>
      <c r="I219" s="465"/>
      <c r="J219" s="465"/>
      <c r="K219" s="465"/>
      <c r="L219" s="466"/>
    </row>
    <row r="220" spans="1:12" ht="15" customHeight="1" thickBot="1" x14ac:dyDescent="0.3">
      <c r="A220" s="430"/>
      <c r="B220" s="431"/>
      <c r="C220" s="431"/>
      <c r="D220" s="431"/>
      <c r="E220" s="467"/>
      <c r="F220" s="467"/>
      <c r="G220" s="467"/>
      <c r="H220" s="467"/>
      <c r="I220" s="467"/>
      <c r="J220" s="467"/>
      <c r="K220" s="467"/>
      <c r="L220" s="468"/>
    </row>
    <row r="221" spans="1:12" ht="15" customHeight="1" x14ac:dyDescent="0.25">
      <c r="A221" s="469" t="s">
        <v>7</v>
      </c>
      <c r="B221" s="470"/>
      <c r="C221" s="469" t="s">
        <v>1</v>
      </c>
      <c r="D221" s="470"/>
      <c r="E221" s="469" t="s">
        <v>2</v>
      </c>
      <c r="F221" s="470"/>
      <c r="G221" s="469" t="s">
        <v>8</v>
      </c>
      <c r="H221" s="470"/>
      <c r="I221" s="471" t="s">
        <v>5</v>
      </c>
      <c r="J221" s="472"/>
      <c r="K221" s="477">
        <f>SUM(((((E222*G222)*C222)*A222)/5))</f>
        <v>0</v>
      </c>
      <c r="L221" s="478"/>
    </row>
    <row r="222" spans="1:12" ht="15" customHeight="1" x14ac:dyDescent="0.25">
      <c r="A222" s="461">
        <v>1</v>
      </c>
      <c r="B222" s="462"/>
      <c r="C222" s="461">
        <f>SUM(C179)</f>
        <v>0</v>
      </c>
      <c r="D222" s="462"/>
      <c r="E222" s="461">
        <f>SUM((L189+L195+L201)/3)</f>
        <v>0</v>
      </c>
      <c r="F222" s="462"/>
      <c r="G222" s="461">
        <f>SUM((((L208*3)+L214)/4))</f>
        <v>0</v>
      </c>
      <c r="H222" s="462"/>
      <c r="I222" s="473"/>
      <c r="J222" s="474"/>
      <c r="K222" s="479"/>
      <c r="L222" s="480"/>
    </row>
    <row r="223" spans="1:12" ht="15" customHeight="1" thickBot="1" x14ac:dyDescent="0.3">
      <c r="A223" s="463"/>
      <c r="B223" s="464"/>
      <c r="C223" s="463"/>
      <c r="D223" s="464"/>
      <c r="E223" s="463"/>
      <c r="F223" s="464"/>
      <c r="G223" s="463"/>
      <c r="H223" s="464"/>
      <c r="I223" s="475"/>
      <c r="J223" s="476"/>
      <c r="K223" s="481"/>
      <c r="L223" s="482"/>
    </row>
    <row r="224" spans="1:12" ht="15" customHeight="1" thickBot="1" x14ac:dyDescent="0.3">
      <c r="A224" s="5"/>
      <c r="B224" s="6"/>
      <c r="C224" s="6"/>
      <c r="D224" s="6"/>
      <c r="E224" s="6"/>
      <c r="F224" s="6"/>
      <c r="G224" s="6"/>
      <c r="H224" s="6"/>
      <c r="I224" s="6"/>
      <c r="J224" s="6"/>
      <c r="K224" s="6"/>
      <c r="L224" s="7"/>
    </row>
    <row r="225" spans="1:12" ht="15" customHeight="1" x14ac:dyDescent="0.25">
      <c r="A225" s="409">
        <f>SUM(A182+1)</f>
        <v>6</v>
      </c>
      <c r="B225" s="410"/>
      <c r="C225" s="427" t="str">
        <f>T(C182)</f>
        <v>Military Charters</v>
      </c>
      <c r="D225" s="428"/>
      <c r="E225" s="428"/>
      <c r="F225" s="428"/>
      <c r="G225" s="428"/>
      <c r="H225" s="429"/>
      <c r="I225" s="428" t="str">
        <f>T(I182)</f>
        <v/>
      </c>
      <c r="J225" s="428"/>
      <c r="K225" s="428"/>
      <c r="L225" s="429"/>
    </row>
    <row r="226" spans="1:12" ht="15" customHeight="1" thickBot="1" x14ac:dyDescent="0.3">
      <c r="A226" s="411"/>
      <c r="B226" s="412"/>
      <c r="C226" s="430"/>
      <c r="D226" s="431"/>
      <c r="E226" s="431"/>
      <c r="F226" s="431"/>
      <c r="G226" s="431"/>
      <c r="H226" s="432"/>
      <c r="I226" s="431"/>
      <c r="J226" s="431"/>
      <c r="K226" s="431"/>
      <c r="L226" s="432"/>
    </row>
    <row r="227" spans="1:12" ht="15" customHeight="1" x14ac:dyDescent="0.25">
      <c r="A227" s="413" t="s">
        <v>0</v>
      </c>
      <c r="B227" s="414"/>
      <c r="C227" s="486"/>
      <c r="D227" s="487" t="str">
        <f>(Incidents!B15)</f>
        <v xml:space="preserve">Natural Disaster </v>
      </c>
      <c r="E227" s="487"/>
      <c r="F227" s="487"/>
      <c r="G227" s="487"/>
      <c r="H227" s="487"/>
      <c r="I227" s="417"/>
      <c r="J227" s="417"/>
      <c r="K227" s="417"/>
      <c r="L227" s="418"/>
    </row>
    <row r="228" spans="1:12" ht="15" customHeight="1" thickBot="1" x14ac:dyDescent="0.3">
      <c r="A228" s="415"/>
      <c r="B228" s="416"/>
      <c r="C228" s="416"/>
      <c r="D228" s="419"/>
      <c r="E228" s="419"/>
      <c r="F228" s="419"/>
      <c r="G228" s="419"/>
      <c r="H228" s="419"/>
      <c r="I228" s="419"/>
      <c r="J228" s="419"/>
      <c r="K228" s="419"/>
      <c r="L228" s="420"/>
    </row>
    <row r="229" spans="1:12" ht="15" customHeight="1" thickBot="1" x14ac:dyDescent="0.3">
      <c r="A229" s="483" t="s">
        <v>2</v>
      </c>
      <c r="B229" s="484"/>
      <c r="C229" s="484"/>
      <c r="D229" s="484"/>
      <c r="E229" s="484"/>
      <c r="F229" s="484"/>
      <c r="G229" s="484"/>
      <c r="H229" s="484"/>
      <c r="I229" s="484"/>
      <c r="J229" s="484"/>
      <c r="K229" s="484"/>
      <c r="L229" s="485"/>
    </row>
    <row r="230" spans="1:12" ht="15" customHeight="1" x14ac:dyDescent="0.25">
      <c r="A230" s="424">
        <v>1</v>
      </c>
      <c r="B230" s="488" t="s">
        <v>116</v>
      </c>
      <c r="C230" s="488"/>
      <c r="D230" s="488"/>
      <c r="E230" s="488"/>
      <c r="F230" s="488"/>
      <c r="G230" s="488"/>
      <c r="H230" s="488"/>
      <c r="I230" s="488"/>
      <c r="J230" s="488"/>
      <c r="K230" s="488"/>
      <c r="L230" s="489"/>
    </row>
    <row r="231" spans="1:12" ht="15" customHeight="1" thickBot="1" x14ac:dyDescent="0.3">
      <c r="A231" s="424"/>
      <c r="B231" s="488"/>
      <c r="C231" s="488"/>
      <c r="D231" s="488"/>
      <c r="E231" s="488"/>
      <c r="F231" s="488"/>
      <c r="G231" s="488"/>
      <c r="H231" s="488"/>
      <c r="I231" s="488"/>
      <c r="J231" s="488"/>
      <c r="K231" s="488"/>
      <c r="L231" s="489"/>
    </row>
    <row r="232" spans="1:12" ht="15" customHeight="1" x14ac:dyDescent="0.25">
      <c r="A232" s="433" t="s">
        <v>74</v>
      </c>
      <c r="B232" s="434"/>
      <c r="C232" s="434"/>
      <c r="D232" s="434"/>
      <c r="E232" s="434"/>
      <c r="F232" s="434"/>
      <c r="G232" s="434"/>
      <c r="H232" s="434"/>
      <c r="I232" s="434"/>
      <c r="J232" s="435" t="s">
        <v>75</v>
      </c>
      <c r="K232" s="436"/>
      <c r="L232" s="437"/>
    </row>
    <row r="233" spans="1:12" ht="15" customHeight="1" x14ac:dyDescent="0.25">
      <c r="A233" s="440" t="s">
        <v>99</v>
      </c>
      <c r="B233" s="441"/>
      <c r="C233" s="441"/>
      <c r="D233" s="441"/>
      <c r="E233" s="441"/>
      <c r="F233" s="441"/>
      <c r="G233" s="441"/>
      <c r="H233" s="441"/>
      <c r="I233" s="441"/>
      <c r="J233" s="442" t="s">
        <v>79</v>
      </c>
      <c r="K233" s="443"/>
      <c r="L233" s="438"/>
    </row>
    <row r="234" spans="1:12" ht="15" customHeight="1" x14ac:dyDescent="0.25">
      <c r="A234" s="440" t="s">
        <v>114</v>
      </c>
      <c r="B234" s="441"/>
      <c r="C234" s="441"/>
      <c r="D234" s="441"/>
      <c r="E234" s="441"/>
      <c r="F234" s="441"/>
      <c r="G234" s="441"/>
      <c r="H234" s="441"/>
      <c r="I234" s="441"/>
      <c r="J234" s="442" t="s">
        <v>82</v>
      </c>
      <c r="K234" s="443"/>
      <c r="L234" s="438"/>
    </row>
    <row r="235" spans="1:12" ht="15" customHeight="1" x14ac:dyDescent="0.25">
      <c r="A235" s="440" t="s">
        <v>98</v>
      </c>
      <c r="B235" s="441"/>
      <c r="C235" s="441"/>
      <c r="D235" s="441"/>
      <c r="E235" s="441"/>
      <c r="F235" s="441"/>
      <c r="G235" s="441"/>
      <c r="H235" s="441"/>
      <c r="I235" s="441"/>
      <c r="J235" s="442" t="s">
        <v>80</v>
      </c>
      <c r="K235" s="443"/>
      <c r="L235" s="438"/>
    </row>
    <row r="236" spans="1:12" ht="15" customHeight="1" thickBot="1" x14ac:dyDescent="0.3">
      <c r="A236" s="490" t="s">
        <v>111</v>
      </c>
      <c r="B236" s="491"/>
      <c r="C236" s="491"/>
      <c r="D236" s="491"/>
      <c r="E236" s="491"/>
      <c r="F236" s="491"/>
      <c r="G236" s="491"/>
      <c r="H236" s="491"/>
      <c r="I236" s="491"/>
      <c r="J236" s="446" t="s">
        <v>81</v>
      </c>
      <c r="K236" s="447"/>
      <c r="L236" s="439"/>
    </row>
    <row r="237" spans="1:12" ht="15" customHeight="1" thickBot="1" x14ac:dyDescent="0.3">
      <c r="A237" s="42">
        <v>2</v>
      </c>
      <c r="B237" s="492" t="s">
        <v>117</v>
      </c>
      <c r="C237" s="492"/>
      <c r="D237" s="492"/>
      <c r="E237" s="492"/>
      <c r="F237" s="492"/>
      <c r="G237" s="492"/>
      <c r="H237" s="492"/>
      <c r="I237" s="492"/>
      <c r="J237" s="492"/>
      <c r="K237" s="492"/>
      <c r="L237" s="493"/>
    </row>
    <row r="238" spans="1:12" ht="15" customHeight="1" x14ac:dyDescent="0.25">
      <c r="A238" s="448" t="s">
        <v>84</v>
      </c>
      <c r="B238" s="449"/>
      <c r="C238" s="449"/>
      <c r="D238" s="449"/>
      <c r="E238" s="449"/>
      <c r="F238" s="449"/>
      <c r="G238" s="449"/>
      <c r="H238" s="449"/>
      <c r="I238" s="449"/>
      <c r="J238" s="450" t="s">
        <v>75</v>
      </c>
      <c r="K238" s="450"/>
      <c r="L238" s="437"/>
    </row>
    <row r="239" spans="1:12" ht="15" customHeight="1" x14ac:dyDescent="0.25">
      <c r="A239" s="440" t="s">
        <v>383</v>
      </c>
      <c r="B239" s="441"/>
      <c r="C239" s="441"/>
      <c r="D239" s="441"/>
      <c r="E239" s="441"/>
      <c r="F239" s="441"/>
      <c r="G239" s="441"/>
      <c r="H239" s="441"/>
      <c r="I239" s="441"/>
      <c r="J239" s="442" t="s">
        <v>79</v>
      </c>
      <c r="K239" s="442"/>
      <c r="L239" s="438"/>
    </row>
    <row r="240" spans="1:12" ht="15" customHeight="1" x14ac:dyDescent="0.25">
      <c r="A240" s="440" t="s">
        <v>384</v>
      </c>
      <c r="B240" s="441"/>
      <c r="C240" s="441"/>
      <c r="D240" s="441"/>
      <c r="E240" s="441"/>
      <c r="F240" s="441"/>
      <c r="G240" s="441"/>
      <c r="H240" s="441"/>
      <c r="I240" s="441"/>
      <c r="J240" s="442" t="s">
        <v>82</v>
      </c>
      <c r="K240" s="442"/>
      <c r="L240" s="438"/>
    </row>
    <row r="241" spans="1:12" ht="15" customHeight="1" x14ac:dyDescent="0.25">
      <c r="A241" s="440" t="s">
        <v>112</v>
      </c>
      <c r="B241" s="441"/>
      <c r="C241" s="441"/>
      <c r="D241" s="441"/>
      <c r="E241" s="441"/>
      <c r="F241" s="441"/>
      <c r="G241" s="441"/>
      <c r="H241" s="441"/>
      <c r="I241" s="441"/>
      <c r="J241" s="442" t="s">
        <v>80</v>
      </c>
      <c r="K241" s="442"/>
      <c r="L241" s="438"/>
    </row>
    <row r="242" spans="1:12" ht="15" customHeight="1" thickBot="1" x14ac:dyDescent="0.3">
      <c r="A242" s="490" t="s">
        <v>110</v>
      </c>
      <c r="B242" s="491"/>
      <c r="C242" s="491"/>
      <c r="D242" s="491"/>
      <c r="E242" s="491"/>
      <c r="F242" s="491"/>
      <c r="G242" s="491"/>
      <c r="H242" s="491"/>
      <c r="I242" s="491"/>
      <c r="J242" s="446" t="s">
        <v>81</v>
      </c>
      <c r="K242" s="446"/>
      <c r="L242" s="439"/>
    </row>
    <row r="243" spans="1:12" ht="15" customHeight="1" thickBot="1" x14ac:dyDescent="0.3">
      <c r="A243" s="42">
        <v>3</v>
      </c>
      <c r="B243" s="488" t="s">
        <v>118</v>
      </c>
      <c r="C243" s="488"/>
      <c r="D243" s="488"/>
      <c r="E243" s="488"/>
      <c r="F243" s="488"/>
      <c r="G243" s="488"/>
      <c r="H243" s="488"/>
      <c r="I243" s="488"/>
      <c r="J243" s="488"/>
      <c r="K243" s="488"/>
      <c r="L243" s="489"/>
    </row>
    <row r="244" spans="1:12" ht="15" customHeight="1" x14ac:dyDescent="0.25">
      <c r="A244" s="448" t="s">
        <v>84</v>
      </c>
      <c r="B244" s="449"/>
      <c r="C244" s="449"/>
      <c r="D244" s="449"/>
      <c r="E244" s="449"/>
      <c r="F244" s="449"/>
      <c r="G244" s="449"/>
      <c r="H244" s="449"/>
      <c r="I244" s="449"/>
      <c r="J244" s="450" t="s">
        <v>75</v>
      </c>
      <c r="K244" s="450"/>
      <c r="L244" s="437"/>
    </row>
    <row r="245" spans="1:12" ht="15" customHeight="1" x14ac:dyDescent="0.25">
      <c r="A245" s="440" t="s">
        <v>383</v>
      </c>
      <c r="B245" s="441"/>
      <c r="C245" s="441"/>
      <c r="D245" s="441"/>
      <c r="E245" s="441"/>
      <c r="F245" s="441"/>
      <c r="G245" s="441"/>
      <c r="H245" s="441"/>
      <c r="I245" s="441"/>
      <c r="J245" s="442" t="s">
        <v>79</v>
      </c>
      <c r="K245" s="442"/>
      <c r="L245" s="438"/>
    </row>
    <row r="246" spans="1:12" ht="15" customHeight="1" x14ac:dyDescent="0.25">
      <c r="A246" s="440" t="s">
        <v>384</v>
      </c>
      <c r="B246" s="441"/>
      <c r="C246" s="441"/>
      <c r="D246" s="441"/>
      <c r="E246" s="441"/>
      <c r="F246" s="441"/>
      <c r="G246" s="441"/>
      <c r="H246" s="441"/>
      <c r="I246" s="441"/>
      <c r="J246" s="442" t="s">
        <v>82</v>
      </c>
      <c r="K246" s="442"/>
      <c r="L246" s="438"/>
    </row>
    <row r="247" spans="1:12" ht="15" customHeight="1" x14ac:dyDescent="0.25">
      <c r="A247" s="440" t="s">
        <v>112</v>
      </c>
      <c r="B247" s="441"/>
      <c r="C247" s="441"/>
      <c r="D247" s="441"/>
      <c r="E247" s="441"/>
      <c r="F247" s="441"/>
      <c r="G247" s="441"/>
      <c r="H247" s="441"/>
      <c r="I247" s="441"/>
      <c r="J247" s="442" t="s">
        <v>80</v>
      </c>
      <c r="K247" s="442"/>
      <c r="L247" s="438"/>
    </row>
    <row r="248" spans="1:12" ht="15" customHeight="1" thickBot="1" x14ac:dyDescent="0.3">
      <c r="A248" s="490" t="s">
        <v>110</v>
      </c>
      <c r="B248" s="491"/>
      <c r="C248" s="491"/>
      <c r="D248" s="491"/>
      <c r="E248" s="491"/>
      <c r="F248" s="491"/>
      <c r="G248" s="491"/>
      <c r="H248" s="491"/>
      <c r="I248" s="491"/>
      <c r="J248" s="446" t="s">
        <v>81</v>
      </c>
      <c r="K248" s="446"/>
      <c r="L248" s="439"/>
    </row>
    <row r="249" spans="1:12" ht="10.15" customHeight="1" x14ac:dyDescent="0.25">
      <c r="A249" s="453" t="s">
        <v>3</v>
      </c>
      <c r="B249" s="454"/>
      <c r="C249" s="454"/>
      <c r="D249" s="454"/>
      <c r="E249" s="454"/>
      <c r="F249" s="454"/>
      <c r="G249" s="454"/>
      <c r="H249" s="454"/>
      <c r="I249" s="457" t="s">
        <v>470</v>
      </c>
      <c r="J249" s="457"/>
      <c r="K249" s="457"/>
      <c r="L249" s="458"/>
    </row>
    <row r="250" spans="1:12" ht="6.4" customHeight="1" thickBot="1" x14ac:dyDescent="0.3">
      <c r="A250" s="455"/>
      <c r="B250" s="456"/>
      <c r="C250" s="456"/>
      <c r="D250" s="456"/>
      <c r="E250" s="456"/>
      <c r="F250" s="456"/>
      <c r="G250" s="456"/>
      <c r="H250" s="456"/>
      <c r="I250" s="459"/>
      <c r="J250" s="459"/>
      <c r="K250" s="459"/>
      <c r="L250" s="460"/>
    </row>
    <row r="251" spans="1:12" ht="15" customHeight="1" x14ac:dyDescent="0.25">
      <c r="A251" s="448" t="s">
        <v>85</v>
      </c>
      <c r="B251" s="449"/>
      <c r="C251" s="449"/>
      <c r="D251" s="449"/>
      <c r="E251" s="449"/>
      <c r="F251" s="449"/>
      <c r="G251" s="449"/>
      <c r="H251" s="449"/>
      <c r="I251" s="449"/>
      <c r="J251" s="450" t="s">
        <v>75</v>
      </c>
      <c r="K251" s="450"/>
      <c r="L251" s="437"/>
    </row>
    <row r="252" spans="1:12" ht="15" customHeight="1" x14ac:dyDescent="0.25">
      <c r="A252" s="440" t="s">
        <v>86</v>
      </c>
      <c r="B252" s="441"/>
      <c r="C252" s="441"/>
      <c r="D252" s="441"/>
      <c r="E252" s="441"/>
      <c r="F252" s="441"/>
      <c r="G252" s="441"/>
      <c r="H252" s="441"/>
      <c r="I252" s="441"/>
      <c r="J252" s="442" t="s">
        <v>79</v>
      </c>
      <c r="K252" s="442"/>
      <c r="L252" s="438"/>
    </row>
    <row r="253" spans="1:12" ht="15" customHeight="1" x14ac:dyDescent="0.25">
      <c r="A253" s="440" t="s">
        <v>87</v>
      </c>
      <c r="B253" s="441"/>
      <c r="C253" s="441"/>
      <c r="D253" s="441"/>
      <c r="E253" s="441"/>
      <c r="F253" s="441"/>
      <c r="G253" s="441"/>
      <c r="H253" s="441"/>
      <c r="I253" s="441"/>
      <c r="J253" s="442" t="s">
        <v>82</v>
      </c>
      <c r="K253" s="442"/>
      <c r="L253" s="438"/>
    </row>
    <row r="254" spans="1:12" ht="15" customHeight="1" thickBot="1" x14ac:dyDescent="0.3">
      <c r="A254" s="440" t="s">
        <v>88</v>
      </c>
      <c r="B254" s="441"/>
      <c r="C254" s="441"/>
      <c r="D254" s="441"/>
      <c r="E254" s="441"/>
      <c r="F254" s="441"/>
      <c r="G254" s="441"/>
      <c r="H254" s="441"/>
      <c r="I254" s="441"/>
      <c r="J254" s="442" t="s">
        <v>80</v>
      </c>
      <c r="K254" s="442"/>
      <c r="L254" s="438"/>
    </row>
    <row r="255" spans="1:12" ht="15" customHeight="1" thickBot="1" x14ac:dyDescent="0.3">
      <c r="A255" s="490" t="s">
        <v>89</v>
      </c>
      <c r="B255" s="491"/>
      <c r="C255" s="491"/>
      <c r="D255" s="491"/>
      <c r="E255" s="491"/>
      <c r="F255" s="491"/>
      <c r="G255" s="491"/>
      <c r="H255" s="491"/>
      <c r="I255" s="491"/>
      <c r="J255" s="446" t="s">
        <v>81</v>
      </c>
      <c r="K255" s="446"/>
      <c r="L255" s="41">
        <v>1</v>
      </c>
    </row>
    <row r="256" spans="1:12" ht="15" customHeight="1" thickBot="1" x14ac:dyDescent="0.3">
      <c r="A256" s="43">
        <v>5</v>
      </c>
      <c r="B256" s="488" t="s">
        <v>91</v>
      </c>
      <c r="C256" s="494"/>
      <c r="D256" s="494"/>
      <c r="E256" s="494"/>
      <c r="F256" s="494"/>
      <c r="G256" s="494"/>
      <c r="H256" s="494"/>
      <c r="I256" s="494"/>
      <c r="J256" s="494"/>
      <c r="K256" s="494"/>
      <c r="L256" s="495"/>
    </row>
    <row r="257" spans="1:12" ht="15" customHeight="1" x14ac:dyDescent="0.25">
      <c r="A257" s="448" t="s">
        <v>92</v>
      </c>
      <c r="B257" s="449"/>
      <c r="C257" s="449"/>
      <c r="D257" s="449"/>
      <c r="E257" s="449"/>
      <c r="F257" s="449"/>
      <c r="G257" s="449"/>
      <c r="H257" s="449"/>
      <c r="I257" s="449"/>
      <c r="J257" s="450" t="s">
        <v>75</v>
      </c>
      <c r="K257" s="450"/>
      <c r="L257" s="437"/>
    </row>
    <row r="258" spans="1:12" ht="15" customHeight="1" x14ac:dyDescent="0.25">
      <c r="A258" s="440" t="s">
        <v>93</v>
      </c>
      <c r="B258" s="441"/>
      <c r="C258" s="441"/>
      <c r="D258" s="441"/>
      <c r="E258" s="441"/>
      <c r="F258" s="441"/>
      <c r="G258" s="441"/>
      <c r="H258" s="441"/>
      <c r="I258" s="441"/>
      <c r="J258" s="442" t="s">
        <v>79</v>
      </c>
      <c r="K258" s="442"/>
      <c r="L258" s="438"/>
    </row>
    <row r="259" spans="1:12" ht="15" customHeight="1" x14ac:dyDescent="0.25">
      <c r="A259" s="440" t="s">
        <v>94</v>
      </c>
      <c r="B259" s="441"/>
      <c r="C259" s="441"/>
      <c r="D259" s="441"/>
      <c r="E259" s="441"/>
      <c r="F259" s="441"/>
      <c r="G259" s="441"/>
      <c r="H259" s="441"/>
      <c r="I259" s="441"/>
      <c r="J259" s="442" t="s">
        <v>82</v>
      </c>
      <c r="K259" s="442"/>
      <c r="L259" s="438"/>
    </row>
    <row r="260" spans="1:12" ht="15" customHeight="1" thickBot="1" x14ac:dyDescent="0.3">
      <c r="A260" s="440" t="s">
        <v>95</v>
      </c>
      <c r="B260" s="441"/>
      <c r="C260" s="441"/>
      <c r="D260" s="441"/>
      <c r="E260" s="441"/>
      <c r="F260" s="441"/>
      <c r="G260" s="441"/>
      <c r="H260" s="441"/>
      <c r="I260" s="441"/>
      <c r="J260" s="442" t="s">
        <v>80</v>
      </c>
      <c r="K260" s="442"/>
      <c r="L260" s="438"/>
    </row>
    <row r="261" spans="1:12" ht="15" customHeight="1" thickBot="1" x14ac:dyDescent="0.3">
      <c r="A261" s="490" t="s">
        <v>96</v>
      </c>
      <c r="B261" s="491"/>
      <c r="C261" s="491"/>
      <c r="D261" s="491"/>
      <c r="E261" s="491"/>
      <c r="F261" s="491"/>
      <c r="G261" s="491"/>
      <c r="H261" s="491"/>
      <c r="I261" s="491"/>
      <c r="J261" s="446" t="s">
        <v>81</v>
      </c>
      <c r="K261" s="446"/>
      <c r="L261" s="41">
        <v>4</v>
      </c>
    </row>
    <row r="262" spans="1:12" ht="15" customHeight="1" x14ac:dyDescent="0.25">
      <c r="A262" s="427" t="s">
        <v>4</v>
      </c>
      <c r="B262" s="428"/>
      <c r="C262" s="428"/>
      <c r="D262" s="428"/>
      <c r="E262" s="465"/>
      <c r="F262" s="465"/>
      <c r="G262" s="465"/>
      <c r="H262" s="465"/>
      <c r="I262" s="465"/>
      <c r="J262" s="465"/>
      <c r="K262" s="465"/>
      <c r="L262" s="466"/>
    </row>
    <row r="263" spans="1:12" ht="15" customHeight="1" thickBot="1" x14ac:dyDescent="0.3">
      <c r="A263" s="430"/>
      <c r="B263" s="431"/>
      <c r="C263" s="431"/>
      <c r="D263" s="431"/>
      <c r="E263" s="467"/>
      <c r="F263" s="467"/>
      <c r="G263" s="467"/>
      <c r="H263" s="467"/>
      <c r="I263" s="467"/>
      <c r="J263" s="467"/>
      <c r="K263" s="467"/>
      <c r="L263" s="468"/>
    </row>
    <row r="264" spans="1:12" ht="15" customHeight="1" x14ac:dyDescent="0.25">
      <c r="A264" s="469" t="s">
        <v>7</v>
      </c>
      <c r="B264" s="470"/>
      <c r="C264" s="469" t="s">
        <v>1</v>
      </c>
      <c r="D264" s="470"/>
      <c r="E264" s="469" t="s">
        <v>2</v>
      </c>
      <c r="F264" s="470"/>
      <c r="G264" s="469" t="s">
        <v>8</v>
      </c>
      <c r="H264" s="470"/>
      <c r="I264" s="471" t="s">
        <v>5</v>
      </c>
      <c r="J264" s="472"/>
      <c r="K264" s="477">
        <f>SUM(((((E265*G265)*C265)*A265)/5))</f>
        <v>0</v>
      </c>
      <c r="L264" s="478"/>
    </row>
    <row r="265" spans="1:12" ht="15" customHeight="1" x14ac:dyDescent="0.25">
      <c r="A265" s="461">
        <v>1</v>
      </c>
      <c r="B265" s="462"/>
      <c r="C265" s="461">
        <f>SUM(C222)</f>
        <v>0</v>
      </c>
      <c r="D265" s="462"/>
      <c r="E265" s="461">
        <f>SUM((L232+L238+L244)/3)</f>
        <v>0</v>
      </c>
      <c r="F265" s="462"/>
      <c r="G265" s="461">
        <f>SUM((((L251*3)+L257)/4))</f>
        <v>0</v>
      </c>
      <c r="H265" s="462"/>
      <c r="I265" s="473"/>
      <c r="J265" s="474"/>
      <c r="K265" s="479"/>
      <c r="L265" s="480"/>
    </row>
    <row r="266" spans="1:12" ht="15" customHeight="1" thickBot="1" x14ac:dyDescent="0.3">
      <c r="A266" s="463"/>
      <c r="B266" s="464"/>
      <c r="C266" s="463"/>
      <c r="D266" s="464"/>
      <c r="E266" s="463"/>
      <c r="F266" s="464"/>
      <c r="G266" s="463"/>
      <c r="H266" s="464"/>
      <c r="I266" s="475"/>
      <c r="J266" s="476"/>
      <c r="K266" s="481"/>
      <c r="L266" s="482"/>
    </row>
    <row r="267" spans="1:12" ht="15" customHeight="1" thickBot="1" x14ac:dyDescent="0.3">
      <c r="A267" s="5"/>
      <c r="B267" s="6"/>
      <c r="C267" s="6"/>
      <c r="D267" s="6"/>
      <c r="E267" s="6"/>
      <c r="F267" s="6"/>
      <c r="G267" s="6"/>
      <c r="H267" s="6"/>
      <c r="I267" s="6"/>
      <c r="J267" s="6"/>
      <c r="K267" s="6"/>
      <c r="L267" s="7"/>
    </row>
    <row r="268" spans="1:12" ht="15" customHeight="1" x14ac:dyDescent="0.25">
      <c r="A268" s="409">
        <f>SUM(A225+1)</f>
        <v>7</v>
      </c>
      <c r="B268" s="410"/>
      <c r="C268" s="427" t="str">
        <f>T(C225)</f>
        <v>Military Charters</v>
      </c>
      <c r="D268" s="428"/>
      <c r="E268" s="428"/>
      <c r="F268" s="428"/>
      <c r="G268" s="428"/>
      <c r="H268" s="429"/>
      <c r="I268" s="428" t="str">
        <f>T(I225)</f>
        <v/>
      </c>
      <c r="J268" s="428"/>
      <c r="K268" s="428"/>
      <c r="L268" s="429"/>
    </row>
    <row r="269" spans="1:12" ht="15" customHeight="1" thickBot="1" x14ac:dyDescent="0.3">
      <c r="A269" s="411"/>
      <c r="B269" s="412"/>
      <c r="C269" s="430"/>
      <c r="D269" s="431"/>
      <c r="E269" s="431"/>
      <c r="F269" s="431"/>
      <c r="G269" s="431"/>
      <c r="H269" s="432"/>
      <c r="I269" s="431"/>
      <c r="J269" s="431"/>
      <c r="K269" s="431"/>
      <c r="L269" s="432"/>
    </row>
    <row r="270" spans="1:12" ht="15" customHeight="1" x14ac:dyDescent="0.25">
      <c r="A270" s="413" t="s">
        <v>0</v>
      </c>
      <c r="B270" s="414"/>
      <c r="C270" s="414"/>
      <c r="D270" s="417" t="str">
        <f>(Incidents!B16)</f>
        <v xml:space="preserve">Industrial Disaster </v>
      </c>
      <c r="E270" s="417"/>
      <c r="F270" s="417"/>
      <c r="G270" s="417"/>
      <c r="H270" s="417"/>
      <c r="I270" s="417"/>
      <c r="J270" s="417"/>
      <c r="K270" s="417"/>
      <c r="L270" s="418"/>
    </row>
    <row r="271" spans="1:12" ht="15" customHeight="1" thickBot="1" x14ac:dyDescent="0.3">
      <c r="A271" s="415"/>
      <c r="B271" s="416"/>
      <c r="C271" s="416"/>
      <c r="D271" s="419"/>
      <c r="E271" s="419"/>
      <c r="F271" s="419"/>
      <c r="G271" s="419"/>
      <c r="H271" s="419"/>
      <c r="I271" s="419"/>
      <c r="J271" s="419"/>
      <c r="K271" s="419"/>
      <c r="L271" s="420"/>
    </row>
    <row r="272" spans="1:12" ht="15" customHeight="1" thickBot="1" x14ac:dyDescent="0.3">
      <c r="A272" s="483" t="s">
        <v>2</v>
      </c>
      <c r="B272" s="484"/>
      <c r="C272" s="484"/>
      <c r="D272" s="484"/>
      <c r="E272" s="484"/>
      <c r="F272" s="484"/>
      <c r="G272" s="484"/>
      <c r="H272" s="484"/>
      <c r="I272" s="484"/>
      <c r="J272" s="484"/>
      <c r="K272" s="484"/>
      <c r="L272" s="485"/>
    </row>
    <row r="273" spans="1:12" ht="15" customHeight="1" x14ac:dyDescent="0.25">
      <c r="A273" s="424">
        <v>1</v>
      </c>
      <c r="B273" s="425" t="s">
        <v>467</v>
      </c>
      <c r="C273" s="425"/>
      <c r="D273" s="425"/>
      <c r="E273" s="425"/>
      <c r="F273" s="425"/>
      <c r="G273" s="425"/>
      <c r="H273" s="425"/>
      <c r="I273" s="425"/>
      <c r="J273" s="425"/>
      <c r="K273" s="425"/>
      <c r="L273" s="426"/>
    </row>
    <row r="274" spans="1:12" ht="15" customHeight="1" x14ac:dyDescent="0.25">
      <c r="A274" s="424"/>
      <c r="B274" s="425"/>
      <c r="C274" s="425"/>
      <c r="D274" s="425"/>
      <c r="E274" s="425"/>
      <c r="F274" s="425"/>
      <c r="G274" s="425"/>
      <c r="H274" s="425"/>
      <c r="I274" s="425"/>
      <c r="J274" s="425"/>
      <c r="K274" s="425"/>
      <c r="L274" s="426"/>
    </row>
    <row r="275" spans="1:12" ht="15" customHeight="1" x14ac:dyDescent="0.25">
      <c r="A275" s="424"/>
      <c r="B275" s="425"/>
      <c r="C275" s="425"/>
      <c r="D275" s="425"/>
      <c r="E275" s="425"/>
      <c r="F275" s="425"/>
      <c r="G275" s="425"/>
      <c r="H275" s="425"/>
      <c r="I275" s="425"/>
      <c r="J275" s="425"/>
      <c r="K275" s="425"/>
      <c r="L275" s="426"/>
    </row>
    <row r="276" spans="1:12" ht="15" customHeight="1" thickBot="1" x14ac:dyDescent="0.3">
      <c r="A276" s="424"/>
      <c r="B276" s="425"/>
      <c r="C276" s="425"/>
      <c r="D276" s="425"/>
      <c r="E276" s="425"/>
      <c r="F276" s="425"/>
      <c r="G276" s="425"/>
      <c r="H276" s="425"/>
      <c r="I276" s="425"/>
      <c r="J276" s="425"/>
      <c r="K276" s="425"/>
      <c r="L276" s="426"/>
    </row>
    <row r="277" spans="1:12" ht="15" customHeight="1" x14ac:dyDescent="0.25">
      <c r="A277" s="433" t="s">
        <v>74</v>
      </c>
      <c r="B277" s="434"/>
      <c r="C277" s="434"/>
      <c r="D277" s="434"/>
      <c r="E277" s="434"/>
      <c r="F277" s="434"/>
      <c r="G277" s="434"/>
      <c r="H277" s="434"/>
      <c r="I277" s="434"/>
      <c r="J277" s="435" t="s">
        <v>75</v>
      </c>
      <c r="K277" s="436"/>
      <c r="L277" s="437"/>
    </row>
    <row r="278" spans="1:12" ht="15" customHeight="1" x14ac:dyDescent="0.25">
      <c r="A278" s="440" t="s">
        <v>77</v>
      </c>
      <c r="B278" s="441"/>
      <c r="C278" s="441"/>
      <c r="D278" s="441"/>
      <c r="E278" s="441"/>
      <c r="F278" s="441"/>
      <c r="G278" s="441"/>
      <c r="H278" s="441"/>
      <c r="I278" s="441"/>
      <c r="J278" s="442" t="s">
        <v>79</v>
      </c>
      <c r="K278" s="443"/>
      <c r="L278" s="438"/>
    </row>
    <row r="279" spans="1:12" ht="15" customHeight="1" x14ac:dyDescent="0.25">
      <c r="A279" s="440" t="s">
        <v>78</v>
      </c>
      <c r="B279" s="441"/>
      <c r="C279" s="441"/>
      <c r="D279" s="441"/>
      <c r="E279" s="441"/>
      <c r="F279" s="441"/>
      <c r="G279" s="441"/>
      <c r="H279" s="441"/>
      <c r="I279" s="441"/>
      <c r="J279" s="442" t="s">
        <v>82</v>
      </c>
      <c r="K279" s="443"/>
      <c r="L279" s="438"/>
    </row>
    <row r="280" spans="1:12" ht="15" customHeight="1" x14ac:dyDescent="0.25">
      <c r="A280" s="440" t="s">
        <v>76</v>
      </c>
      <c r="B280" s="441"/>
      <c r="C280" s="441"/>
      <c r="D280" s="441"/>
      <c r="E280" s="441"/>
      <c r="F280" s="441"/>
      <c r="G280" s="441"/>
      <c r="H280" s="441"/>
      <c r="I280" s="441"/>
      <c r="J280" s="442" t="s">
        <v>80</v>
      </c>
      <c r="K280" s="443"/>
      <c r="L280" s="438"/>
    </row>
    <row r="281" spans="1:12" ht="15" customHeight="1" thickBot="1" x14ac:dyDescent="0.3">
      <c r="A281" s="444" t="s">
        <v>111</v>
      </c>
      <c r="B281" s="445"/>
      <c r="C281" s="445"/>
      <c r="D281" s="445"/>
      <c r="E281" s="445"/>
      <c r="F281" s="445"/>
      <c r="G281" s="445"/>
      <c r="H281" s="445"/>
      <c r="I281" s="445"/>
      <c r="J281" s="446" t="s">
        <v>81</v>
      </c>
      <c r="K281" s="447"/>
      <c r="L281" s="439"/>
    </row>
    <row r="282" spans="1:12" ht="15" customHeight="1" thickBot="1" x14ac:dyDescent="0.3">
      <c r="A282" s="42">
        <v>2</v>
      </c>
      <c r="B282" s="425" t="s">
        <v>117</v>
      </c>
      <c r="C282" s="425"/>
      <c r="D282" s="425"/>
      <c r="E282" s="425"/>
      <c r="F282" s="425"/>
      <c r="G282" s="425"/>
      <c r="H282" s="425"/>
      <c r="I282" s="425"/>
      <c r="J282" s="425"/>
      <c r="K282" s="425"/>
      <c r="L282" s="426"/>
    </row>
    <row r="283" spans="1:12" ht="15" customHeight="1" x14ac:dyDescent="0.25">
      <c r="A283" s="448" t="s">
        <v>84</v>
      </c>
      <c r="B283" s="449"/>
      <c r="C283" s="449"/>
      <c r="D283" s="449"/>
      <c r="E283" s="449"/>
      <c r="F283" s="449"/>
      <c r="G283" s="449"/>
      <c r="H283" s="449"/>
      <c r="I283" s="449"/>
      <c r="J283" s="450" t="s">
        <v>75</v>
      </c>
      <c r="K283" s="450"/>
      <c r="L283" s="437"/>
    </row>
    <row r="284" spans="1:12" ht="15" customHeight="1" x14ac:dyDescent="0.25">
      <c r="A284" s="440" t="s">
        <v>383</v>
      </c>
      <c r="B284" s="441"/>
      <c r="C284" s="441"/>
      <c r="D284" s="441"/>
      <c r="E284" s="441"/>
      <c r="F284" s="441"/>
      <c r="G284" s="441"/>
      <c r="H284" s="441"/>
      <c r="I284" s="441"/>
      <c r="J284" s="442" t="s">
        <v>79</v>
      </c>
      <c r="K284" s="442"/>
      <c r="L284" s="438"/>
    </row>
    <row r="285" spans="1:12" ht="15" customHeight="1" x14ac:dyDescent="0.25">
      <c r="A285" s="440" t="s">
        <v>384</v>
      </c>
      <c r="B285" s="441"/>
      <c r="C285" s="441"/>
      <c r="D285" s="441"/>
      <c r="E285" s="441"/>
      <c r="F285" s="441"/>
      <c r="G285" s="441"/>
      <c r="H285" s="441"/>
      <c r="I285" s="441"/>
      <c r="J285" s="442" t="s">
        <v>82</v>
      </c>
      <c r="K285" s="442"/>
      <c r="L285" s="438"/>
    </row>
    <row r="286" spans="1:12" ht="15" customHeight="1" x14ac:dyDescent="0.25">
      <c r="A286" s="440" t="s">
        <v>112</v>
      </c>
      <c r="B286" s="441"/>
      <c r="C286" s="441"/>
      <c r="D286" s="441"/>
      <c r="E286" s="441"/>
      <c r="F286" s="441"/>
      <c r="G286" s="441"/>
      <c r="H286" s="441"/>
      <c r="I286" s="441"/>
      <c r="J286" s="442" t="s">
        <v>80</v>
      </c>
      <c r="K286" s="442"/>
      <c r="L286" s="438"/>
    </row>
    <row r="287" spans="1:12" ht="15" customHeight="1" thickBot="1" x14ac:dyDescent="0.3">
      <c r="A287" s="444" t="s">
        <v>110</v>
      </c>
      <c r="B287" s="445"/>
      <c r="C287" s="445"/>
      <c r="D287" s="445"/>
      <c r="E287" s="445"/>
      <c r="F287" s="445"/>
      <c r="G287" s="445"/>
      <c r="H287" s="445"/>
      <c r="I287" s="445"/>
      <c r="J287" s="446" t="s">
        <v>81</v>
      </c>
      <c r="K287" s="446"/>
      <c r="L287" s="439"/>
    </row>
    <row r="288" spans="1:12" ht="15" customHeight="1" thickBot="1" x14ac:dyDescent="0.3">
      <c r="A288" s="42">
        <v>3</v>
      </c>
      <c r="B288" s="425" t="s">
        <v>118</v>
      </c>
      <c r="C288" s="425"/>
      <c r="D288" s="425"/>
      <c r="E288" s="425"/>
      <c r="F288" s="425"/>
      <c r="G288" s="425"/>
      <c r="H288" s="425"/>
      <c r="I288" s="425"/>
      <c r="J288" s="425"/>
      <c r="K288" s="425"/>
      <c r="L288" s="426"/>
    </row>
    <row r="289" spans="1:12" ht="15" customHeight="1" x14ac:dyDescent="0.25">
      <c r="A289" s="448" t="s">
        <v>84</v>
      </c>
      <c r="B289" s="449"/>
      <c r="C289" s="449"/>
      <c r="D289" s="449"/>
      <c r="E289" s="449"/>
      <c r="F289" s="449"/>
      <c r="G289" s="449"/>
      <c r="H289" s="449"/>
      <c r="I289" s="449"/>
      <c r="J289" s="450" t="s">
        <v>75</v>
      </c>
      <c r="K289" s="450"/>
      <c r="L289" s="437"/>
    </row>
    <row r="290" spans="1:12" ht="15" customHeight="1" x14ac:dyDescent="0.25">
      <c r="A290" s="440" t="s">
        <v>383</v>
      </c>
      <c r="B290" s="441"/>
      <c r="C290" s="441"/>
      <c r="D290" s="441"/>
      <c r="E290" s="441"/>
      <c r="F290" s="441"/>
      <c r="G290" s="441"/>
      <c r="H290" s="441"/>
      <c r="I290" s="441"/>
      <c r="J290" s="442" t="s">
        <v>79</v>
      </c>
      <c r="K290" s="442"/>
      <c r="L290" s="438"/>
    </row>
    <row r="291" spans="1:12" ht="15" customHeight="1" x14ac:dyDescent="0.25">
      <c r="A291" s="440" t="s">
        <v>384</v>
      </c>
      <c r="B291" s="441"/>
      <c r="C291" s="441"/>
      <c r="D291" s="441"/>
      <c r="E291" s="441"/>
      <c r="F291" s="441"/>
      <c r="G291" s="441"/>
      <c r="H291" s="441"/>
      <c r="I291" s="441"/>
      <c r="J291" s="442" t="s">
        <v>82</v>
      </c>
      <c r="K291" s="442"/>
      <c r="L291" s="438"/>
    </row>
    <row r="292" spans="1:12" ht="15" customHeight="1" x14ac:dyDescent="0.25">
      <c r="A292" s="440" t="s">
        <v>112</v>
      </c>
      <c r="B292" s="441"/>
      <c r="C292" s="441"/>
      <c r="D292" s="441"/>
      <c r="E292" s="441"/>
      <c r="F292" s="441"/>
      <c r="G292" s="441"/>
      <c r="H292" s="441"/>
      <c r="I292" s="441"/>
      <c r="J292" s="442" t="s">
        <v>80</v>
      </c>
      <c r="K292" s="442"/>
      <c r="L292" s="438"/>
    </row>
    <row r="293" spans="1:12" ht="15" customHeight="1" thickBot="1" x14ac:dyDescent="0.3">
      <c r="A293" s="444" t="s">
        <v>110</v>
      </c>
      <c r="B293" s="445"/>
      <c r="C293" s="445"/>
      <c r="D293" s="445"/>
      <c r="E293" s="445"/>
      <c r="F293" s="445"/>
      <c r="G293" s="445"/>
      <c r="H293" s="445"/>
      <c r="I293" s="445"/>
      <c r="J293" s="446" t="s">
        <v>81</v>
      </c>
      <c r="K293" s="446"/>
      <c r="L293" s="439"/>
    </row>
    <row r="294" spans="1:12" ht="13.15" customHeight="1" x14ac:dyDescent="0.25">
      <c r="A294" s="453" t="s">
        <v>3</v>
      </c>
      <c r="B294" s="454"/>
      <c r="C294" s="454"/>
      <c r="D294" s="454"/>
      <c r="E294" s="454"/>
      <c r="F294" s="454"/>
      <c r="G294" s="454"/>
      <c r="H294" s="454"/>
      <c r="I294" s="457" t="s">
        <v>470</v>
      </c>
      <c r="J294" s="457"/>
      <c r="K294" s="457"/>
      <c r="L294" s="458"/>
    </row>
    <row r="295" spans="1:12" ht="3.75" customHeight="1" thickBot="1" x14ac:dyDescent="0.3">
      <c r="A295" s="455"/>
      <c r="B295" s="456"/>
      <c r="C295" s="456"/>
      <c r="D295" s="456"/>
      <c r="E295" s="456"/>
      <c r="F295" s="456"/>
      <c r="G295" s="456"/>
      <c r="H295" s="456"/>
      <c r="I295" s="459"/>
      <c r="J295" s="459"/>
      <c r="K295" s="459"/>
      <c r="L295" s="460"/>
    </row>
    <row r="296" spans="1:12" ht="15" customHeight="1" x14ac:dyDescent="0.25">
      <c r="A296" s="448" t="s">
        <v>85</v>
      </c>
      <c r="B296" s="449"/>
      <c r="C296" s="449"/>
      <c r="D296" s="449"/>
      <c r="E296" s="449"/>
      <c r="F296" s="449"/>
      <c r="G296" s="449"/>
      <c r="H296" s="449"/>
      <c r="I296" s="449"/>
      <c r="J296" s="450" t="s">
        <v>75</v>
      </c>
      <c r="K296" s="450"/>
      <c r="L296" s="437"/>
    </row>
    <row r="297" spans="1:12" ht="15" customHeight="1" x14ac:dyDescent="0.25">
      <c r="A297" s="440" t="s">
        <v>86</v>
      </c>
      <c r="B297" s="441"/>
      <c r="C297" s="441"/>
      <c r="D297" s="441"/>
      <c r="E297" s="441"/>
      <c r="F297" s="441"/>
      <c r="G297" s="441"/>
      <c r="H297" s="441"/>
      <c r="I297" s="441"/>
      <c r="J297" s="442" t="s">
        <v>79</v>
      </c>
      <c r="K297" s="442"/>
      <c r="L297" s="438"/>
    </row>
    <row r="298" spans="1:12" ht="15" customHeight="1" x14ac:dyDescent="0.25">
      <c r="A298" s="440" t="s">
        <v>87</v>
      </c>
      <c r="B298" s="441"/>
      <c r="C298" s="441"/>
      <c r="D298" s="441"/>
      <c r="E298" s="441"/>
      <c r="F298" s="441"/>
      <c r="G298" s="441"/>
      <c r="H298" s="441"/>
      <c r="I298" s="441"/>
      <c r="J298" s="442" t="s">
        <v>82</v>
      </c>
      <c r="K298" s="442"/>
      <c r="L298" s="438"/>
    </row>
    <row r="299" spans="1:12" ht="15" customHeight="1" thickBot="1" x14ac:dyDescent="0.3">
      <c r="A299" s="440" t="s">
        <v>88</v>
      </c>
      <c r="B299" s="441"/>
      <c r="C299" s="441"/>
      <c r="D299" s="441"/>
      <c r="E299" s="441"/>
      <c r="F299" s="441"/>
      <c r="G299" s="441"/>
      <c r="H299" s="441"/>
      <c r="I299" s="441"/>
      <c r="J299" s="442" t="s">
        <v>80</v>
      </c>
      <c r="K299" s="442"/>
      <c r="L299" s="438"/>
    </row>
    <row r="300" spans="1:12" ht="15" customHeight="1" thickBot="1" x14ac:dyDescent="0.3">
      <c r="A300" s="444" t="s">
        <v>89</v>
      </c>
      <c r="B300" s="445"/>
      <c r="C300" s="445"/>
      <c r="D300" s="445"/>
      <c r="E300" s="445"/>
      <c r="F300" s="445"/>
      <c r="G300" s="445"/>
      <c r="H300" s="445"/>
      <c r="I300" s="445"/>
      <c r="J300" s="446" t="s">
        <v>81</v>
      </c>
      <c r="K300" s="446"/>
      <c r="L300" s="41">
        <v>4</v>
      </c>
    </row>
    <row r="301" spans="1:12" ht="15" customHeight="1" thickBot="1" x14ac:dyDescent="0.3">
      <c r="A301" s="43">
        <v>5</v>
      </c>
      <c r="B301" s="425" t="s">
        <v>91</v>
      </c>
      <c r="C301" s="451"/>
      <c r="D301" s="451"/>
      <c r="E301" s="451"/>
      <c r="F301" s="451"/>
      <c r="G301" s="451"/>
      <c r="H301" s="451"/>
      <c r="I301" s="451"/>
      <c r="J301" s="451"/>
      <c r="K301" s="451"/>
      <c r="L301" s="452"/>
    </row>
    <row r="302" spans="1:12" ht="15" customHeight="1" x14ac:dyDescent="0.25">
      <c r="A302" s="448" t="s">
        <v>92</v>
      </c>
      <c r="B302" s="449"/>
      <c r="C302" s="449"/>
      <c r="D302" s="449"/>
      <c r="E302" s="449"/>
      <c r="F302" s="449"/>
      <c r="G302" s="449"/>
      <c r="H302" s="449"/>
      <c r="I302" s="449"/>
      <c r="J302" s="450" t="s">
        <v>75</v>
      </c>
      <c r="K302" s="450"/>
      <c r="L302" s="437"/>
    </row>
    <row r="303" spans="1:12" ht="15" customHeight="1" x14ac:dyDescent="0.25">
      <c r="A303" s="440" t="s">
        <v>93</v>
      </c>
      <c r="B303" s="441"/>
      <c r="C303" s="441"/>
      <c r="D303" s="441"/>
      <c r="E303" s="441"/>
      <c r="F303" s="441"/>
      <c r="G303" s="441"/>
      <c r="H303" s="441"/>
      <c r="I303" s="441"/>
      <c r="J303" s="442" t="s">
        <v>79</v>
      </c>
      <c r="K303" s="442"/>
      <c r="L303" s="438"/>
    </row>
    <row r="304" spans="1:12" ht="15" customHeight="1" x14ac:dyDescent="0.25">
      <c r="A304" s="440" t="s">
        <v>94</v>
      </c>
      <c r="B304" s="441"/>
      <c r="C304" s="441"/>
      <c r="D304" s="441"/>
      <c r="E304" s="441"/>
      <c r="F304" s="441"/>
      <c r="G304" s="441"/>
      <c r="H304" s="441"/>
      <c r="I304" s="441"/>
      <c r="J304" s="442" t="s">
        <v>82</v>
      </c>
      <c r="K304" s="442"/>
      <c r="L304" s="438"/>
    </row>
    <row r="305" spans="1:12" ht="15" customHeight="1" thickBot="1" x14ac:dyDescent="0.3">
      <c r="A305" s="440" t="s">
        <v>95</v>
      </c>
      <c r="B305" s="441"/>
      <c r="C305" s="441"/>
      <c r="D305" s="441"/>
      <c r="E305" s="441"/>
      <c r="F305" s="441"/>
      <c r="G305" s="441"/>
      <c r="H305" s="441"/>
      <c r="I305" s="441"/>
      <c r="J305" s="442" t="s">
        <v>80</v>
      </c>
      <c r="K305" s="442"/>
      <c r="L305" s="438"/>
    </row>
    <row r="306" spans="1:12" ht="15" customHeight="1" thickBot="1" x14ac:dyDescent="0.3">
      <c r="A306" s="444" t="s">
        <v>96</v>
      </c>
      <c r="B306" s="445"/>
      <c r="C306" s="445"/>
      <c r="D306" s="445"/>
      <c r="E306" s="445"/>
      <c r="F306" s="445"/>
      <c r="G306" s="445"/>
      <c r="H306" s="445"/>
      <c r="I306" s="445"/>
      <c r="J306" s="446" t="s">
        <v>81</v>
      </c>
      <c r="K306" s="446"/>
      <c r="L306" s="41">
        <v>1</v>
      </c>
    </row>
    <row r="307" spans="1:12" ht="15" customHeight="1" x14ac:dyDescent="0.25">
      <c r="A307" s="427" t="s">
        <v>4</v>
      </c>
      <c r="B307" s="428"/>
      <c r="C307" s="428"/>
      <c r="D307" s="428"/>
      <c r="E307" s="465"/>
      <c r="F307" s="465"/>
      <c r="G307" s="465"/>
      <c r="H307" s="465"/>
      <c r="I307" s="465"/>
      <c r="J307" s="465"/>
      <c r="K307" s="465"/>
      <c r="L307" s="466"/>
    </row>
    <row r="308" spans="1:12" ht="15" customHeight="1" thickBot="1" x14ac:dyDescent="0.3">
      <c r="A308" s="430"/>
      <c r="B308" s="431"/>
      <c r="C308" s="431"/>
      <c r="D308" s="431"/>
      <c r="E308" s="467"/>
      <c r="F308" s="467"/>
      <c r="G308" s="467"/>
      <c r="H308" s="467"/>
      <c r="I308" s="467"/>
      <c r="J308" s="467"/>
      <c r="K308" s="467"/>
      <c r="L308" s="468"/>
    </row>
    <row r="309" spans="1:12" ht="15" customHeight="1" x14ac:dyDescent="0.25">
      <c r="A309" s="469" t="s">
        <v>7</v>
      </c>
      <c r="B309" s="470"/>
      <c r="C309" s="469" t="s">
        <v>1</v>
      </c>
      <c r="D309" s="470"/>
      <c r="E309" s="469" t="s">
        <v>2</v>
      </c>
      <c r="F309" s="470"/>
      <c r="G309" s="469" t="s">
        <v>8</v>
      </c>
      <c r="H309" s="470"/>
      <c r="I309" s="471" t="s">
        <v>5</v>
      </c>
      <c r="J309" s="472"/>
      <c r="K309" s="477">
        <f>SUM(((((E310*G310)*C310)*A310)/5))</f>
        <v>0</v>
      </c>
      <c r="L309" s="478"/>
    </row>
    <row r="310" spans="1:12" ht="15" customHeight="1" x14ac:dyDescent="0.25">
      <c r="A310" s="461">
        <v>1</v>
      </c>
      <c r="B310" s="462"/>
      <c r="C310" s="461">
        <f>SUM(C265)</f>
        <v>0</v>
      </c>
      <c r="D310" s="462"/>
      <c r="E310" s="461">
        <f>SUM((L277+L283+L289)/3)</f>
        <v>0</v>
      </c>
      <c r="F310" s="462"/>
      <c r="G310" s="461">
        <f>SUM((((L296*3)+L302)/4))</f>
        <v>0</v>
      </c>
      <c r="H310" s="462"/>
      <c r="I310" s="473"/>
      <c r="J310" s="474"/>
      <c r="K310" s="479"/>
      <c r="L310" s="480"/>
    </row>
    <row r="311" spans="1:12" ht="15" customHeight="1" thickBot="1" x14ac:dyDescent="0.3">
      <c r="A311" s="463"/>
      <c r="B311" s="464"/>
      <c r="C311" s="463"/>
      <c r="D311" s="464"/>
      <c r="E311" s="463"/>
      <c r="F311" s="464"/>
      <c r="G311" s="463"/>
      <c r="H311" s="464"/>
      <c r="I311" s="475"/>
      <c r="J311" s="476"/>
      <c r="K311" s="481"/>
      <c r="L311" s="482"/>
    </row>
    <row r="312" spans="1:12" ht="15" customHeight="1" thickBot="1" x14ac:dyDescent="0.3">
      <c r="A312" s="5"/>
      <c r="B312" s="6"/>
      <c r="C312" s="6"/>
      <c r="D312" s="6"/>
      <c r="E312" s="6"/>
      <c r="F312" s="6"/>
      <c r="G312" s="6"/>
      <c r="H312" s="6"/>
      <c r="I312" s="6"/>
      <c r="J312" s="6"/>
      <c r="K312" s="6"/>
      <c r="L312" s="7"/>
    </row>
    <row r="313" spans="1:12" ht="15" customHeight="1" x14ac:dyDescent="0.25">
      <c r="A313" s="409">
        <f>SUM(A268+1)</f>
        <v>8</v>
      </c>
      <c r="B313" s="410"/>
      <c r="C313" s="427" t="str">
        <f>T(C268)</f>
        <v>Military Charters</v>
      </c>
      <c r="D313" s="428"/>
      <c r="E313" s="428"/>
      <c r="F313" s="428"/>
      <c r="G313" s="428"/>
      <c r="H313" s="429"/>
      <c r="I313" s="428" t="str">
        <f>T(I268)</f>
        <v/>
      </c>
      <c r="J313" s="428"/>
      <c r="K313" s="428"/>
      <c r="L313" s="429"/>
    </row>
    <row r="314" spans="1:12" ht="15" customHeight="1" thickBot="1" x14ac:dyDescent="0.3">
      <c r="A314" s="411"/>
      <c r="B314" s="412"/>
      <c r="C314" s="430"/>
      <c r="D314" s="431"/>
      <c r="E314" s="431"/>
      <c r="F314" s="431"/>
      <c r="G314" s="431"/>
      <c r="H314" s="432"/>
      <c r="I314" s="431"/>
      <c r="J314" s="431"/>
      <c r="K314" s="431"/>
      <c r="L314" s="432"/>
    </row>
    <row r="315" spans="1:12" ht="15" customHeight="1" x14ac:dyDescent="0.25">
      <c r="A315" s="413" t="s">
        <v>0</v>
      </c>
      <c r="B315" s="414"/>
      <c r="C315" s="414"/>
      <c r="D315" s="417" t="str">
        <f>(Incidents!B17)</f>
        <v xml:space="preserve">Weapon of Mass Destruction </v>
      </c>
      <c r="E315" s="417"/>
      <c r="F315" s="417"/>
      <c r="G315" s="417"/>
      <c r="H315" s="417"/>
      <c r="I315" s="417"/>
      <c r="J315" s="417"/>
      <c r="K315" s="417"/>
      <c r="L315" s="418"/>
    </row>
    <row r="316" spans="1:12" ht="15" customHeight="1" thickBot="1" x14ac:dyDescent="0.3">
      <c r="A316" s="415"/>
      <c r="B316" s="416"/>
      <c r="C316" s="416"/>
      <c r="D316" s="419"/>
      <c r="E316" s="419"/>
      <c r="F316" s="419"/>
      <c r="G316" s="419"/>
      <c r="H316" s="419"/>
      <c r="I316" s="419"/>
      <c r="J316" s="419"/>
      <c r="K316" s="419"/>
      <c r="L316" s="420"/>
    </row>
    <row r="317" spans="1:12" ht="15" customHeight="1" thickBot="1" x14ac:dyDescent="0.3">
      <c r="A317" s="483" t="s">
        <v>2</v>
      </c>
      <c r="B317" s="484"/>
      <c r="C317" s="484"/>
      <c r="D317" s="484"/>
      <c r="E317" s="484"/>
      <c r="F317" s="484"/>
      <c r="G317" s="484"/>
      <c r="H317" s="484"/>
      <c r="I317" s="484"/>
      <c r="J317" s="484"/>
      <c r="K317" s="484"/>
      <c r="L317" s="485"/>
    </row>
    <row r="318" spans="1:12" ht="15" customHeight="1" x14ac:dyDescent="0.25">
      <c r="A318" s="424">
        <v>1</v>
      </c>
      <c r="B318" s="425" t="s">
        <v>345</v>
      </c>
      <c r="C318" s="425"/>
      <c r="D318" s="425"/>
      <c r="E318" s="425"/>
      <c r="F318" s="425"/>
      <c r="G318" s="425"/>
      <c r="H318" s="425"/>
      <c r="I318" s="425"/>
      <c r="J318" s="425"/>
      <c r="K318" s="425"/>
      <c r="L318" s="426"/>
    </row>
    <row r="319" spans="1:12" ht="15" customHeight="1" thickBot="1" x14ac:dyDescent="0.3">
      <c r="A319" s="424"/>
      <c r="B319" s="425"/>
      <c r="C319" s="425"/>
      <c r="D319" s="425"/>
      <c r="E319" s="425"/>
      <c r="F319" s="425"/>
      <c r="G319" s="425"/>
      <c r="H319" s="425"/>
      <c r="I319" s="425"/>
      <c r="J319" s="425"/>
      <c r="K319" s="425"/>
      <c r="L319" s="426"/>
    </row>
    <row r="320" spans="1:12" ht="15" customHeight="1" x14ac:dyDescent="0.25">
      <c r="A320" s="433" t="s">
        <v>74</v>
      </c>
      <c r="B320" s="434"/>
      <c r="C320" s="434"/>
      <c r="D320" s="434"/>
      <c r="E320" s="434"/>
      <c r="F320" s="434"/>
      <c r="G320" s="434"/>
      <c r="H320" s="434"/>
      <c r="I320" s="434"/>
      <c r="J320" s="435" t="s">
        <v>75</v>
      </c>
      <c r="K320" s="436"/>
      <c r="L320" s="437"/>
    </row>
    <row r="321" spans="1:12" ht="15" customHeight="1" x14ac:dyDescent="0.25">
      <c r="A321" s="440" t="s">
        <v>77</v>
      </c>
      <c r="B321" s="441"/>
      <c r="C321" s="441"/>
      <c r="D321" s="441"/>
      <c r="E321" s="441"/>
      <c r="F321" s="441"/>
      <c r="G321" s="441"/>
      <c r="H321" s="441"/>
      <c r="I321" s="441"/>
      <c r="J321" s="442" t="s">
        <v>79</v>
      </c>
      <c r="K321" s="443"/>
      <c r="L321" s="438"/>
    </row>
    <row r="322" spans="1:12" ht="15" customHeight="1" x14ac:dyDescent="0.25">
      <c r="A322" s="440" t="s">
        <v>78</v>
      </c>
      <c r="B322" s="441"/>
      <c r="C322" s="441"/>
      <c r="D322" s="441"/>
      <c r="E322" s="441"/>
      <c r="F322" s="441"/>
      <c r="G322" s="441"/>
      <c r="H322" s="441"/>
      <c r="I322" s="441"/>
      <c r="J322" s="442" t="s">
        <v>82</v>
      </c>
      <c r="K322" s="443"/>
      <c r="L322" s="438"/>
    </row>
    <row r="323" spans="1:12" ht="15" customHeight="1" x14ac:dyDescent="0.25">
      <c r="A323" s="440" t="s">
        <v>76</v>
      </c>
      <c r="B323" s="441"/>
      <c r="C323" s="441"/>
      <c r="D323" s="441"/>
      <c r="E323" s="441"/>
      <c r="F323" s="441"/>
      <c r="G323" s="441"/>
      <c r="H323" s="441"/>
      <c r="I323" s="441"/>
      <c r="J323" s="442" t="s">
        <v>80</v>
      </c>
      <c r="K323" s="443"/>
      <c r="L323" s="438"/>
    </row>
    <row r="324" spans="1:12" ht="15" customHeight="1" thickBot="1" x14ac:dyDescent="0.3">
      <c r="A324" s="444" t="s">
        <v>111</v>
      </c>
      <c r="B324" s="445"/>
      <c r="C324" s="445"/>
      <c r="D324" s="445"/>
      <c r="E324" s="445"/>
      <c r="F324" s="445"/>
      <c r="G324" s="445"/>
      <c r="H324" s="445"/>
      <c r="I324" s="445"/>
      <c r="J324" s="446" t="s">
        <v>81</v>
      </c>
      <c r="K324" s="447"/>
      <c r="L324" s="439"/>
    </row>
    <row r="325" spans="1:12" ht="15" customHeight="1" thickBot="1" x14ac:dyDescent="0.3">
      <c r="A325" s="42">
        <v>2</v>
      </c>
      <c r="B325" s="425" t="s">
        <v>117</v>
      </c>
      <c r="C325" s="425"/>
      <c r="D325" s="425"/>
      <c r="E325" s="425"/>
      <c r="F325" s="425"/>
      <c r="G325" s="425"/>
      <c r="H325" s="425"/>
      <c r="I325" s="425"/>
      <c r="J325" s="425"/>
      <c r="K325" s="425"/>
      <c r="L325" s="426"/>
    </row>
    <row r="326" spans="1:12" ht="15" customHeight="1" x14ac:dyDescent="0.25">
      <c r="A326" s="448" t="s">
        <v>84</v>
      </c>
      <c r="B326" s="449"/>
      <c r="C326" s="449"/>
      <c r="D326" s="449"/>
      <c r="E326" s="449"/>
      <c r="F326" s="449"/>
      <c r="G326" s="449"/>
      <c r="H326" s="449"/>
      <c r="I326" s="449"/>
      <c r="J326" s="450" t="s">
        <v>75</v>
      </c>
      <c r="K326" s="450"/>
      <c r="L326" s="437"/>
    </row>
    <row r="327" spans="1:12" ht="15" customHeight="1" x14ac:dyDescent="0.25">
      <c r="A327" s="440" t="s">
        <v>383</v>
      </c>
      <c r="B327" s="441"/>
      <c r="C327" s="441"/>
      <c r="D327" s="441"/>
      <c r="E327" s="441"/>
      <c r="F327" s="441"/>
      <c r="G327" s="441"/>
      <c r="H327" s="441"/>
      <c r="I327" s="441"/>
      <c r="J327" s="442" t="s">
        <v>79</v>
      </c>
      <c r="K327" s="442"/>
      <c r="L327" s="438"/>
    </row>
    <row r="328" spans="1:12" ht="15" customHeight="1" x14ac:dyDescent="0.25">
      <c r="A328" s="440" t="s">
        <v>384</v>
      </c>
      <c r="B328" s="441"/>
      <c r="C328" s="441"/>
      <c r="D328" s="441"/>
      <c r="E328" s="441"/>
      <c r="F328" s="441"/>
      <c r="G328" s="441"/>
      <c r="H328" s="441"/>
      <c r="I328" s="441"/>
      <c r="J328" s="442" t="s">
        <v>82</v>
      </c>
      <c r="K328" s="442"/>
      <c r="L328" s="438"/>
    </row>
    <row r="329" spans="1:12" ht="15" customHeight="1" x14ac:dyDescent="0.25">
      <c r="A329" s="440" t="s">
        <v>112</v>
      </c>
      <c r="B329" s="441"/>
      <c r="C329" s="441"/>
      <c r="D329" s="441"/>
      <c r="E329" s="441"/>
      <c r="F329" s="441"/>
      <c r="G329" s="441"/>
      <c r="H329" s="441"/>
      <c r="I329" s="441"/>
      <c r="J329" s="442" t="s">
        <v>80</v>
      </c>
      <c r="K329" s="442"/>
      <c r="L329" s="438"/>
    </row>
    <row r="330" spans="1:12" ht="15" customHeight="1" thickBot="1" x14ac:dyDescent="0.3">
      <c r="A330" s="444" t="s">
        <v>110</v>
      </c>
      <c r="B330" s="445"/>
      <c r="C330" s="445"/>
      <c r="D330" s="445"/>
      <c r="E330" s="445"/>
      <c r="F330" s="445"/>
      <c r="G330" s="445"/>
      <c r="H330" s="445"/>
      <c r="I330" s="445"/>
      <c r="J330" s="446" t="s">
        <v>81</v>
      </c>
      <c r="K330" s="446"/>
      <c r="L330" s="439"/>
    </row>
    <row r="331" spans="1:12" ht="15" customHeight="1" thickBot="1" x14ac:dyDescent="0.3">
      <c r="A331" s="42">
        <v>3</v>
      </c>
      <c r="B331" s="425" t="s">
        <v>118</v>
      </c>
      <c r="C331" s="425"/>
      <c r="D331" s="425"/>
      <c r="E331" s="425"/>
      <c r="F331" s="425"/>
      <c r="G331" s="425"/>
      <c r="H331" s="425"/>
      <c r="I331" s="425"/>
      <c r="J331" s="425"/>
      <c r="K331" s="425"/>
      <c r="L331" s="426"/>
    </row>
    <row r="332" spans="1:12" ht="15" customHeight="1" x14ac:dyDescent="0.25">
      <c r="A332" s="448" t="s">
        <v>84</v>
      </c>
      <c r="B332" s="449"/>
      <c r="C332" s="449"/>
      <c r="D332" s="449"/>
      <c r="E332" s="449"/>
      <c r="F332" s="449"/>
      <c r="G332" s="449"/>
      <c r="H332" s="449"/>
      <c r="I332" s="449"/>
      <c r="J332" s="450" t="s">
        <v>75</v>
      </c>
      <c r="K332" s="450"/>
      <c r="L332" s="437"/>
    </row>
    <row r="333" spans="1:12" ht="15" customHeight="1" x14ac:dyDescent="0.25">
      <c r="A333" s="440" t="s">
        <v>383</v>
      </c>
      <c r="B333" s="441"/>
      <c r="C333" s="441"/>
      <c r="D333" s="441"/>
      <c r="E333" s="441"/>
      <c r="F333" s="441"/>
      <c r="G333" s="441"/>
      <c r="H333" s="441"/>
      <c r="I333" s="441"/>
      <c r="J333" s="442" t="s">
        <v>79</v>
      </c>
      <c r="K333" s="442"/>
      <c r="L333" s="438"/>
    </row>
    <row r="334" spans="1:12" ht="15" customHeight="1" x14ac:dyDescent="0.25">
      <c r="A334" s="440" t="s">
        <v>384</v>
      </c>
      <c r="B334" s="441"/>
      <c r="C334" s="441"/>
      <c r="D334" s="441"/>
      <c r="E334" s="441"/>
      <c r="F334" s="441"/>
      <c r="G334" s="441"/>
      <c r="H334" s="441"/>
      <c r="I334" s="441"/>
      <c r="J334" s="442" t="s">
        <v>82</v>
      </c>
      <c r="K334" s="442"/>
      <c r="L334" s="438"/>
    </row>
    <row r="335" spans="1:12" ht="15" customHeight="1" x14ac:dyDescent="0.25">
      <c r="A335" s="440" t="s">
        <v>112</v>
      </c>
      <c r="B335" s="441"/>
      <c r="C335" s="441"/>
      <c r="D335" s="441"/>
      <c r="E335" s="441"/>
      <c r="F335" s="441"/>
      <c r="G335" s="441"/>
      <c r="H335" s="441"/>
      <c r="I335" s="441"/>
      <c r="J335" s="442" t="s">
        <v>80</v>
      </c>
      <c r="K335" s="442"/>
      <c r="L335" s="438"/>
    </row>
    <row r="336" spans="1:12" ht="15" customHeight="1" thickBot="1" x14ac:dyDescent="0.3">
      <c r="A336" s="444" t="s">
        <v>110</v>
      </c>
      <c r="B336" s="445"/>
      <c r="C336" s="445"/>
      <c r="D336" s="445"/>
      <c r="E336" s="445"/>
      <c r="F336" s="445"/>
      <c r="G336" s="445"/>
      <c r="H336" s="445"/>
      <c r="I336" s="445"/>
      <c r="J336" s="446" t="s">
        <v>81</v>
      </c>
      <c r="K336" s="446"/>
      <c r="L336" s="439"/>
    </row>
    <row r="337" spans="1:12" ht="6" customHeight="1" x14ac:dyDescent="0.25">
      <c r="A337" s="453" t="s">
        <v>3</v>
      </c>
      <c r="B337" s="454"/>
      <c r="C337" s="454"/>
      <c r="D337" s="454"/>
      <c r="E337" s="454"/>
      <c r="F337" s="454"/>
      <c r="G337" s="454"/>
      <c r="H337" s="454"/>
      <c r="I337" s="457" t="s">
        <v>470</v>
      </c>
      <c r="J337" s="457"/>
      <c r="K337" s="457"/>
      <c r="L337" s="458"/>
    </row>
    <row r="338" spans="1:12" ht="12" customHeight="1" thickBot="1" x14ac:dyDescent="0.3">
      <c r="A338" s="455"/>
      <c r="B338" s="456"/>
      <c r="C338" s="456"/>
      <c r="D338" s="456"/>
      <c r="E338" s="456"/>
      <c r="F338" s="456"/>
      <c r="G338" s="456"/>
      <c r="H338" s="456"/>
      <c r="I338" s="459"/>
      <c r="J338" s="459"/>
      <c r="K338" s="459"/>
      <c r="L338" s="460"/>
    </row>
    <row r="339" spans="1:12" ht="15" customHeight="1" x14ac:dyDescent="0.25">
      <c r="A339" s="448" t="s">
        <v>85</v>
      </c>
      <c r="B339" s="449"/>
      <c r="C339" s="449"/>
      <c r="D339" s="449"/>
      <c r="E339" s="449"/>
      <c r="F339" s="449"/>
      <c r="G339" s="449"/>
      <c r="H339" s="449"/>
      <c r="I339" s="449"/>
      <c r="J339" s="450" t="s">
        <v>75</v>
      </c>
      <c r="K339" s="450"/>
      <c r="L339" s="437"/>
    </row>
    <row r="340" spans="1:12" ht="15" customHeight="1" x14ac:dyDescent="0.25">
      <c r="A340" s="440" t="s">
        <v>86</v>
      </c>
      <c r="B340" s="441"/>
      <c r="C340" s="441"/>
      <c r="D340" s="441"/>
      <c r="E340" s="441"/>
      <c r="F340" s="441"/>
      <c r="G340" s="441"/>
      <c r="H340" s="441"/>
      <c r="I340" s="441"/>
      <c r="J340" s="442" t="s">
        <v>79</v>
      </c>
      <c r="K340" s="442"/>
      <c r="L340" s="438"/>
    </row>
    <row r="341" spans="1:12" ht="15" customHeight="1" x14ac:dyDescent="0.25">
      <c r="A341" s="440" t="s">
        <v>87</v>
      </c>
      <c r="B341" s="441"/>
      <c r="C341" s="441"/>
      <c r="D341" s="441"/>
      <c r="E341" s="441"/>
      <c r="F341" s="441"/>
      <c r="G341" s="441"/>
      <c r="H341" s="441"/>
      <c r="I341" s="441"/>
      <c r="J341" s="442" t="s">
        <v>82</v>
      </c>
      <c r="K341" s="442"/>
      <c r="L341" s="438"/>
    </row>
    <row r="342" spans="1:12" ht="15" customHeight="1" thickBot="1" x14ac:dyDescent="0.3">
      <c r="A342" s="440" t="s">
        <v>88</v>
      </c>
      <c r="B342" s="441"/>
      <c r="C342" s="441"/>
      <c r="D342" s="441"/>
      <c r="E342" s="441"/>
      <c r="F342" s="441"/>
      <c r="G342" s="441"/>
      <c r="H342" s="441"/>
      <c r="I342" s="441"/>
      <c r="J342" s="442" t="s">
        <v>80</v>
      </c>
      <c r="K342" s="442"/>
      <c r="L342" s="438"/>
    </row>
    <row r="343" spans="1:12" ht="15" customHeight="1" thickBot="1" x14ac:dyDescent="0.3">
      <c r="A343" s="444" t="s">
        <v>89</v>
      </c>
      <c r="B343" s="445"/>
      <c r="C343" s="445"/>
      <c r="D343" s="445"/>
      <c r="E343" s="445"/>
      <c r="F343" s="445"/>
      <c r="G343" s="445"/>
      <c r="H343" s="445"/>
      <c r="I343" s="445"/>
      <c r="J343" s="446" t="s">
        <v>81</v>
      </c>
      <c r="K343" s="446"/>
      <c r="L343" s="41">
        <v>3</v>
      </c>
    </row>
    <row r="344" spans="1:12" ht="15" customHeight="1" thickBot="1" x14ac:dyDescent="0.3">
      <c r="A344" s="43">
        <v>5</v>
      </c>
      <c r="B344" s="425" t="s">
        <v>91</v>
      </c>
      <c r="C344" s="451"/>
      <c r="D344" s="451"/>
      <c r="E344" s="451"/>
      <c r="F344" s="451"/>
      <c r="G344" s="451"/>
      <c r="H344" s="451"/>
      <c r="I344" s="451"/>
      <c r="J344" s="451"/>
      <c r="K344" s="451"/>
      <c r="L344" s="452"/>
    </row>
    <row r="345" spans="1:12" ht="15" customHeight="1" x14ac:dyDescent="0.25">
      <c r="A345" s="448" t="s">
        <v>92</v>
      </c>
      <c r="B345" s="449"/>
      <c r="C345" s="449"/>
      <c r="D345" s="449"/>
      <c r="E345" s="449"/>
      <c r="F345" s="449"/>
      <c r="G345" s="449"/>
      <c r="H345" s="449"/>
      <c r="I345" s="449"/>
      <c r="J345" s="450" t="s">
        <v>75</v>
      </c>
      <c r="K345" s="450"/>
      <c r="L345" s="437"/>
    </row>
    <row r="346" spans="1:12" ht="15" customHeight="1" x14ac:dyDescent="0.25">
      <c r="A346" s="440" t="s">
        <v>93</v>
      </c>
      <c r="B346" s="441"/>
      <c r="C346" s="441"/>
      <c r="D346" s="441"/>
      <c r="E346" s="441"/>
      <c r="F346" s="441"/>
      <c r="G346" s="441"/>
      <c r="H346" s="441"/>
      <c r="I346" s="441"/>
      <c r="J346" s="442" t="s">
        <v>79</v>
      </c>
      <c r="K346" s="442"/>
      <c r="L346" s="438"/>
    </row>
    <row r="347" spans="1:12" ht="15" customHeight="1" x14ac:dyDescent="0.25">
      <c r="A347" s="440" t="s">
        <v>94</v>
      </c>
      <c r="B347" s="441"/>
      <c r="C347" s="441"/>
      <c r="D347" s="441"/>
      <c r="E347" s="441"/>
      <c r="F347" s="441"/>
      <c r="G347" s="441"/>
      <c r="H347" s="441"/>
      <c r="I347" s="441"/>
      <c r="J347" s="442" t="s">
        <v>82</v>
      </c>
      <c r="K347" s="442"/>
      <c r="L347" s="438"/>
    </row>
    <row r="348" spans="1:12" ht="15" customHeight="1" thickBot="1" x14ac:dyDescent="0.3">
      <c r="A348" s="440" t="s">
        <v>95</v>
      </c>
      <c r="B348" s="441"/>
      <c r="C348" s="441"/>
      <c r="D348" s="441"/>
      <c r="E348" s="441"/>
      <c r="F348" s="441"/>
      <c r="G348" s="441"/>
      <c r="H348" s="441"/>
      <c r="I348" s="441"/>
      <c r="J348" s="442" t="s">
        <v>80</v>
      </c>
      <c r="K348" s="442"/>
      <c r="L348" s="438"/>
    </row>
    <row r="349" spans="1:12" ht="15" customHeight="1" thickBot="1" x14ac:dyDescent="0.3">
      <c r="A349" s="444" t="s">
        <v>96</v>
      </c>
      <c r="B349" s="445"/>
      <c r="C349" s="445"/>
      <c r="D349" s="445"/>
      <c r="E349" s="445"/>
      <c r="F349" s="445"/>
      <c r="G349" s="445"/>
      <c r="H349" s="445"/>
      <c r="I349" s="445"/>
      <c r="J349" s="446" t="s">
        <v>81</v>
      </c>
      <c r="K349" s="446"/>
      <c r="L349" s="41">
        <v>2.5</v>
      </c>
    </row>
    <row r="350" spans="1:12" ht="15" customHeight="1" x14ac:dyDescent="0.25">
      <c r="A350" s="427" t="s">
        <v>4</v>
      </c>
      <c r="B350" s="428"/>
      <c r="C350" s="428"/>
      <c r="D350" s="428"/>
      <c r="E350" s="465"/>
      <c r="F350" s="465"/>
      <c r="G350" s="465"/>
      <c r="H350" s="465"/>
      <c r="I350" s="465"/>
      <c r="J350" s="465"/>
      <c r="K350" s="465"/>
      <c r="L350" s="466"/>
    </row>
    <row r="351" spans="1:12" ht="15" customHeight="1" thickBot="1" x14ac:dyDescent="0.3">
      <c r="A351" s="430"/>
      <c r="B351" s="431"/>
      <c r="C351" s="431"/>
      <c r="D351" s="431"/>
      <c r="E351" s="467"/>
      <c r="F351" s="467"/>
      <c r="G351" s="467"/>
      <c r="H351" s="467"/>
      <c r="I351" s="467"/>
      <c r="J351" s="467"/>
      <c r="K351" s="467"/>
      <c r="L351" s="468"/>
    </row>
    <row r="352" spans="1:12" ht="15" customHeight="1" x14ac:dyDescent="0.25">
      <c r="A352" s="469" t="s">
        <v>7</v>
      </c>
      <c r="B352" s="470"/>
      <c r="C352" s="469" t="s">
        <v>1</v>
      </c>
      <c r="D352" s="470"/>
      <c r="E352" s="469" t="s">
        <v>2</v>
      </c>
      <c r="F352" s="470"/>
      <c r="G352" s="469" t="s">
        <v>8</v>
      </c>
      <c r="H352" s="470"/>
      <c r="I352" s="471" t="s">
        <v>5</v>
      </c>
      <c r="J352" s="472"/>
      <c r="K352" s="477">
        <f>SUM(((((E353*G353)*C353)*A353)/5))</f>
        <v>0</v>
      </c>
      <c r="L352" s="478"/>
    </row>
    <row r="353" spans="1:12" ht="15" customHeight="1" x14ac:dyDescent="0.25">
      <c r="A353" s="461">
        <v>1</v>
      </c>
      <c r="B353" s="462"/>
      <c r="C353" s="461">
        <f>SUM(C310)</f>
        <v>0</v>
      </c>
      <c r="D353" s="462"/>
      <c r="E353" s="461">
        <f>SUM((L320+L326+L332)/3)</f>
        <v>0</v>
      </c>
      <c r="F353" s="462"/>
      <c r="G353" s="461">
        <f>SUM((((L339*3)+L345)/4))</f>
        <v>0</v>
      </c>
      <c r="H353" s="462"/>
      <c r="I353" s="473"/>
      <c r="J353" s="474"/>
      <c r="K353" s="479"/>
      <c r="L353" s="480"/>
    </row>
    <row r="354" spans="1:12" ht="15" customHeight="1" thickBot="1" x14ac:dyDescent="0.3">
      <c r="A354" s="463"/>
      <c r="B354" s="464"/>
      <c r="C354" s="463"/>
      <c r="D354" s="464"/>
      <c r="E354" s="463"/>
      <c r="F354" s="464"/>
      <c r="G354" s="463"/>
      <c r="H354" s="464"/>
      <c r="I354" s="475"/>
      <c r="J354" s="476"/>
      <c r="K354" s="481"/>
      <c r="L354" s="482"/>
    </row>
    <row r="355" spans="1:12" ht="15" customHeight="1" thickBot="1" x14ac:dyDescent="0.3">
      <c r="A355" s="5"/>
      <c r="B355" s="6"/>
      <c r="C355" s="6"/>
      <c r="D355" s="6"/>
      <c r="E355" s="6"/>
      <c r="F355" s="6"/>
      <c r="G355" s="6"/>
      <c r="H355" s="6"/>
      <c r="I355" s="6"/>
      <c r="J355" s="6"/>
      <c r="K355" s="6"/>
      <c r="L355" s="7"/>
    </row>
    <row r="356" spans="1:12" ht="15" customHeight="1" x14ac:dyDescent="0.25">
      <c r="A356" s="409">
        <f>SUM(A313+1)</f>
        <v>9</v>
      </c>
      <c r="B356" s="410"/>
      <c r="C356" s="427" t="str">
        <f>T(C313)</f>
        <v>Military Charters</v>
      </c>
      <c r="D356" s="428"/>
      <c r="E356" s="428"/>
      <c r="F356" s="428"/>
      <c r="G356" s="428"/>
      <c r="H356" s="429"/>
      <c r="I356" s="428" t="str">
        <f>T(I313)</f>
        <v/>
      </c>
      <c r="J356" s="428"/>
      <c r="K356" s="428"/>
      <c r="L356" s="429"/>
    </row>
    <row r="357" spans="1:12" ht="15" customHeight="1" thickBot="1" x14ac:dyDescent="0.3">
      <c r="A357" s="411"/>
      <c r="B357" s="412"/>
      <c r="C357" s="430"/>
      <c r="D357" s="431"/>
      <c r="E357" s="431"/>
      <c r="F357" s="431"/>
      <c r="G357" s="431"/>
      <c r="H357" s="432"/>
      <c r="I357" s="431"/>
      <c r="J357" s="431"/>
      <c r="K357" s="431"/>
      <c r="L357" s="432"/>
    </row>
    <row r="358" spans="1:12" ht="15" customHeight="1" x14ac:dyDescent="0.25">
      <c r="A358" s="413" t="s">
        <v>0</v>
      </c>
      <c r="B358" s="414"/>
      <c r="C358" s="414"/>
      <c r="D358" s="417" t="str">
        <f>(Incidents!B18)</f>
        <v>Collision</v>
      </c>
      <c r="E358" s="417"/>
      <c r="F358" s="417"/>
      <c r="G358" s="417"/>
      <c r="H358" s="417"/>
      <c r="I358" s="417"/>
      <c r="J358" s="417"/>
      <c r="K358" s="417"/>
      <c r="L358" s="418"/>
    </row>
    <row r="359" spans="1:12" ht="15" customHeight="1" thickBot="1" x14ac:dyDescent="0.3">
      <c r="A359" s="415"/>
      <c r="B359" s="416"/>
      <c r="C359" s="416"/>
      <c r="D359" s="419"/>
      <c r="E359" s="419"/>
      <c r="F359" s="419"/>
      <c r="G359" s="419"/>
      <c r="H359" s="419"/>
      <c r="I359" s="419"/>
      <c r="J359" s="419"/>
      <c r="K359" s="419"/>
      <c r="L359" s="420"/>
    </row>
    <row r="360" spans="1:12" ht="15" customHeight="1" thickBot="1" x14ac:dyDescent="0.3">
      <c r="A360" s="483" t="s">
        <v>2</v>
      </c>
      <c r="B360" s="484"/>
      <c r="C360" s="484"/>
      <c r="D360" s="484"/>
      <c r="E360" s="484"/>
      <c r="F360" s="484"/>
      <c r="G360" s="484"/>
      <c r="H360" s="484"/>
      <c r="I360" s="484"/>
      <c r="J360" s="484"/>
      <c r="K360" s="484"/>
      <c r="L360" s="485"/>
    </row>
    <row r="361" spans="1:12" ht="15" customHeight="1" x14ac:dyDescent="0.25">
      <c r="A361" s="424">
        <v>1</v>
      </c>
      <c r="B361" s="425" t="s">
        <v>115</v>
      </c>
      <c r="C361" s="425"/>
      <c r="D361" s="425"/>
      <c r="E361" s="425"/>
      <c r="F361" s="425"/>
      <c r="G361" s="425"/>
      <c r="H361" s="425"/>
      <c r="I361" s="425"/>
      <c r="J361" s="425"/>
      <c r="K361" s="425"/>
      <c r="L361" s="426"/>
    </row>
    <row r="362" spans="1:12" ht="15" customHeight="1" thickBot="1" x14ac:dyDescent="0.3">
      <c r="A362" s="424"/>
      <c r="B362" s="425"/>
      <c r="C362" s="425"/>
      <c r="D362" s="425"/>
      <c r="E362" s="425"/>
      <c r="F362" s="425"/>
      <c r="G362" s="425"/>
      <c r="H362" s="425"/>
      <c r="I362" s="425"/>
      <c r="J362" s="425"/>
      <c r="K362" s="425"/>
      <c r="L362" s="426"/>
    </row>
    <row r="363" spans="1:12" ht="15" customHeight="1" x14ac:dyDescent="0.25">
      <c r="A363" s="433" t="s">
        <v>74</v>
      </c>
      <c r="B363" s="434"/>
      <c r="C363" s="434"/>
      <c r="D363" s="434"/>
      <c r="E363" s="434"/>
      <c r="F363" s="434"/>
      <c r="G363" s="434"/>
      <c r="H363" s="434"/>
      <c r="I363" s="434"/>
      <c r="J363" s="435" t="s">
        <v>75</v>
      </c>
      <c r="K363" s="436"/>
      <c r="L363" s="437"/>
    </row>
    <row r="364" spans="1:12" ht="15" customHeight="1" x14ac:dyDescent="0.25">
      <c r="A364" s="440" t="s">
        <v>77</v>
      </c>
      <c r="B364" s="441"/>
      <c r="C364" s="441"/>
      <c r="D364" s="441"/>
      <c r="E364" s="441"/>
      <c r="F364" s="441"/>
      <c r="G364" s="441"/>
      <c r="H364" s="441"/>
      <c r="I364" s="441"/>
      <c r="J364" s="442" t="s">
        <v>79</v>
      </c>
      <c r="K364" s="443"/>
      <c r="L364" s="438"/>
    </row>
    <row r="365" spans="1:12" ht="15" customHeight="1" x14ac:dyDescent="0.25">
      <c r="A365" s="440" t="s">
        <v>78</v>
      </c>
      <c r="B365" s="441"/>
      <c r="C365" s="441"/>
      <c r="D365" s="441"/>
      <c r="E365" s="441"/>
      <c r="F365" s="441"/>
      <c r="G365" s="441"/>
      <c r="H365" s="441"/>
      <c r="I365" s="441"/>
      <c r="J365" s="442" t="s">
        <v>82</v>
      </c>
      <c r="K365" s="443"/>
      <c r="L365" s="438"/>
    </row>
    <row r="366" spans="1:12" ht="15" customHeight="1" x14ac:dyDescent="0.25">
      <c r="A366" s="440" t="s">
        <v>76</v>
      </c>
      <c r="B366" s="441"/>
      <c r="C366" s="441"/>
      <c r="D366" s="441"/>
      <c r="E366" s="441"/>
      <c r="F366" s="441"/>
      <c r="G366" s="441"/>
      <c r="H366" s="441"/>
      <c r="I366" s="441"/>
      <c r="J366" s="442" t="s">
        <v>80</v>
      </c>
      <c r="K366" s="443"/>
      <c r="L366" s="438"/>
    </row>
    <row r="367" spans="1:12" ht="15" customHeight="1" thickBot="1" x14ac:dyDescent="0.3">
      <c r="A367" s="444" t="s">
        <v>111</v>
      </c>
      <c r="B367" s="445"/>
      <c r="C367" s="445"/>
      <c r="D367" s="445"/>
      <c r="E367" s="445"/>
      <c r="F367" s="445"/>
      <c r="G367" s="445"/>
      <c r="H367" s="445"/>
      <c r="I367" s="445"/>
      <c r="J367" s="446" t="s">
        <v>81</v>
      </c>
      <c r="K367" s="447"/>
      <c r="L367" s="439"/>
    </row>
    <row r="368" spans="1:12" ht="15" customHeight="1" thickBot="1" x14ac:dyDescent="0.3">
      <c r="A368" s="42">
        <v>2</v>
      </c>
      <c r="B368" s="425" t="s">
        <v>117</v>
      </c>
      <c r="C368" s="425"/>
      <c r="D368" s="425"/>
      <c r="E368" s="425"/>
      <c r="F368" s="425"/>
      <c r="G368" s="425"/>
      <c r="H368" s="425"/>
      <c r="I368" s="425"/>
      <c r="J368" s="425"/>
      <c r="K368" s="425"/>
      <c r="L368" s="426"/>
    </row>
    <row r="369" spans="1:12" ht="15" customHeight="1" x14ac:dyDescent="0.25">
      <c r="A369" s="448" t="s">
        <v>84</v>
      </c>
      <c r="B369" s="449"/>
      <c r="C369" s="449"/>
      <c r="D369" s="449"/>
      <c r="E369" s="449"/>
      <c r="F369" s="449"/>
      <c r="G369" s="449"/>
      <c r="H369" s="449"/>
      <c r="I369" s="449"/>
      <c r="J369" s="450" t="s">
        <v>75</v>
      </c>
      <c r="K369" s="450"/>
      <c r="L369" s="437"/>
    </row>
    <row r="370" spans="1:12" ht="15" customHeight="1" x14ac:dyDescent="0.25">
      <c r="A370" s="440" t="s">
        <v>383</v>
      </c>
      <c r="B370" s="441"/>
      <c r="C370" s="441"/>
      <c r="D370" s="441"/>
      <c r="E370" s="441"/>
      <c r="F370" s="441"/>
      <c r="G370" s="441"/>
      <c r="H370" s="441"/>
      <c r="I370" s="441"/>
      <c r="J370" s="442" t="s">
        <v>79</v>
      </c>
      <c r="K370" s="442"/>
      <c r="L370" s="438"/>
    </row>
    <row r="371" spans="1:12" ht="15" customHeight="1" x14ac:dyDescent="0.25">
      <c r="A371" s="440" t="s">
        <v>384</v>
      </c>
      <c r="B371" s="441"/>
      <c r="C371" s="441"/>
      <c r="D371" s="441"/>
      <c r="E371" s="441"/>
      <c r="F371" s="441"/>
      <c r="G371" s="441"/>
      <c r="H371" s="441"/>
      <c r="I371" s="441"/>
      <c r="J371" s="442" t="s">
        <v>82</v>
      </c>
      <c r="K371" s="442"/>
      <c r="L371" s="438"/>
    </row>
    <row r="372" spans="1:12" ht="15" customHeight="1" x14ac:dyDescent="0.25">
      <c r="A372" s="440" t="s">
        <v>112</v>
      </c>
      <c r="B372" s="441"/>
      <c r="C372" s="441"/>
      <c r="D372" s="441"/>
      <c r="E372" s="441"/>
      <c r="F372" s="441"/>
      <c r="G372" s="441"/>
      <c r="H372" s="441"/>
      <c r="I372" s="441"/>
      <c r="J372" s="442" t="s">
        <v>80</v>
      </c>
      <c r="K372" s="442"/>
      <c r="L372" s="438"/>
    </row>
    <row r="373" spans="1:12" ht="15" customHeight="1" thickBot="1" x14ac:dyDescent="0.3">
      <c r="A373" s="444" t="s">
        <v>110</v>
      </c>
      <c r="B373" s="445"/>
      <c r="C373" s="445"/>
      <c r="D373" s="445"/>
      <c r="E373" s="445"/>
      <c r="F373" s="445"/>
      <c r="G373" s="445"/>
      <c r="H373" s="445"/>
      <c r="I373" s="445"/>
      <c r="J373" s="446" t="s">
        <v>81</v>
      </c>
      <c r="K373" s="446"/>
      <c r="L373" s="439"/>
    </row>
    <row r="374" spans="1:12" ht="15" customHeight="1" thickBot="1" x14ac:dyDescent="0.3">
      <c r="A374" s="42">
        <v>3</v>
      </c>
      <c r="B374" s="425" t="s">
        <v>118</v>
      </c>
      <c r="C374" s="425"/>
      <c r="D374" s="425"/>
      <c r="E374" s="425"/>
      <c r="F374" s="425"/>
      <c r="G374" s="425"/>
      <c r="H374" s="425"/>
      <c r="I374" s="425"/>
      <c r="J374" s="425"/>
      <c r="K374" s="425"/>
      <c r="L374" s="426"/>
    </row>
    <row r="375" spans="1:12" ht="15" customHeight="1" x14ac:dyDescent="0.25">
      <c r="A375" s="448" t="s">
        <v>84</v>
      </c>
      <c r="B375" s="449"/>
      <c r="C375" s="449"/>
      <c r="D375" s="449"/>
      <c r="E375" s="449"/>
      <c r="F375" s="449"/>
      <c r="G375" s="449"/>
      <c r="H375" s="449"/>
      <c r="I375" s="449"/>
      <c r="J375" s="450" t="s">
        <v>75</v>
      </c>
      <c r="K375" s="450"/>
      <c r="L375" s="437"/>
    </row>
    <row r="376" spans="1:12" ht="15" customHeight="1" x14ac:dyDescent="0.25">
      <c r="A376" s="440" t="s">
        <v>383</v>
      </c>
      <c r="B376" s="441"/>
      <c r="C376" s="441"/>
      <c r="D376" s="441"/>
      <c r="E376" s="441"/>
      <c r="F376" s="441"/>
      <c r="G376" s="441"/>
      <c r="H376" s="441"/>
      <c r="I376" s="441"/>
      <c r="J376" s="442" t="s">
        <v>79</v>
      </c>
      <c r="K376" s="442"/>
      <c r="L376" s="438"/>
    </row>
    <row r="377" spans="1:12" ht="15" customHeight="1" x14ac:dyDescent="0.25">
      <c r="A377" s="440" t="s">
        <v>384</v>
      </c>
      <c r="B377" s="441"/>
      <c r="C377" s="441"/>
      <c r="D377" s="441"/>
      <c r="E377" s="441"/>
      <c r="F377" s="441"/>
      <c r="G377" s="441"/>
      <c r="H377" s="441"/>
      <c r="I377" s="441"/>
      <c r="J377" s="442" t="s">
        <v>82</v>
      </c>
      <c r="K377" s="442"/>
      <c r="L377" s="438"/>
    </row>
    <row r="378" spans="1:12" ht="15" customHeight="1" x14ac:dyDescent="0.25">
      <c r="A378" s="440" t="s">
        <v>112</v>
      </c>
      <c r="B378" s="441"/>
      <c r="C378" s="441"/>
      <c r="D378" s="441"/>
      <c r="E378" s="441"/>
      <c r="F378" s="441"/>
      <c r="G378" s="441"/>
      <c r="H378" s="441"/>
      <c r="I378" s="441"/>
      <c r="J378" s="442" t="s">
        <v>80</v>
      </c>
      <c r="K378" s="442"/>
      <c r="L378" s="438"/>
    </row>
    <row r="379" spans="1:12" ht="15" customHeight="1" thickBot="1" x14ac:dyDescent="0.3">
      <c r="A379" s="444" t="s">
        <v>110</v>
      </c>
      <c r="B379" s="445"/>
      <c r="C379" s="445"/>
      <c r="D379" s="445"/>
      <c r="E379" s="445"/>
      <c r="F379" s="445"/>
      <c r="G379" s="445"/>
      <c r="H379" s="445"/>
      <c r="I379" s="445"/>
      <c r="J379" s="446" t="s">
        <v>81</v>
      </c>
      <c r="K379" s="446"/>
      <c r="L379" s="439"/>
    </row>
    <row r="380" spans="1:12" ht="6.4" customHeight="1" x14ac:dyDescent="0.25">
      <c r="A380" s="453" t="s">
        <v>3</v>
      </c>
      <c r="B380" s="454"/>
      <c r="C380" s="454"/>
      <c r="D380" s="454"/>
      <c r="E380" s="454"/>
      <c r="F380" s="454"/>
      <c r="G380" s="454"/>
      <c r="H380" s="454"/>
      <c r="I380" s="457" t="s">
        <v>470</v>
      </c>
      <c r="J380" s="457"/>
      <c r="K380" s="457"/>
      <c r="L380" s="458"/>
    </row>
    <row r="381" spans="1:12" ht="10.15" customHeight="1" thickBot="1" x14ac:dyDescent="0.3">
      <c r="A381" s="455"/>
      <c r="B381" s="456"/>
      <c r="C381" s="456"/>
      <c r="D381" s="456"/>
      <c r="E381" s="456"/>
      <c r="F381" s="456"/>
      <c r="G381" s="456"/>
      <c r="H381" s="456"/>
      <c r="I381" s="459"/>
      <c r="J381" s="459"/>
      <c r="K381" s="459"/>
      <c r="L381" s="460"/>
    </row>
    <row r="382" spans="1:12" ht="15" customHeight="1" x14ac:dyDescent="0.25">
      <c r="A382" s="448" t="s">
        <v>85</v>
      </c>
      <c r="B382" s="449"/>
      <c r="C382" s="449"/>
      <c r="D382" s="449"/>
      <c r="E382" s="449"/>
      <c r="F382" s="449"/>
      <c r="G382" s="449"/>
      <c r="H382" s="449"/>
      <c r="I382" s="449"/>
      <c r="J382" s="450" t="s">
        <v>75</v>
      </c>
      <c r="K382" s="450"/>
      <c r="L382" s="437"/>
    </row>
    <row r="383" spans="1:12" ht="15" customHeight="1" x14ac:dyDescent="0.25">
      <c r="A383" s="440" t="s">
        <v>86</v>
      </c>
      <c r="B383" s="441"/>
      <c r="C383" s="441"/>
      <c r="D383" s="441"/>
      <c r="E383" s="441"/>
      <c r="F383" s="441"/>
      <c r="G383" s="441"/>
      <c r="H383" s="441"/>
      <c r="I383" s="441"/>
      <c r="J383" s="442" t="s">
        <v>79</v>
      </c>
      <c r="K383" s="442"/>
      <c r="L383" s="438"/>
    </row>
    <row r="384" spans="1:12" ht="15" customHeight="1" x14ac:dyDescent="0.25">
      <c r="A384" s="440" t="s">
        <v>87</v>
      </c>
      <c r="B384" s="441"/>
      <c r="C384" s="441"/>
      <c r="D384" s="441"/>
      <c r="E384" s="441"/>
      <c r="F384" s="441"/>
      <c r="G384" s="441"/>
      <c r="H384" s="441"/>
      <c r="I384" s="441"/>
      <c r="J384" s="442" t="s">
        <v>82</v>
      </c>
      <c r="K384" s="442"/>
      <c r="L384" s="438"/>
    </row>
    <row r="385" spans="1:12" ht="15" customHeight="1" thickBot="1" x14ac:dyDescent="0.3">
      <c r="A385" s="440" t="s">
        <v>88</v>
      </c>
      <c r="B385" s="441"/>
      <c r="C385" s="441"/>
      <c r="D385" s="441"/>
      <c r="E385" s="441"/>
      <c r="F385" s="441"/>
      <c r="G385" s="441"/>
      <c r="H385" s="441"/>
      <c r="I385" s="441"/>
      <c r="J385" s="442" t="s">
        <v>80</v>
      </c>
      <c r="K385" s="442"/>
      <c r="L385" s="438"/>
    </row>
    <row r="386" spans="1:12" ht="15" customHeight="1" thickBot="1" x14ac:dyDescent="0.3">
      <c r="A386" s="444" t="s">
        <v>89</v>
      </c>
      <c r="B386" s="445"/>
      <c r="C386" s="445"/>
      <c r="D386" s="445"/>
      <c r="E386" s="445"/>
      <c r="F386" s="445"/>
      <c r="G386" s="445"/>
      <c r="H386" s="445"/>
      <c r="I386" s="445"/>
      <c r="J386" s="446" t="s">
        <v>81</v>
      </c>
      <c r="K386" s="446"/>
      <c r="L386" s="41">
        <v>2</v>
      </c>
    </row>
    <row r="387" spans="1:12" ht="15" customHeight="1" thickBot="1" x14ac:dyDescent="0.3">
      <c r="A387" s="43">
        <v>5</v>
      </c>
      <c r="B387" s="425" t="s">
        <v>91</v>
      </c>
      <c r="C387" s="451"/>
      <c r="D387" s="451"/>
      <c r="E387" s="451"/>
      <c r="F387" s="451"/>
      <c r="G387" s="451"/>
      <c r="H387" s="451"/>
      <c r="I387" s="451"/>
      <c r="J387" s="451"/>
      <c r="K387" s="451"/>
      <c r="L387" s="452"/>
    </row>
    <row r="388" spans="1:12" ht="15" customHeight="1" x14ac:dyDescent="0.25">
      <c r="A388" s="448" t="s">
        <v>92</v>
      </c>
      <c r="B388" s="449"/>
      <c r="C388" s="449"/>
      <c r="D388" s="449"/>
      <c r="E388" s="449"/>
      <c r="F388" s="449"/>
      <c r="G388" s="449"/>
      <c r="H388" s="449"/>
      <c r="I388" s="449"/>
      <c r="J388" s="450" t="s">
        <v>75</v>
      </c>
      <c r="K388" s="450"/>
      <c r="L388" s="437"/>
    </row>
    <row r="389" spans="1:12" ht="15" customHeight="1" x14ac:dyDescent="0.25">
      <c r="A389" s="440" t="s">
        <v>93</v>
      </c>
      <c r="B389" s="441"/>
      <c r="C389" s="441"/>
      <c r="D389" s="441"/>
      <c r="E389" s="441"/>
      <c r="F389" s="441"/>
      <c r="G389" s="441"/>
      <c r="H389" s="441"/>
      <c r="I389" s="441"/>
      <c r="J389" s="442" t="s">
        <v>79</v>
      </c>
      <c r="K389" s="442"/>
      <c r="L389" s="438"/>
    </row>
    <row r="390" spans="1:12" ht="15" customHeight="1" x14ac:dyDescent="0.25">
      <c r="A390" s="440" t="s">
        <v>94</v>
      </c>
      <c r="B390" s="441"/>
      <c r="C390" s="441"/>
      <c r="D390" s="441"/>
      <c r="E390" s="441"/>
      <c r="F390" s="441"/>
      <c r="G390" s="441"/>
      <c r="H390" s="441"/>
      <c r="I390" s="441"/>
      <c r="J390" s="442" t="s">
        <v>82</v>
      </c>
      <c r="K390" s="442"/>
      <c r="L390" s="438"/>
    </row>
    <row r="391" spans="1:12" ht="15" customHeight="1" thickBot="1" x14ac:dyDescent="0.3">
      <c r="A391" s="440" t="s">
        <v>95</v>
      </c>
      <c r="B391" s="441"/>
      <c r="C391" s="441"/>
      <c r="D391" s="441"/>
      <c r="E391" s="441"/>
      <c r="F391" s="441"/>
      <c r="G391" s="441"/>
      <c r="H391" s="441"/>
      <c r="I391" s="441"/>
      <c r="J391" s="442" t="s">
        <v>80</v>
      </c>
      <c r="K391" s="442"/>
      <c r="L391" s="438"/>
    </row>
    <row r="392" spans="1:12" ht="15" customHeight="1" thickBot="1" x14ac:dyDescent="0.3">
      <c r="A392" s="444" t="s">
        <v>96</v>
      </c>
      <c r="B392" s="445"/>
      <c r="C392" s="445"/>
      <c r="D392" s="445"/>
      <c r="E392" s="445"/>
      <c r="F392" s="445"/>
      <c r="G392" s="445"/>
      <c r="H392" s="445"/>
      <c r="I392" s="445"/>
      <c r="J392" s="446" t="s">
        <v>81</v>
      </c>
      <c r="K392" s="446"/>
      <c r="L392" s="41">
        <v>1</v>
      </c>
    </row>
    <row r="393" spans="1:12" ht="15" customHeight="1" x14ac:dyDescent="0.25">
      <c r="A393" s="427" t="s">
        <v>4</v>
      </c>
      <c r="B393" s="428"/>
      <c r="C393" s="428"/>
      <c r="D393" s="428"/>
      <c r="E393" s="465"/>
      <c r="F393" s="465"/>
      <c r="G393" s="465"/>
      <c r="H393" s="465"/>
      <c r="I393" s="465"/>
      <c r="J393" s="465"/>
      <c r="K393" s="465"/>
      <c r="L393" s="466"/>
    </row>
    <row r="394" spans="1:12" ht="15" customHeight="1" thickBot="1" x14ac:dyDescent="0.3">
      <c r="A394" s="430"/>
      <c r="B394" s="431"/>
      <c r="C394" s="431"/>
      <c r="D394" s="431"/>
      <c r="E394" s="467"/>
      <c r="F394" s="467"/>
      <c r="G394" s="467"/>
      <c r="H394" s="467"/>
      <c r="I394" s="467"/>
      <c r="J394" s="467"/>
      <c r="K394" s="467"/>
      <c r="L394" s="468"/>
    </row>
    <row r="395" spans="1:12" ht="15" customHeight="1" x14ac:dyDescent="0.25">
      <c r="A395" s="469" t="s">
        <v>7</v>
      </c>
      <c r="B395" s="470"/>
      <c r="C395" s="469" t="s">
        <v>1</v>
      </c>
      <c r="D395" s="470"/>
      <c r="E395" s="469" t="s">
        <v>2</v>
      </c>
      <c r="F395" s="470"/>
      <c r="G395" s="469" t="s">
        <v>8</v>
      </c>
      <c r="H395" s="470"/>
      <c r="I395" s="471" t="s">
        <v>5</v>
      </c>
      <c r="J395" s="472"/>
      <c r="K395" s="477">
        <f>SUM(((((E396*G396)*C396)*A396)/5))</f>
        <v>0</v>
      </c>
      <c r="L395" s="478"/>
    </row>
    <row r="396" spans="1:12" ht="15" customHeight="1" x14ac:dyDescent="0.25">
      <c r="A396" s="461">
        <v>1</v>
      </c>
      <c r="B396" s="462"/>
      <c r="C396" s="461">
        <f>SUM(C353)</f>
        <v>0</v>
      </c>
      <c r="D396" s="462"/>
      <c r="E396" s="461">
        <f>SUM((L363+L369+L375)/3)</f>
        <v>0</v>
      </c>
      <c r="F396" s="462"/>
      <c r="G396" s="461">
        <f>SUM((((L382*3)+L387)/4))</f>
        <v>0</v>
      </c>
      <c r="H396" s="462"/>
      <c r="I396" s="473"/>
      <c r="J396" s="474"/>
      <c r="K396" s="479"/>
      <c r="L396" s="480"/>
    </row>
    <row r="397" spans="1:12" ht="15" customHeight="1" thickBot="1" x14ac:dyDescent="0.3">
      <c r="A397" s="463"/>
      <c r="B397" s="464"/>
      <c r="C397" s="463"/>
      <c r="D397" s="464"/>
      <c r="E397" s="463"/>
      <c r="F397" s="464"/>
      <c r="G397" s="463"/>
      <c r="H397" s="464"/>
      <c r="I397" s="475"/>
      <c r="J397" s="476"/>
      <c r="K397" s="481"/>
      <c r="L397" s="482"/>
    </row>
    <row r="398" spans="1:12" ht="15" customHeight="1" thickBot="1" x14ac:dyDescent="0.3">
      <c r="A398" s="5"/>
      <c r="B398" s="6"/>
      <c r="C398" s="6"/>
      <c r="D398" s="6"/>
      <c r="E398" s="6"/>
      <c r="F398" s="6"/>
      <c r="G398" s="6"/>
      <c r="H398" s="6"/>
      <c r="I398" s="6"/>
      <c r="J398" s="6"/>
      <c r="K398" s="6"/>
      <c r="L398" s="7"/>
    </row>
    <row r="399" spans="1:12" ht="15" customHeight="1" x14ac:dyDescent="0.25">
      <c r="A399" s="409">
        <f>SUM(A356+1)</f>
        <v>10</v>
      </c>
      <c r="B399" s="410"/>
      <c r="C399" s="427" t="str">
        <f>T(C356)</f>
        <v>Military Charters</v>
      </c>
      <c r="D399" s="428"/>
      <c r="E399" s="428"/>
      <c r="F399" s="428"/>
      <c r="G399" s="428"/>
      <c r="H399" s="429"/>
      <c r="I399" s="428" t="str">
        <f>T(I356)</f>
        <v/>
      </c>
      <c r="J399" s="428"/>
      <c r="K399" s="428"/>
      <c r="L399" s="429"/>
    </row>
    <row r="400" spans="1:12" ht="15" customHeight="1" thickBot="1" x14ac:dyDescent="0.3">
      <c r="A400" s="411"/>
      <c r="B400" s="412"/>
      <c r="C400" s="430"/>
      <c r="D400" s="431"/>
      <c r="E400" s="431"/>
      <c r="F400" s="431"/>
      <c r="G400" s="431"/>
      <c r="H400" s="432"/>
      <c r="I400" s="431"/>
      <c r="J400" s="431"/>
      <c r="K400" s="431"/>
      <c r="L400" s="432"/>
    </row>
    <row r="401" spans="1:12" ht="15" customHeight="1" x14ac:dyDescent="0.25">
      <c r="A401" s="413" t="s">
        <v>0</v>
      </c>
      <c r="B401" s="414"/>
      <c r="C401" s="414"/>
      <c r="D401" s="417">
        <f>(Incidents!C19)</f>
        <v>0</v>
      </c>
      <c r="E401" s="417"/>
      <c r="F401" s="417"/>
      <c r="G401" s="417"/>
      <c r="H401" s="417"/>
      <c r="I401" s="417"/>
      <c r="J401" s="417"/>
      <c r="K401" s="417"/>
      <c r="L401" s="418"/>
    </row>
    <row r="402" spans="1:12" ht="15" customHeight="1" thickBot="1" x14ac:dyDescent="0.3">
      <c r="A402" s="415"/>
      <c r="B402" s="416"/>
      <c r="C402" s="416"/>
      <c r="D402" s="419"/>
      <c r="E402" s="419"/>
      <c r="F402" s="419"/>
      <c r="G402" s="419"/>
      <c r="H402" s="419"/>
      <c r="I402" s="419"/>
      <c r="J402" s="419"/>
      <c r="K402" s="419"/>
      <c r="L402" s="420"/>
    </row>
    <row r="403" spans="1:12" ht="15" customHeight="1" thickBot="1" x14ac:dyDescent="0.3">
      <c r="A403" s="483" t="s">
        <v>2</v>
      </c>
      <c r="B403" s="484"/>
      <c r="C403" s="484"/>
      <c r="D403" s="484"/>
      <c r="E403" s="484"/>
      <c r="F403" s="484"/>
      <c r="G403" s="484"/>
      <c r="H403" s="484"/>
      <c r="I403" s="484"/>
      <c r="J403" s="484"/>
      <c r="K403" s="484"/>
      <c r="L403" s="485"/>
    </row>
    <row r="404" spans="1:12" ht="15" customHeight="1" x14ac:dyDescent="0.25">
      <c r="A404" s="424">
        <v>1</v>
      </c>
      <c r="B404" s="425" t="s">
        <v>308</v>
      </c>
      <c r="C404" s="425"/>
      <c r="D404" s="425"/>
      <c r="E404" s="425"/>
      <c r="F404" s="425"/>
      <c r="G404" s="425"/>
      <c r="H404" s="425"/>
      <c r="I404" s="425"/>
      <c r="J404" s="425"/>
      <c r="K404" s="425"/>
      <c r="L404" s="426"/>
    </row>
    <row r="405" spans="1:12" ht="15" customHeight="1" thickBot="1" x14ac:dyDescent="0.3">
      <c r="A405" s="424"/>
      <c r="B405" s="425"/>
      <c r="C405" s="425"/>
      <c r="D405" s="425"/>
      <c r="E405" s="425"/>
      <c r="F405" s="425"/>
      <c r="G405" s="425"/>
      <c r="H405" s="425"/>
      <c r="I405" s="425"/>
      <c r="J405" s="425"/>
      <c r="K405" s="425"/>
      <c r="L405" s="426"/>
    </row>
    <row r="406" spans="1:12" ht="15" customHeight="1" x14ac:dyDescent="0.25">
      <c r="A406" s="433" t="s">
        <v>74</v>
      </c>
      <c r="B406" s="434"/>
      <c r="C406" s="434"/>
      <c r="D406" s="434"/>
      <c r="E406" s="434"/>
      <c r="F406" s="434"/>
      <c r="G406" s="434"/>
      <c r="H406" s="434"/>
      <c r="I406" s="434"/>
      <c r="J406" s="435" t="s">
        <v>75</v>
      </c>
      <c r="K406" s="436"/>
      <c r="L406" s="437"/>
    </row>
    <row r="407" spans="1:12" ht="15" customHeight="1" x14ac:dyDescent="0.25">
      <c r="A407" s="440" t="s">
        <v>77</v>
      </c>
      <c r="B407" s="441"/>
      <c r="C407" s="441"/>
      <c r="D407" s="441"/>
      <c r="E407" s="441"/>
      <c r="F407" s="441"/>
      <c r="G407" s="441"/>
      <c r="H407" s="441"/>
      <c r="I407" s="441"/>
      <c r="J407" s="442" t="s">
        <v>79</v>
      </c>
      <c r="K407" s="443"/>
      <c r="L407" s="438"/>
    </row>
    <row r="408" spans="1:12" ht="15" customHeight="1" x14ac:dyDescent="0.25">
      <c r="A408" s="440" t="s">
        <v>78</v>
      </c>
      <c r="B408" s="441"/>
      <c r="C408" s="441"/>
      <c r="D408" s="441"/>
      <c r="E408" s="441"/>
      <c r="F408" s="441"/>
      <c r="G408" s="441"/>
      <c r="H408" s="441"/>
      <c r="I408" s="441"/>
      <c r="J408" s="442" t="s">
        <v>82</v>
      </c>
      <c r="K408" s="443"/>
      <c r="L408" s="438"/>
    </row>
    <row r="409" spans="1:12" ht="15" customHeight="1" x14ac:dyDescent="0.25">
      <c r="A409" s="440" t="s">
        <v>76</v>
      </c>
      <c r="B409" s="441"/>
      <c r="C409" s="441"/>
      <c r="D409" s="441"/>
      <c r="E409" s="441"/>
      <c r="F409" s="441"/>
      <c r="G409" s="441"/>
      <c r="H409" s="441"/>
      <c r="I409" s="441"/>
      <c r="J409" s="442" t="s">
        <v>80</v>
      </c>
      <c r="K409" s="443"/>
      <c r="L409" s="438"/>
    </row>
    <row r="410" spans="1:12" ht="15" customHeight="1" thickBot="1" x14ac:dyDescent="0.3">
      <c r="A410" s="444" t="s">
        <v>111</v>
      </c>
      <c r="B410" s="445"/>
      <c r="C410" s="445"/>
      <c r="D410" s="445"/>
      <c r="E410" s="445"/>
      <c r="F410" s="445"/>
      <c r="G410" s="445"/>
      <c r="H410" s="445"/>
      <c r="I410" s="445"/>
      <c r="J410" s="446" t="s">
        <v>81</v>
      </c>
      <c r="K410" s="447"/>
      <c r="L410" s="439"/>
    </row>
    <row r="411" spans="1:12" ht="15" customHeight="1" thickBot="1" x14ac:dyDescent="0.3">
      <c r="A411" s="42">
        <v>2</v>
      </c>
      <c r="B411" s="425" t="s">
        <v>117</v>
      </c>
      <c r="C411" s="425"/>
      <c r="D411" s="425"/>
      <c r="E411" s="425"/>
      <c r="F411" s="425"/>
      <c r="G411" s="425"/>
      <c r="H411" s="425"/>
      <c r="I411" s="425"/>
      <c r="J411" s="425"/>
      <c r="K411" s="425"/>
      <c r="L411" s="426"/>
    </row>
    <row r="412" spans="1:12" ht="15" customHeight="1" x14ac:dyDescent="0.25">
      <c r="A412" s="448" t="s">
        <v>84</v>
      </c>
      <c r="B412" s="449"/>
      <c r="C412" s="449"/>
      <c r="D412" s="449"/>
      <c r="E412" s="449"/>
      <c r="F412" s="449"/>
      <c r="G412" s="449"/>
      <c r="H412" s="449"/>
      <c r="I412" s="449"/>
      <c r="J412" s="450" t="s">
        <v>75</v>
      </c>
      <c r="K412" s="450"/>
      <c r="L412" s="437"/>
    </row>
    <row r="413" spans="1:12" ht="15" customHeight="1" x14ac:dyDescent="0.25">
      <c r="A413" s="440" t="s">
        <v>383</v>
      </c>
      <c r="B413" s="441"/>
      <c r="C413" s="441"/>
      <c r="D413" s="441"/>
      <c r="E413" s="441"/>
      <c r="F413" s="441"/>
      <c r="G413" s="441"/>
      <c r="H413" s="441"/>
      <c r="I413" s="441"/>
      <c r="J413" s="442" t="s">
        <v>79</v>
      </c>
      <c r="K413" s="442"/>
      <c r="L413" s="438"/>
    </row>
    <row r="414" spans="1:12" ht="15" customHeight="1" x14ac:dyDescent="0.25">
      <c r="A414" s="440" t="s">
        <v>384</v>
      </c>
      <c r="B414" s="441"/>
      <c r="C414" s="441"/>
      <c r="D414" s="441"/>
      <c r="E414" s="441"/>
      <c r="F414" s="441"/>
      <c r="G414" s="441"/>
      <c r="H414" s="441"/>
      <c r="I414" s="441"/>
      <c r="J414" s="442" t="s">
        <v>82</v>
      </c>
      <c r="K414" s="442"/>
      <c r="L414" s="438"/>
    </row>
    <row r="415" spans="1:12" ht="15" customHeight="1" x14ac:dyDescent="0.25">
      <c r="A415" s="440" t="s">
        <v>112</v>
      </c>
      <c r="B415" s="441"/>
      <c r="C415" s="441"/>
      <c r="D415" s="441"/>
      <c r="E415" s="441"/>
      <c r="F415" s="441"/>
      <c r="G415" s="441"/>
      <c r="H415" s="441"/>
      <c r="I415" s="441"/>
      <c r="J415" s="442" t="s">
        <v>80</v>
      </c>
      <c r="K415" s="442"/>
      <c r="L415" s="438"/>
    </row>
    <row r="416" spans="1:12" ht="15" customHeight="1" thickBot="1" x14ac:dyDescent="0.3">
      <c r="A416" s="444" t="s">
        <v>110</v>
      </c>
      <c r="B416" s="445"/>
      <c r="C416" s="445"/>
      <c r="D416" s="445"/>
      <c r="E416" s="445"/>
      <c r="F416" s="445"/>
      <c r="G416" s="445"/>
      <c r="H416" s="445"/>
      <c r="I416" s="445"/>
      <c r="J416" s="446" t="s">
        <v>81</v>
      </c>
      <c r="K416" s="446"/>
      <c r="L416" s="439"/>
    </row>
    <row r="417" spans="1:12" ht="15" customHeight="1" thickBot="1" x14ac:dyDescent="0.3">
      <c r="A417" s="42">
        <v>3</v>
      </c>
      <c r="B417" s="425" t="s">
        <v>118</v>
      </c>
      <c r="C417" s="425"/>
      <c r="D417" s="425"/>
      <c r="E417" s="425"/>
      <c r="F417" s="425"/>
      <c r="G417" s="425"/>
      <c r="H417" s="425"/>
      <c r="I417" s="425"/>
      <c r="J417" s="425"/>
      <c r="K417" s="425"/>
      <c r="L417" s="426"/>
    </row>
    <row r="418" spans="1:12" ht="15" customHeight="1" x14ac:dyDescent="0.25">
      <c r="A418" s="448" t="s">
        <v>84</v>
      </c>
      <c r="B418" s="449"/>
      <c r="C418" s="449"/>
      <c r="D418" s="449"/>
      <c r="E418" s="449"/>
      <c r="F418" s="449"/>
      <c r="G418" s="449"/>
      <c r="H418" s="449"/>
      <c r="I418" s="449"/>
      <c r="J418" s="450" t="s">
        <v>75</v>
      </c>
      <c r="K418" s="450"/>
      <c r="L418" s="437"/>
    </row>
    <row r="419" spans="1:12" ht="15" customHeight="1" x14ac:dyDescent="0.25">
      <c r="A419" s="440" t="s">
        <v>383</v>
      </c>
      <c r="B419" s="441"/>
      <c r="C419" s="441"/>
      <c r="D419" s="441"/>
      <c r="E419" s="441"/>
      <c r="F419" s="441"/>
      <c r="G419" s="441"/>
      <c r="H419" s="441"/>
      <c r="I419" s="441"/>
      <c r="J419" s="442" t="s">
        <v>79</v>
      </c>
      <c r="K419" s="442"/>
      <c r="L419" s="438"/>
    </row>
    <row r="420" spans="1:12" ht="15" customHeight="1" x14ac:dyDescent="0.25">
      <c r="A420" s="440" t="s">
        <v>384</v>
      </c>
      <c r="B420" s="441"/>
      <c r="C420" s="441"/>
      <c r="D420" s="441"/>
      <c r="E420" s="441"/>
      <c r="F420" s="441"/>
      <c r="G420" s="441"/>
      <c r="H420" s="441"/>
      <c r="I420" s="441"/>
      <c r="J420" s="442" t="s">
        <v>82</v>
      </c>
      <c r="K420" s="442"/>
      <c r="L420" s="438"/>
    </row>
    <row r="421" spans="1:12" ht="15" customHeight="1" x14ac:dyDescent="0.25">
      <c r="A421" s="440" t="s">
        <v>112</v>
      </c>
      <c r="B421" s="441"/>
      <c r="C421" s="441"/>
      <c r="D421" s="441"/>
      <c r="E421" s="441"/>
      <c r="F421" s="441"/>
      <c r="G421" s="441"/>
      <c r="H421" s="441"/>
      <c r="I421" s="441"/>
      <c r="J421" s="442" t="s">
        <v>80</v>
      </c>
      <c r="K421" s="442"/>
      <c r="L421" s="438"/>
    </row>
    <row r="422" spans="1:12" ht="15" customHeight="1" thickBot="1" x14ac:dyDescent="0.3">
      <c r="A422" s="444" t="s">
        <v>110</v>
      </c>
      <c r="B422" s="445"/>
      <c r="C422" s="445"/>
      <c r="D422" s="445"/>
      <c r="E422" s="445"/>
      <c r="F422" s="445"/>
      <c r="G422" s="445"/>
      <c r="H422" s="445"/>
      <c r="I422" s="445"/>
      <c r="J422" s="446" t="s">
        <v>81</v>
      </c>
      <c r="K422" s="446"/>
      <c r="L422" s="439"/>
    </row>
    <row r="423" spans="1:12" ht="15" customHeight="1" thickBot="1" x14ac:dyDescent="0.3">
      <c r="A423" s="421" t="s">
        <v>3</v>
      </c>
      <c r="B423" s="422"/>
      <c r="C423" s="422"/>
      <c r="D423" s="422"/>
      <c r="E423" s="422"/>
      <c r="F423" s="422"/>
      <c r="G423" s="422"/>
      <c r="H423" s="422"/>
      <c r="I423" s="422"/>
      <c r="J423" s="422"/>
      <c r="K423" s="422"/>
      <c r="L423" s="423"/>
    </row>
    <row r="424" spans="1:12" ht="15" customHeight="1" thickBot="1" x14ac:dyDescent="0.3">
      <c r="A424" s="42">
        <v>4</v>
      </c>
      <c r="B424" s="425" t="s">
        <v>90</v>
      </c>
      <c r="C424" s="425"/>
      <c r="D424" s="425"/>
      <c r="E424" s="425"/>
      <c r="F424" s="425"/>
      <c r="G424" s="425"/>
      <c r="H424" s="425"/>
      <c r="I424" s="425"/>
      <c r="J424" s="425"/>
      <c r="K424" s="425"/>
      <c r="L424" s="426"/>
    </row>
    <row r="425" spans="1:12" ht="15" customHeight="1" x14ac:dyDescent="0.25">
      <c r="A425" s="448" t="s">
        <v>85</v>
      </c>
      <c r="B425" s="449"/>
      <c r="C425" s="449"/>
      <c r="D425" s="449"/>
      <c r="E425" s="449"/>
      <c r="F425" s="449"/>
      <c r="G425" s="449"/>
      <c r="H425" s="449"/>
      <c r="I425" s="449"/>
      <c r="J425" s="450" t="s">
        <v>75</v>
      </c>
      <c r="K425" s="450"/>
      <c r="L425" s="496"/>
    </row>
    <row r="426" spans="1:12" ht="15" customHeight="1" x14ac:dyDescent="0.25">
      <c r="A426" s="440" t="s">
        <v>86</v>
      </c>
      <c r="B426" s="441"/>
      <c r="C426" s="441"/>
      <c r="D426" s="441"/>
      <c r="E426" s="441"/>
      <c r="F426" s="441"/>
      <c r="G426" s="441"/>
      <c r="H426" s="441"/>
      <c r="I426" s="441"/>
      <c r="J426" s="442" t="s">
        <v>79</v>
      </c>
      <c r="K426" s="442"/>
      <c r="L426" s="497"/>
    </row>
    <row r="427" spans="1:12" ht="15" customHeight="1" x14ac:dyDescent="0.25">
      <c r="A427" s="440" t="s">
        <v>87</v>
      </c>
      <c r="B427" s="441"/>
      <c r="C427" s="441"/>
      <c r="D427" s="441"/>
      <c r="E427" s="441"/>
      <c r="F427" s="441"/>
      <c r="G427" s="441"/>
      <c r="H427" s="441"/>
      <c r="I427" s="441"/>
      <c r="J427" s="442" t="s">
        <v>82</v>
      </c>
      <c r="K427" s="442"/>
      <c r="L427" s="497"/>
    </row>
    <row r="428" spans="1:12" ht="15" customHeight="1" x14ac:dyDescent="0.25">
      <c r="A428" s="440" t="s">
        <v>88</v>
      </c>
      <c r="B428" s="441"/>
      <c r="C428" s="441"/>
      <c r="D428" s="441"/>
      <c r="E428" s="441"/>
      <c r="F428" s="441"/>
      <c r="G428" s="441"/>
      <c r="H428" s="441"/>
      <c r="I428" s="441"/>
      <c r="J428" s="442" t="s">
        <v>80</v>
      </c>
      <c r="K428" s="442"/>
      <c r="L428" s="497"/>
    </row>
    <row r="429" spans="1:12" ht="15" customHeight="1" thickBot="1" x14ac:dyDescent="0.3">
      <c r="A429" s="444" t="s">
        <v>89</v>
      </c>
      <c r="B429" s="445"/>
      <c r="C429" s="445"/>
      <c r="D429" s="445"/>
      <c r="E429" s="445"/>
      <c r="F429" s="445"/>
      <c r="G429" s="445"/>
      <c r="H429" s="445"/>
      <c r="I429" s="445"/>
      <c r="J429" s="446" t="s">
        <v>81</v>
      </c>
      <c r="K429" s="446"/>
      <c r="L429" s="498"/>
    </row>
    <row r="430" spans="1:12" ht="15" customHeight="1" thickBot="1" x14ac:dyDescent="0.3">
      <c r="A430" s="43">
        <v>5</v>
      </c>
      <c r="B430" s="425" t="s">
        <v>91</v>
      </c>
      <c r="C430" s="451"/>
      <c r="D430" s="451"/>
      <c r="E430" s="451"/>
      <c r="F430" s="451"/>
      <c r="G430" s="451"/>
      <c r="H430" s="451"/>
      <c r="I430" s="451"/>
      <c r="J430" s="451"/>
      <c r="K430" s="451"/>
      <c r="L430" s="452"/>
    </row>
    <row r="431" spans="1:12" ht="15" customHeight="1" x14ac:dyDescent="0.25">
      <c r="A431" s="448" t="s">
        <v>92</v>
      </c>
      <c r="B431" s="449"/>
      <c r="C431" s="449"/>
      <c r="D431" s="449"/>
      <c r="E431" s="449"/>
      <c r="F431" s="449"/>
      <c r="G431" s="449"/>
      <c r="H431" s="449"/>
      <c r="I431" s="449"/>
      <c r="J431" s="450" t="s">
        <v>75</v>
      </c>
      <c r="K431" s="450"/>
      <c r="L431" s="496"/>
    </row>
    <row r="432" spans="1:12" ht="15" customHeight="1" x14ac:dyDescent="0.25">
      <c r="A432" s="440" t="s">
        <v>93</v>
      </c>
      <c r="B432" s="441"/>
      <c r="C432" s="441"/>
      <c r="D432" s="441"/>
      <c r="E432" s="441"/>
      <c r="F432" s="441"/>
      <c r="G432" s="441"/>
      <c r="H432" s="441"/>
      <c r="I432" s="441"/>
      <c r="J432" s="442" t="s">
        <v>79</v>
      </c>
      <c r="K432" s="442"/>
      <c r="L432" s="497"/>
    </row>
    <row r="433" spans="1:12" ht="15" customHeight="1" x14ac:dyDescent="0.25">
      <c r="A433" s="440" t="s">
        <v>94</v>
      </c>
      <c r="B433" s="441"/>
      <c r="C433" s="441"/>
      <c r="D433" s="441"/>
      <c r="E433" s="441"/>
      <c r="F433" s="441"/>
      <c r="G433" s="441"/>
      <c r="H433" s="441"/>
      <c r="I433" s="441"/>
      <c r="J433" s="442" t="s">
        <v>82</v>
      </c>
      <c r="K433" s="442"/>
      <c r="L433" s="497"/>
    </row>
    <row r="434" spans="1:12" ht="15" customHeight="1" x14ac:dyDescent="0.25">
      <c r="A434" s="440" t="s">
        <v>95</v>
      </c>
      <c r="B434" s="441"/>
      <c r="C434" s="441"/>
      <c r="D434" s="441"/>
      <c r="E434" s="441"/>
      <c r="F434" s="441"/>
      <c r="G434" s="441"/>
      <c r="H434" s="441"/>
      <c r="I434" s="441"/>
      <c r="J434" s="442" t="s">
        <v>80</v>
      </c>
      <c r="K434" s="442"/>
      <c r="L434" s="497"/>
    </row>
    <row r="435" spans="1:12" ht="15" customHeight="1" thickBot="1" x14ac:dyDescent="0.3">
      <c r="A435" s="444" t="s">
        <v>96</v>
      </c>
      <c r="B435" s="445"/>
      <c r="C435" s="445"/>
      <c r="D435" s="445"/>
      <c r="E435" s="445"/>
      <c r="F435" s="445"/>
      <c r="G435" s="445"/>
      <c r="H435" s="445"/>
      <c r="I435" s="445"/>
      <c r="J435" s="446" t="s">
        <v>81</v>
      </c>
      <c r="K435" s="446"/>
      <c r="L435" s="498"/>
    </row>
    <row r="436" spans="1:12" ht="15" customHeight="1" x14ac:dyDescent="0.25">
      <c r="A436" s="427" t="s">
        <v>4</v>
      </c>
      <c r="B436" s="428"/>
      <c r="C436" s="428"/>
      <c r="D436" s="428"/>
      <c r="E436" s="465"/>
      <c r="F436" s="465"/>
      <c r="G436" s="465"/>
      <c r="H436" s="465"/>
      <c r="I436" s="465"/>
      <c r="J436" s="465"/>
      <c r="K436" s="465"/>
      <c r="L436" s="466"/>
    </row>
    <row r="437" spans="1:12" ht="15" customHeight="1" thickBot="1" x14ac:dyDescent="0.3">
      <c r="A437" s="430"/>
      <c r="B437" s="431"/>
      <c r="C437" s="431"/>
      <c r="D437" s="431"/>
      <c r="E437" s="467"/>
      <c r="F437" s="467"/>
      <c r="G437" s="467"/>
      <c r="H437" s="467"/>
      <c r="I437" s="467"/>
      <c r="J437" s="467"/>
      <c r="K437" s="467"/>
      <c r="L437" s="468"/>
    </row>
    <row r="438" spans="1:12" ht="15" customHeight="1" x14ac:dyDescent="0.25">
      <c r="A438" s="469" t="s">
        <v>7</v>
      </c>
      <c r="B438" s="470"/>
      <c r="C438" s="469" t="s">
        <v>1</v>
      </c>
      <c r="D438" s="470"/>
      <c r="E438" s="469" t="s">
        <v>2</v>
      </c>
      <c r="F438" s="470"/>
      <c r="G438" s="469" t="s">
        <v>8</v>
      </c>
      <c r="H438" s="470"/>
      <c r="I438" s="471" t="s">
        <v>5</v>
      </c>
      <c r="J438" s="472"/>
      <c r="K438" s="477">
        <f>SUM(((((E439*G439)*C439)*A439)/5))</f>
        <v>0</v>
      </c>
      <c r="L438" s="478"/>
    </row>
    <row r="439" spans="1:12" ht="15" customHeight="1" x14ac:dyDescent="0.25">
      <c r="A439" s="461">
        <v>1</v>
      </c>
      <c r="B439" s="462"/>
      <c r="C439" s="461">
        <f>SUM(C396)</f>
        <v>0</v>
      </c>
      <c r="D439" s="462"/>
      <c r="E439" s="461">
        <f>SUM((L406+L412+L418)/3)</f>
        <v>0</v>
      </c>
      <c r="F439" s="462"/>
      <c r="G439" s="461">
        <f>SUM((((L425*3)+L431)/4))</f>
        <v>0</v>
      </c>
      <c r="H439" s="462"/>
      <c r="I439" s="473"/>
      <c r="J439" s="474"/>
      <c r="K439" s="479"/>
      <c r="L439" s="480"/>
    </row>
    <row r="440" spans="1:12" ht="15" customHeight="1" thickBot="1" x14ac:dyDescent="0.3">
      <c r="A440" s="463"/>
      <c r="B440" s="464"/>
      <c r="C440" s="463"/>
      <c r="D440" s="464"/>
      <c r="E440" s="463"/>
      <c r="F440" s="464"/>
      <c r="G440" s="463"/>
      <c r="H440" s="464"/>
      <c r="I440" s="475"/>
      <c r="J440" s="476"/>
      <c r="K440" s="481"/>
      <c r="L440" s="482"/>
    </row>
    <row r="441" spans="1:12" ht="15" customHeight="1" x14ac:dyDescent="0.25">
      <c r="A441" s="5"/>
      <c r="B441" s="6"/>
      <c r="C441" s="6"/>
      <c r="D441" s="6"/>
      <c r="E441" s="6"/>
      <c r="F441" s="6"/>
      <c r="G441" s="6"/>
      <c r="H441" s="6"/>
      <c r="I441" s="6"/>
      <c r="J441" s="6"/>
      <c r="K441" s="6"/>
      <c r="L441" s="7"/>
    </row>
    <row r="442" spans="1:12" ht="15" customHeight="1" x14ac:dyDescent="0.25">
      <c r="A442" s="128" t="s">
        <v>10</v>
      </c>
      <c r="B442" s="129"/>
      <c r="C442" s="129"/>
      <c r="D442" s="129"/>
      <c r="E442" s="129"/>
      <c r="F442" s="129"/>
      <c r="G442" s="129"/>
      <c r="H442" s="129"/>
      <c r="I442" s="129"/>
      <c r="J442" s="129"/>
      <c r="K442" s="129"/>
      <c r="L442" s="130"/>
    </row>
    <row r="443" spans="1:12" ht="15" customHeight="1" thickBot="1" x14ac:dyDescent="0.3">
      <c r="A443" s="5"/>
      <c r="B443" s="6"/>
      <c r="C443" s="6"/>
      <c r="D443" s="6"/>
      <c r="E443" s="6"/>
      <c r="F443" s="6"/>
      <c r="G443" s="6"/>
      <c r="H443" s="6"/>
      <c r="I443" s="6"/>
      <c r="J443" s="6"/>
      <c r="K443" s="6"/>
      <c r="L443" s="7"/>
    </row>
    <row r="444" spans="1:12" ht="15" customHeight="1" x14ac:dyDescent="0.25">
      <c r="A444" s="158" t="s">
        <v>9</v>
      </c>
      <c r="B444" s="159"/>
      <c r="C444" s="159"/>
      <c r="D444" s="159"/>
      <c r="E444" s="159"/>
      <c r="F444" s="159"/>
      <c r="G444" s="159"/>
      <c r="H444" s="159"/>
      <c r="I444" s="159"/>
      <c r="J444" s="159"/>
      <c r="K444" s="159"/>
      <c r="L444" s="160"/>
    </row>
    <row r="445" spans="1:12" ht="15" customHeight="1" x14ac:dyDescent="0.25">
      <c r="A445" s="161"/>
      <c r="B445" s="162"/>
      <c r="C445" s="162"/>
      <c r="D445" s="162"/>
      <c r="E445" s="162"/>
      <c r="F445" s="162"/>
      <c r="G445" s="162"/>
      <c r="H445" s="162"/>
      <c r="I445" s="162"/>
      <c r="J445" s="162"/>
      <c r="K445" s="162"/>
      <c r="L445" s="163"/>
    </row>
    <row r="446" spans="1:12" ht="15" customHeight="1" x14ac:dyDescent="0.25">
      <c r="A446" s="161"/>
      <c r="B446" s="162"/>
      <c r="C446" s="162"/>
      <c r="D446" s="162"/>
      <c r="E446" s="162"/>
      <c r="F446" s="162"/>
      <c r="G446" s="162"/>
      <c r="H446" s="162"/>
      <c r="I446" s="162"/>
      <c r="J446" s="162"/>
      <c r="K446" s="162"/>
      <c r="L446" s="163"/>
    </row>
    <row r="447" spans="1:12" ht="15" customHeight="1" x14ac:dyDescent="0.25">
      <c r="A447" s="161"/>
      <c r="B447" s="162"/>
      <c r="C447" s="162"/>
      <c r="D447" s="162"/>
      <c r="E447" s="162"/>
      <c r="F447" s="162"/>
      <c r="G447" s="162"/>
      <c r="H447" s="162"/>
      <c r="I447" s="162"/>
      <c r="J447" s="162"/>
      <c r="K447" s="162"/>
      <c r="L447" s="163"/>
    </row>
    <row r="448" spans="1:12" ht="15" customHeight="1" thickBot="1" x14ac:dyDescent="0.3">
      <c r="A448" s="164"/>
      <c r="B448" s="165"/>
      <c r="C448" s="165"/>
      <c r="D448" s="165"/>
      <c r="E448" s="165"/>
      <c r="F448" s="165"/>
      <c r="G448" s="165"/>
      <c r="H448" s="165"/>
      <c r="I448" s="165"/>
      <c r="J448" s="165"/>
      <c r="K448" s="165"/>
      <c r="L448" s="166"/>
    </row>
  </sheetData>
  <sheetProtection algorithmName="SHA-512" hashValue="iO8rc7J8f9zJAdPcg3eWoGJDpXeQzqoWrFkTpGtwyNFWjwK1QvvPfCd5f21Pki+2vYqHjnadIFaW0vi42rXifw==" saltValue="1NQgyQ0vcVQXf0vztpipkg==" spinCount="100000" sheet="1" objects="1" scenarios="1"/>
  <protectedRanges>
    <protectedRange sqref="N449:HE34293 N297:HE336 M297:M336 L449:M34293 N339:HE379 M339:M379 N382:HE448 M382:M448" name="Range3"/>
    <protectedRange sqref="L232:L236 L238:L242 L244:L248 L277:L281 L283:L287 L289:L293 L320:L324 L326:L330 L332:L336 L363:L367 L369:L373 L375:L379 L340:L343 L346:L349 L297:L300 L303:L306 L252:L255 L258:L261" name="Range4_1"/>
    <protectedRange sqref="L60:L64 L66:L70 L72:L76 L80:L83 L86:L89" name="Range2_1"/>
    <protectedRange sqref="L16:L20 L22:L26 L28:L32 L36:L39 L42:L45" name="Range1_1"/>
    <protectedRange sqref="L103:L107 L109:L113 L115:L119 L146:L150 L152:L156 L158:L162 L189:L193 L195:L199 L201:L205 L209:L212 L215:L218 L166:L169 L172:L175 L123:L126 L129:L132" name="Range3_1"/>
    <protectedRange sqref="L33" name="Range1_10"/>
    <protectedRange sqref="L77" name="Range1_11"/>
    <protectedRange sqref="L120" name="Range1_12"/>
    <protectedRange sqref="L163" name="Range1_13"/>
    <protectedRange sqref="L206" name="Range1_14"/>
    <protectedRange sqref="L249" name="Range1_15"/>
    <protectedRange sqref="L294" name="Range1_16"/>
    <protectedRange sqref="L337" name="Range1_17"/>
    <protectedRange sqref="L380" name="Range1_18"/>
  </protectedRanges>
  <mergeCells count="804">
    <mergeCell ref="A380:H381"/>
    <mergeCell ref="I380:L381"/>
    <mergeCell ref="I120:L121"/>
    <mergeCell ref="A163:H164"/>
    <mergeCell ref="I163:L164"/>
    <mergeCell ref="A206:H207"/>
    <mergeCell ref="I206:L207"/>
    <mergeCell ref="A249:H250"/>
    <mergeCell ref="I249:L250"/>
    <mergeCell ref="A294:H295"/>
    <mergeCell ref="I294:L295"/>
    <mergeCell ref="A350:D351"/>
    <mergeCell ref="E350:L351"/>
    <mergeCell ref="A352:B352"/>
    <mergeCell ref="C352:D352"/>
    <mergeCell ref="E352:F352"/>
    <mergeCell ref="G352:H352"/>
    <mergeCell ref="I352:J354"/>
    <mergeCell ref="K352:L354"/>
    <mergeCell ref="C353:D354"/>
    <mergeCell ref="E353:F354"/>
    <mergeCell ref="G353:H354"/>
    <mergeCell ref="A353:B354"/>
    <mergeCell ref="A307:D308"/>
    <mergeCell ref="A442:L442"/>
    <mergeCell ref="A444:L448"/>
    <mergeCell ref="A438:B438"/>
    <mergeCell ref="C438:D438"/>
    <mergeCell ref="E438:F438"/>
    <mergeCell ref="G438:H438"/>
    <mergeCell ref="I438:J440"/>
    <mergeCell ref="K438:L440"/>
    <mergeCell ref="A439:B440"/>
    <mergeCell ref="C439:D440"/>
    <mergeCell ref="E439:F440"/>
    <mergeCell ref="G439:H440"/>
    <mergeCell ref="A393:D394"/>
    <mergeCell ref="E393:L394"/>
    <mergeCell ref="A395:B395"/>
    <mergeCell ref="C395:D395"/>
    <mergeCell ref="E395:F395"/>
    <mergeCell ref="G395:H395"/>
    <mergeCell ref="I395:J397"/>
    <mergeCell ref="K395:L397"/>
    <mergeCell ref="C396:D397"/>
    <mergeCell ref="E396:F397"/>
    <mergeCell ref="G396:H397"/>
    <mergeCell ref="A396:B397"/>
    <mergeCell ref="L339:L342"/>
    <mergeCell ref="A341:I341"/>
    <mergeCell ref="J341:K341"/>
    <mergeCell ref="B344:L344"/>
    <mergeCell ref="A339:I339"/>
    <mergeCell ref="J339:K339"/>
    <mergeCell ref="A340:I340"/>
    <mergeCell ref="J340:K340"/>
    <mergeCell ref="E307:L308"/>
    <mergeCell ref="A309:B309"/>
    <mergeCell ref="C309:D309"/>
    <mergeCell ref="E309:F309"/>
    <mergeCell ref="G309:H309"/>
    <mergeCell ref="I309:J311"/>
    <mergeCell ref="K309:L311"/>
    <mergeCell ref="C310:D311"/>
    <mergeCell ref="E310:F311"/>
    <mergeCell ref="G310:H311"/>
    <mergeCell ref="A310:B311"/>
    <mergeCell ref="J347:K347"/>
    <mergeCell ref="A348:I348"/>
    <mergeCell ref="J348:K348"/>
    <mergeCell ref="A349:I349"/>
    <mergeCell ref="A342:I342"/>
    <mergeCell ref="J342:K342"/>
    <mergeCell ref="A343:I343"/>
    <mergeCell ref="J343:K343"/>
    <mergeCell ref="J349:K349"/>
    <mergeCell ref="A345:I345"/>
    <mergeCell ref="J345:K345"/>
    <mergeCell ref="A346:I346"/>
    <mergeCell ref="A268:B269"/>
    <mergeCell ref="C268:H269"/>
    <mergeCell ref="I268:L269"/>
    <mergeCell ref="A270:C271"/>
    <mergeCell ref="D270:L271"/>
    <mergeCell ref="A272:L272"/>
    <mergeCell ref="A273:A276"/>
    <mergeCell ref="B273:L276"/>
    <mergeCell ref="L277:L281"/>
    <mergeCell ref="A279:I279"/>
    <mergeCell ref="J279:K279"/>
    <mergeCell ref="A277:I277"/>
    <mergeCell ref="J277:K277"/>
    <mergeCell ref="A278:I278"/>
    <mergeCell ref="J278:K278"/>
    <mergeCell ref="A280:I280"/>
    <mergeCell ref="J280:K280"/>
    <mergeCell ref="A281:I281"/>
    <mergeCell ref="J281:K281"/>
    <mergeCell ref="A229:L229"/>
    <mergeCell ref="A230:A231"/>
    <mergeCell ref="B230:L231"/>
    <mergeCell ref="L232:L236"/>
    <mergeCell ref="A236:I236"/>
    <mergeCell ref="J236:K236"/>
    <mergeCell ref="A234:I234"/>
    <mergeCell ref="J234:K234"/>
    <mergeCell ref="A235:I235"/>
    <mergeCell ref="J235:K235"/>
    <mergeCell ref="A222:B223"/>
    <mergeCell ref="C222:D223"/>
    <mergeCell ref="E222:F223"/>
    <mergeCell ref="G222:H223"/>
    <mergeCell ref="A225:B226"/>
    <mergeCell ref="C225:H226"/>
    <mergeCell ref="I225:L226"/>
    <mergeCell ref="A227:C228"/>
    <mergeCell ref="D227:L228"/>
    <mergeCell ref="A186:L186"/>
    <mergeCell ref="A187:A188"/>
    <mergeCell ref="B187:L188"/>
    <mergeCell ref="L189:L193"/>
    <mergeCell ref="A193:I193"/>
    <mergeCell ref="J193:K193"/>
    <mergeCell ref="A191:I191"/>
    <mergeCell ref="J191:K191"/>
    <mergeCell ref="A192:I192"/>
    <mergeCell ref="J192:K192"/>
    <mergeCell ref="A179:B180"/>
    <mergeCell ref="C179:D180"/>
    <mergeCell ref="E179:F180"/>
    <mergeCell ref="G179:H180"/>
    <mergeCell ref="A182:B183"/>
    <mergeCell ref="C182:H183"/>
    <mergeCell ref="I182:L183"/>
    <mergeCell ref="A184:C185"/>
    <mergeCell ref="D184:L185"/>
    <mergeCell ref="A143:L143"/>
    <mergeCell ref="A144:A145"/>
    <mergeCell ref="B144:L145"/>
    <mergeCell ref="L146:L150"/>
    <mergeCell ref="A150:I150"/>
    <mergeCell ref="J150:K150"/>
    <mergeCell ref="A148:I148"/>
    <mergeCell ref="J148:K148"/>
    <mergeCell ref="A149:I149"/>
    <mergeCell ref="J149:K149"/>
    <mergeCell ref="A136:B137"/>
    <mergeCell ref="C136:D137"/>
    <mergeCell ref="E136:F137"/>
    <mergeCell ref="G136:H137"/>
    <mergeCell ref="A139:B140"/>
    <mergeCell ref="C139:H140"/>
    <mergeCell ref="I139:L140"/>
    <mergeCell ref="A141:C142"/>
    <mergeCell ref="D141:L142"/>
    <mergeCell ref="A436:D437"/>
    <mergeCell ref="E436:L437"/>
    <mergeCell ref="C92:D92"/>
    <mergeCell ref="E92:F92"/>
    <mergeCell ref="G92:H92"/>
    <mergeCell ref="I92:J94"/>
    <mergeCell ref="K92:L94"/>
    <mergeCell ref="A93:B94"/>
    <mergeCell ref="C93:D94"/>
    <mergeCell ref="E93:F94"/>
    <mergeCell ref="G93:H94"/>
    <mergeCell ref="A96:B97"/>
    <mergeCell ref="C96:H97"/>
    <mergeCell ref="I96:L97"/>
    <mergeCell ref="A98:C99"/>
    <mergeCell ref="D98:L99"/>
    <mergeCell ref="A100:L100"/>
    <mergeCell ref="A101:A102"/>
    <mergeCell ref="B101:L102"/>
    <mergeCell ref="L103:L107"/>
    <mergeCell ref="A107:I107"/>
    <mergeCell ref="J107:K107"/>
    <mergeCell ref="A105:I105"/>
    <mergeCell ref="J105:K105"/>
    <mergeCell ref="J421:K421"/>
    <mergeCell ref="A428:I428"/>
    <mergeCell ref="J428:K428"/>
    <mergeCell ref="A429:I429"/>
    <mergeCell ref="J429:K429"/>
    <mergeCell ref="A431:I431"/>
    <mergeCell ref="J431:K431"/>
    <mergeCell ref="A432:I432"/>
    <mergeCell ref="L425:L429"/>
    <mergeCell ref="A427:I427"/>
    <mergeCell ref="J427:K427"/>
    <mergeCell ref="B430:L430"/>
    <mergeCell ref="A425:I425"/>
    <mergeCell ref="J425:K425"/>
    <mergeCell ref="A426:I426"/>
    <mergeCell ref="J426:K426"/>
    <mergeCell ref="J432:K432"/>
    <mergeCell ref="L431:L435"/>
    <mergeCell ref="A433:I433"/>
    <mergeCell ref="J433:K433"/>
    <mergeCell ref="A434:I434"/>
    <mergeCell ref="J434:K434"/>
    <mergeCell ref="A435:I435"/>
    <mergeCell ref="J435:K435"/>
    <mergeCell ref="A423:L423"/>
    <mergeCell ref="B424:L424"/>
    <mergeCell ref="A415:I415"/>
    <mergeCell ref="J415:K415"/>
    <mergeCell ref="A416:I416"/>
    <mergeCell ref="J416:K416"/>
    <mergeCell ref="A418:I418"/>
    <mergeCell ref="J418:K418"/>
    <mergeCell ref="L412:L416"/>
    <mergeCell ref="A414:I414"/>
    <mergeCell ref="J414:K414"/>
    <mergeCell ref="B417:L417"/>
    <mergeCell ref="A412:I412"/>
    <mergeCell ref="J412:K412"/>
    <mergeCell ref="A413:I413"/>
    <mergeCell ref="J413:K413"/>
    <mergeCell ref="A419:I419"/>
    <mergeCell ref="J419:K419"/>
    <mergeCell ref="A422:I422"/>
    <mergeCell ref="J422:K422"/>
    <mergeCell ref="L418:L422"/>
    <mergeCell ref="A420:I420"/>
    <mergeCell ref="J420:K420"/>
    <mergeCell ref="A421:I421"/>
    <mergeCell ref="B411:L411"/>
    <mergeCell ref="A399:B400"/>
    <mergeCell ref="C399:H400"/>
    <mergeCell ref="I399:L400"/>
    <mergeCell ref="A401:C402"/>
    <mergeCell ref="D401:L402"/>
    <mergeCell ref="A403:L403"/>
    <mergeCell ref="A404:A405"/>
    <mergeCell ref="B404:L405"/>
    <mergeCell ref="A406:I406"/>
    <mergeCell ref="J406:K406"/>
    <mergeCell ref="A407:I407"/>
    <mergeCell ref="J407:K407"/>
    <mergeCell ref="A409:I409"/>
    <mergeCell ref="J409:K409"/>
    <mergeCell ref="A410:I410"/>
    <mergeCell ref="J410:K410"/>
    <mergeCell ref="L406:L410"/>
    <mergeCell ref="A408:I408"/>
    <mergeCell ref="J408:K408"/>
    <mergeCell ref="J389:K389"/>
    <mergeCell ref="L388:L391"/>
    <mergeCell ref="A390:I390"/>
    <mergeCell ref="J390:K390"/>
    <mergeCell ref="A391:I391"/>
    <mergeCell ref="J391:K391"/>
    <mergeCell ref="A392:I392"/>
    <mergeCell ref="A385:I385"/>
    <mergeCell ref="J385:K385"/>
    <mergeCell ref="A386:I386"/>
    <mergeCell ref="J386:K386"/>
    <mergeCell ref="A388:I388"/>
    <mergeCell ref="J388:K388"/>
    <mergeCell ref="A389:I389"/>
    <mergeCell ref="L382:L385"/>
    <mergeCell ref="A384:I384"/>
    <mergeCell ref="J384:K384"/>
    <mergeCell ref="B387:L387"/>
    <mergeCell ref="A382:I382"/>
    <mergeCell ref="J382:K382"/>
    <mergeCell ref="A383:I383"/>
    <mergeCell ref="J383:K383"/>
    <mergeCell ref="J392:K392"/>
    <mergeCell ref="A376:I376"/>
    <mergeCell ref="J376:K376"/>
    <mergeCell ref="A379:I379"/>
    <mergeCell ref="J379:K379"/>
    <mergeCell ref="L375:L379"/>
    <mergeCell ref="A377:I377"/>
    <mergeCell ref="J377:K377"/>
    <mergeCell ref="A378:I378"/>
    <mergeCell ref="J378:K378"/>
    <mergeCell ref="A372:I372"/>
    <mergeCell ref="J372:K372"/>
    <mergeCell ref="A373:I373"/>
    <mergeCell ref="J373:K373"/>
    <mergeCell ref="A375:I375"/>
    <mergeCell ref="J375:K375"/>
    <mergeCell ref="L369:L373"/>
    <mergeCell ref="A371:I371"/>
    <mergeCell ref="J371:K371"/>
    <mergeCell ref="B374:L374"/>
    <mergeCell ref="A369:I369"/>
    <mergeCell ref="J369:K369"/>
    <mergeCell ref="A370:I370"/>
    <mergeCell ref="J370:K370"/>
    <mergeCell ref="J335:K335"/>
    <mergeCell ref="B368:L368"/>
    <mergeCell ref="A356:B357"/>
    <mergeCell ref="C356:H357"/>
    <mergeCell ref="I356:L357"/>
    <mergeCell ref="A358:C359"/>
    <mergeCell ref="D358:L359"/>
    <mergeCell ref="A360:L360"/>
    <mergeCell ref="A361:A362"/>
    <mergeCell ref="B361:L362"/>
    <mergeCell ref="A363:I363"/>
    <mergeCell ref="J363:K363"/>
    <mergeCell ref="A364:I364"/>
    <mergeCell ref="J364:K364"/>
    <mergeCell ref="A366:I366"/>
    <mergeCell ref="J366:K366"/>
    <mergeCell ref="A367:I367"/>
    <mergeCell ref="J367:K367"/>
    <mergeCell ref="L363:L367"/>
    <mergeCell ref="A365:I365"/>
    <mergeCell ref="J365:K365"/>
    <mergeCell ref="J346:K346"/>
    <mergeCell ref="L345:L348"/>
    <mergeCell ref="A347:I347"/>
    <mergeCell ref="A337:H338"/>
    <mergeCell ref="I337:L338"/>
    <mergeCell ref="A329:I329"/>
    <mergeCell ref="J329:K329"/>
    <mergeCell ref="A330:I330"/>
    <mergeCell ref="J330:K330"/>
    <mergeCell ref="A332:I332"/>
    <mergeCell ref="J332:K332"/>
    <mergeCell ref="L326:L330"/>
    <mergeCell ref="A328:I328"/>
    <mergeCell ref="J328:K328"/>
    <mergeCell ref="B331:L331"/>
    <mergeCell ref="A326:I326"/>
    <mergeCell ref="J326:K326"/>
    <mergeCell ref="A327:I327"/>
    <mergeCell ref="J327:K327"/>
    <mergeCell ref="A333:I333"/>
    <mergeCell ref="J333:K333"/>
    <mergeCell ref="A336:I336"/>
    <mergeCell ref="J336:K336"/>
    <mergeCell ref="L332:L336"/>
    <mergeCell ref="A334:I334"/>
    <mergeCell ref="J334:K334"/>
    <mergeCell ref="A335:I335"/>
    <mergeCell ref="B325:L325"/>
    <mergeCell ref="A313:B314"/>
    <mergeCell ref="C313:H314"/>
    <mergeCell ref="I313:L314"/>
    <mergeCell ref="A315:C316"/>
    <mergeCell ref="D315:L316"/>
    <mergeCell ref="A317:L317"/>
    <mergeCell ref="A318:A319"/>
    <mergeCell ref="B318:L319"/>
    <mergeCell ref="A320:I320"/>
    <mergeCell ref="J320:K320"/>
    <mergeCell ref="A321:I321"/>
    <mergeCell ref="J321:K321"/>
    <mergeCell ref="A323:I323"/>
    <mergeCell ref="J323:K323"/>
    <mergeCell ref="A324:I324"/>
    <mergeCell ref="J324:K324"/>
    <mergeCell ref="L320:L324"/>
    <mergeCell ref="A322:I322"/>
    <mergeCell ref="J322:K322"/>
    <mergeCell ref="J303:K303"/>
    <mergeCell ref="L302:L305"/>
    <mergeCell ref="A304:I304"/>
    <mergeCell ref="J304:K304"/>
    <mergeCell ref="A305:I305"/>
    <mergeCell ref="J305:K305"/>
    <mergeCell ref="A306:I306"/>
    <mergeCell ref="A299:I299"/>
    <mergeCell ref="J299:K299"/>
    <mergeCell ref="A300:I300"/>
    <mergeCell ref="J300:K300"/>
    <mergeCell ref="A302:I302"/>
    <mergeCell ref="J302:K302"/>
    <mergeCell ref="A303:I303"/>
    <mergeCell ref="L296:L299"/>
    <mergeCell ref="A298:I298"/>
    <mergeCell ref="J298:K298"/>
    <mergeCell ref="B301:L301"/>
    <mergeCell ref="A296:I296"/>
    <mergeCell ref="J296:K296"/>
    <mergeCell ref="A297:I297"/>
    <mergeCell ref="J297:K297"/>
    <mergeCell ref="J306:K306"/>
    <mergeCell ref="A290:I290"/>
    <mergeCell ref="J290:K290"/>
    <mergeCell ref="A293:I293"/>
    <mergeCell ref="J293:K293"/>
    <mergeCell ref="L289:L293"/>
    <mergeCell ref="A291:I291"/>
    <mergeCell ref="J291:K291"/>
    <mergeCell ref="A292:I292"/>
    <mergeCell ref="J292:K292"/>
    <mergeCell ref="A286:I286"/>
    <mergeCell ref="J286:K286"/>
    <mergeCell ref="A287:I287"/>
    <mergeCell ref="J287:K287"/>
    <mergeCell ref="A289:I289"/>
    <mergeCell ref="J289:K289"/>
    <mergeCell ref="L283:L287"/>
    <mergeCell ref="A285:I285"/>
    <mergeCell ref="J285:K285"/>
    <mergeCell ref="B288:L288"/>
    <mergeCell ref="A283:I283"/>
    <mergeCell ref="J283:K283"/>
    <mergeCell ref="A284:I284"/>
    <mergeCell ref="J284:K284"/>
    <mergeCell ref="B282:L282"/>
    <mergeCell ref="J260:K260"/>
    <mergeCell ref="L257:L260"/>
    <mergeCell ref="A261:I261"/>
    <mergeCell ref="J261:K261"/>
    <mergeCell ref="A262:D263"/>
    <mergeCell ref="E262:L263"/>
    <mergeCell ref="A264:B264"/>
    <mergeCell ref="A257:I257"/>
    <mergeCell ref="J257:K257"/>
    <mergeCell ref="A258:I258"/>
    <mergeCell ref="J258:K258"/>
    <mergeCell ref="A259:I259"/>
    <mergeCell ref="J259:K259"/>
    <mergeCell ref="A260:I260"/>
    <mergeCell ref="C264:D264"/>
    <mergeCell ref="E264:F264"/>
    <mergeCell ref="G264:H264"/>
    <mergeCell ref="I264:J266"/>
    <mergeCell ref="K264:L266"/>
    <mergeCell ref="A265:B266"/>
    <mergeCell ref="C265:D266"/>
    <mergeCell ref="E265:F266"/>
    <mergeCell ref="G265:H266"/>
    <mergeCell ref="B256:L256"/>
    <mergeCell ref="J252:K252"/>
    <mergeCell ref="A253:I253"/>
    <mergeCell ref="J253:K253"/>
    <mergeCell ref="A254:I254"/>
    <mergeCell ref="J254:K254"/>
    <mergeCell ref="A247:I247"/>
    <mergeCell ref="J247:K247"/>
    <mergeCell ref="A251:I251"/>
    <mergeCell ref="J251:K251"/>
    <mergeCell ref="A252:I252"/>
    <mergeCell ref="L244:L248"/>
    <mergeCell ref="A248:I248"/>
    <mergeCell ref="J248:K248"/>
    <mergeCell ref="L251:L254"/>
    <mergeCell ref="A255:I255"/>
    <mergeCell ref="J255:K255"/>
    <mergeCell ref="A244:I244"/>
    <mergeCell ref="J244:K244"/>
    <mergeCell ref="A245:I245"/>
    <mergeCell ref="J245:K245"/>
    <mergeCell ref="A246:I246"/>
    <mergeCell ref="J246:K246"/>
    <mergeCell ref="L238:L242"/>
    <mergeCell ref="A242:I242"/>
    <mergeCell ref="J242:K242"/>
    <mergeCell ref="B243:L243"/>
    <mergeCell ref="A239:I239"/>
    <mergeCell ref="J239:K239"/>
    <mergeCell ref="A240:I240"/>
    <mergeCell ref="J240:K240"/>
    <mergeCell ref="A241:I241"/>
    <mergeCell ref="J241:K241"/>
    <mergeCell ref="A238:I238"/>
    <mergeCell ref="J238:K238"/>
    <mergeCell ref="B237:L237"/>
    <mergeCell ref="A232:I232"/>
    <mergeCell ref="J232:K232"/>
    <mergeCell ref="A233:I233"/>
    <mergeCell ref="J233:K233"/>
    <mergeCell ref="J217:K217"/>
    <mergeCell ref="L214:L217"/>
    <mergeCell ref="A218:I218"/>
    <mergeCell ref="J218:K218"/>
    <mergeCell ref="A219:D220"/>
    <mergeCell ref="E219:L220"/>
    <mergeCell ref="A221:B221"/>
    <mergeCell ref="A214:I214"/>
    <mergeCell ref="J214:K214"/>
    <mergeCell ref="A215:I215"/>
    <mergeCell ref="J215:K215"/>
    <mergeCell ref="A216:I216"/>
    <mergeCell ref="J216:K216"/>
    <mergeCell ref="A217:I217"/>
    <mergeCell ref="C221:D221"/>
    <mergeCell ref="E221:F221"/>
    <mergeCell ref="G221:H221"/>
    <mergeCell ref="I221:J223"/>
    <mergeCell ref="K221:L223"/>
    <mergeCell ref="B213:L213"/>
    <mergeCell ref="J209:K209"/>
    <mergeCell ref="A210:I210"/>
    <mergeCell ref="J210:K210"/>
    <mergeCell ref="A211:I211"/>
    <mergeCell ref="J211:K211"/>
    <mergeCell ref="A204:I204"/>
    <mergeCell ref="J204:K204"/>
    <mergeCell ref="A208:I208"/>
    <mergeCell ref="J208:K208"/>
    <mergeCell ref="A209:I209"/>
    <mergeCell ref="L201:L205"/>
    <mergeCell ref="A205:I205"/>
    <mergeCell ref="J205:K205"/>
    <mergeCell ref="L208:L211"/>
    <mergeCell ref="A212:I212"/>
    <mergeCell ref="J212:K212"/>
    <mergeCell ref="A201:I201"/>
    <mergeCell ref="J201:K201"/>
    <mergeCell ref="A202:I202"/>
    <mergeCell ref="J202:K202"/>
    <mergeCell ref="A203:I203"/>
    <mergeCell ref="J203:K203"/>
    <mergeCell ref="L195:L199"/>
    <mergeCell ref="A199:I199"/>
    <mergeCell ref="J199:K199"/>
    <mergeCell ref="B200:L200"/>
    <mergeCell ref="A196:I196"/>
    <mergeCell ref="J196:K196"/>
    <mergeCell ref="A197:I197"/>
    <mergeCell ref="J197:K197"/>
    <mergeCell ref="A198:I198"/>
    <mergeCell ref="J198:K198"/>
    <mergeCell ref="A195:I195"/>
    <mergeCell ref="J195:K195"/>
    <mergeCell ref="B194:L194"/>
    <mergeCell ref="A189:I189"/>
    <mergeCell ref="J189:K189"/>
    <mergeCell ref="A190:I190"/>
    <mergeCell ref="J190:K190"/>
    <mergeCell ref="J174:K174"/>
    <mergeCell ref="L171:L174"/>
    <mergeCell ref="A175:I175"/>
    <mergeCell ref="J175:K175"/>
    <mergeCell ref="A176:D177"/>
    <mergeCell ref="E176:L177"/>
    <mergeCell ref="A178:B178"/>
    <mergeCell ref="A171:I171"/>
    <mergeCell ref="J171:K171"/>
    <mergeCell ref="A172:I172"/>
    <mergeCell ref="J172:K172"/>
    <mergeCell ref="A173:I173"/>
    <mergeCell ref="J173:K173"/>
    <mergeCell ref="A174:I174"/>
    <mergeCell ref="C178:D178"/>
    <mergeCell ref="E178:F178"/>
    <mergeCell ref="G178:H178"/>
    <mergeCell ref="I178:J180"/>
    <mergeCell ref="K178:L180"/>
    <mergeCell ref="B170:L170"/>
    <mergeCell ref="J166:K166"/>
    <mergeCell ref="A167:I167"/>
    <mergeCell ref="J167:K167"/>
    <mergeCell ref="A168:I168"/>
    <mergeCell ref="J168:K168"/>
    <mergeCell ref="A161:I161"/>
    <mergeCell ref="J161:K161"/>
    <mergeCell ref="A165:I165"/>
    <mergeCell ref="J165:K165"/>
    <mergeCell ref="A166:I166"/>
    <mergeCell ref="L158:L162"/>
    <mergeCell ref="A162:I162"/>
    <mergeCell ref="J162:K162"/>
    <mergeCell ref="L165:L168"/>
    <mergeCell ref="A169:I169"/>
    <mergeCell ref="J169:K169"/>
    <mergeCell ref="A158:I158"/>
    <mergeCell ref="J158:K158"/>
    <mergeCell ref="A159:I159"/>
    <mergeCell ref="J159:K159"/>
    <mergeCell ref="A160:I160"/>
    <mergeCell ref="J160:K160"/>
    <mergeCell ref="L152:L156"/>
    <mergeCell ref="A156:I156"/>
    <mergeCell ref="J156:K156"/>
    <mergeCell ref="B157:L157"/>
    <mergeCell ref="A153:I153"/>
    <mergeCell ref="J153:K153"/>
    <mergeCell ref="A154:I154"/>
    <mergeCell ref="J154:K154"/>
    <mergeCell ref="A155:I155"/>
    <mergeCell ref="J155:K155"/>
    <mergeCell ref="A152:I152"/>
    <mergeCell ref="J152:K152"/>
    <mergeCell ref="B151:L151"/>
    <mergeCell ref="A146:I146"/>
    <mergeCell ref="J146:K146"/>
    <mergeCell ref="A147:I147"/>
    <mergeCell ref="J147:K147"/>
    <mergeCell ref="J131:K131"/>
    <mergeCell ref="L128:L131"/>
    <mergeCell ref="A132:I132"/>
    <mergeCell ref="J132:K132"/>
    <mergeCell ref="A133:D134"/>
    <mergeCell ref="E133:L134"/>
    <mergeCell ref="A135:B135"/>
    <mergeCell ref="A128:I128"/>
    <mergeCell ref="J128:K128"/>
    <mergeCell ref="A129:I129"/>
    <mergeCell ref="J129:K129"/>
    <mergeCell ref="A130:I130"/>
    <mergeCell ref="J130:K130"/>
    <mergeCell ref="A131:I131"/>
    <mergeCell ref="C135:D135"/>
    <mergeCell ref="E135:F135"/>
    <mergeCell ref="G135:H135"/>
    <mergeCell ref="I135:J137"/>
    <mergeCell ref="K135:L137"/>
    <mergeCell ref="B127:L127"/>
    <mergeCell ref="J123:K123"/>
    <mergeCell ref="A124:I124"/>
    <mergeCell ref="J124:K124"/>
    <mergeCell ref="A125:I125"/>
    <mergeCell ref="J125:K125"/>
    <mergeCell ref="A118:I118"/>
    <mergeCell ref="J118:K118"/>
    <mergeCell ref="A122:I122"/>
    <mergeCell ref="J122:K122"/>
    <mergeCell ref="A123:I123"/>
    <mergeCell ref="L115:L119"/>
    <mergeCell ref="A119:I119"/>
    <mergeCell ref="J119:K119"/>
    <mergeCell ref="L122:L125"/>
    <mergeCell ref="A126:I126"/>
    <mergeCell ref="J126:K126"/>
    <mergeCell ref="A115:I115"/>
    <mergeCell ref="J115:K115"/>
    <mergeCell ref="A116:I116"/>
    <mergeCell ref="J116:K116"/>
    <mergeCell ref="A117:I117"/>
    <mergeCell ref="J117:K117"/>
    <mergeCell ref="A120:H121"/>
    <mergeCell ref="L109:L113"/>
    <mergeCell ref="A113:I113"/>
    <mergeCell ref="J113:K113"/>
    <mergeCell ref="B114:L114"/>
    <mergeCell ref="A110:I110"/>
    <mergeCell ref="J110:K110"/>
    <mergeCell ref="A111:I111"/>
    <mergeCell ref="J111:K111"/>
    <mergeCell ref="A112:I112"/>
    <mergeCell ref="J112:K112"/>
    <mergeCell ref="A109:I109"/>
    <mergeCell ref="J109:K109"/>
    <mergeCell ref="B108:L108"/>
    <mergeCell ref="A103:I103"/>
    <mergeCell ref="J103:K103"/>
    <mergeCell ref="A104:I104"/>
    <mergeCell ref="J104:K104"/>
    <mergeCell ref="J88:K88"/>
    <mergeCell ref="L85:L88"/>
    <mergeCell ref="A89:I89"/>
    <mergeCell ref="J89:K89"/>
    <mergeCell ref="A90:D91"/>
    <mergeCell ref="E90:L91"/>
    <mergeCell ref="A92:B92"/>
    <mergeCell ref="A85:I85"/>
    <mergeCell ref="J85:K85"/>
    <mergeCell ref="A86:I86"/>
    <mergeCell ref="J86:K86"/>
    <mergeCell ref="A87:I87"/>
    <mergeCell ref="J87:K87"/>
    <mergeCell ref="A88:I88"/>
    <mergeCell ref="A106:I106"/>
    <mergeCell ref="J106:K106"/>
    <mergeCell ref="A79:I79"/>
    <mergeCell ref="J79:K79"/>
    <mergeCell ref="A80:I80"/>
    <mergeCell ref="L72:L76"/>
    <mergeCell ref="A76:I76"/>
    <mergeCell ref="J76:K76"/>
    <mergeCell ref="L79:L82"/>
    <mergeCell ref="A72:I72"/>
    <mergeCell ref="J72:K72"/>
    <mergeCell ref="A73:I73"/>
    <mergeCell ref="J73:K73"/>
    <mergeCell ref="A74:I74"/>
    <mergeCell ref="J74:K74"/>
    <mergeCell ref="A77:H78"/>
    <mergeCell ref="I77:L78"/>
    <mergeCell ref="B71:L71"/>
    <mergeCell ref="A67:I67"/>
    <mergeCell ref="J67:K67"/>
    <mergeCell ref="A68:I68"/>
    <mergeCell ref="J68:K68"/>
    <mergeCell ref="A69:I69"/>
    <mergeCell ref="J69:K69"/>
    <mergeCell ref="A75:I75"/>
    <mergeCell ref="J75:K75"/>
    <mergeCell ref="A62:I62"/>
    <mergeCell ref="J62:K62"/>
    <mergeCell ref="A63:I63"/>
    <mergeCell ref="J63:K63"/>
    <mergeCell ref="A66:I66"/>
    <mergeCell ref="J66:K66"/>
    <mergeCell ref="L60:L64"/>
    <mergeCell ref="A64:I64"/>
    <mergeCell ref="J64:K64"/>
    <mergeCell ref="B65:L65"/>
    <mergeCell ref="L66:L70"/>
    <mergeCell ref="A70:I70"/>
    <mergeCell ref="J70:K70"/>
    <mergeCell ref="A56:L56"/>
    <mergeCell ref="A60:I60"/>
    <mergeCell ref="J60:K60"/>
    <mergeCell ref="A61:I61"/>
    <mergeCell ref="J61:K61"/>
    <mergeCell ref="A57:A59"/>
    <mergeCell ref="B57:L59"/>
    <mergeCell ref="C49:D50"/>
    <mergeCell ref="E49:F50"/>
    <mergeCell ref="G49:H50"/>
    <mergeCell ref="A52:B53"/>
    <mergeCell ref="A54:C55"/>
    <mergeCell ref="D54:L55"/>
    <mergeCell ref="C52:H53"/>
    <mergeCell ref="I52:L53"/>
    <mergeCell ref="J44:K44"/>
    <mergeCell ref="A45:I45"/>
    <mergeCell ref="J45:K45"/>
    <mergeCell ref="A46:D47"/>
    <mergeCell ref="E46:L47"/>
    <mergeCell ref="A48:B48"/>
    <mergeCell ref="C48:D48"/>
    <mergeCell ref="E48:F48"/>
    <mergeCell ref="G48:H48"/>
    <mergeCell ref="I48:J50"/>
    <mergeCell ref="K48:L50"/>
    <mergeCell ref="A49:B50"/>
    <mergeCell ref="L41:L44"/>
    <mergeCell ref="A41:I41"/>
    <mergeCell ref="J41:K41"/>
    <mergeCell ref="A42:I42"/>
    <mergeCell ref="J42:K42"/>
    <mergeCell ref="A43:I43"/>
    <mergeCell ref="J43:K43"/>
    <mergeCell ref="A44:I44"/>
    <mergeCell ref="J37:K37"/>
    <mergeCell ref="A38:I38"/>
    <mergeCell ref="J38:K38"/>
    <mergeCell ref="A39:I39"/>
    <mergeCell ref="J39:K39"/>
    <mergeCell ref="B40:L40"/>
    <mergeCell ref="A32:I32"/>
    <mergeCell ref="J32:K32"/>
    <mergeCell ref="A35:I35"/>
    <mergeCell ref="J35:K35"/>
    <mergeCell ref="A36:I36"/>
    <mergeCell ref="J36:K36"/>
    <mergeCell ref="A37:I37"/>
    <mergeCell ref="L35:L38"/>
    <mergeCell ref="A33:H34"/>
    <mergeCell ref="I33:L34"/>
    <mergeCell ref="B27:L27"/>
    <mergeCell ref="A28:I28"/>
    <mergeCell ref="J28:K28"/>
    <mergeCell ref="L28:L32"/>
    <mergeCell ref="A29:I29"/>
    <mergeCell ref="J29:K29"/>
    <mergeCell ref="A30:I30"/>
    <mergeCell ref="J30:K30"/>
    <mergeCell ref="A31:I31"/>
    <mergeCell ref="J31:K31"/>
    <mergeCell ref="J18:K18"/>
    <mergeCell ref="A24:I24"/>
    <mergeCell ref="J24:K24"/>
    <mergeCell ref="A25:I25"/>
    <mergeCell ref="J25:K25"/>
    <mergeCell ref="A26:I26"/>
    <mergeCell ref="J26:K26"/>
    <mergeCell ref="A19:I19"/>
    <mergeCell ref="J19:K19"/>
    <mergeCell ref="A20:I20"/>
    <mergeCell ref="J20:K20"/>
    <mergeCell ref="B21:L21"/>
    <mergeCell ref="A22:I22"/>
    <mergeCell ref="J22:K22"/>
    <mergeCell ref="L22:L26"/>
    <mergeCell ref="A23:I23"/>
    <mergeCell ref="J23:K23"/>
    <mergeCell ref="B84:L84"/>
    <mergeCell ref="J80:K80"/>
    <mergeCell ref="A81:I81"/>
    <mergeCell ref="J81:K81"/>
    <mergeCell ref="A82:I82"/>
    <mergeCell ref="J82:K82"/>
    <mergeCell ref="A83:I83"/>
    <mergeCell ref="J83:K83"/>
    <mergeCell ref="A1:L5"/>
    <mergeCell ref="A7:L7"/>
    <mergeCell ref="A9:B10"/>
    <mergeCell ref="A11:C12"/>
    <mergeCell ref="D11:L12"/>
    <mergeCell ref="A13:L13"/>
    <mergeCell ref="A14:A15"/>
    <mergeCell ref="B14:L15"/>
    <mergeCell ref="C9:H10"/>
    <mergeCell ref="I9:L10"/>
    <mergeCell ref="A16:I16"/>
    <mergeCell ref="J16:K16"/>
    <mergeCell ref="L16:L20"/>
    <mergeCell ref="A17:I17"/>
    <mergeCell ref="J17:K17"/>
    <mergeCell ref="A18:I18"/>
  </mergeCells>
  <conditionalFormatting sqref="K48">
    <cfRule type="cellIs" dxfId="3590" priority="86" operator="between">
      <formula>0</formula>
      <formula>4.999</formula>
    </cfRule>
    <cfRule type="cellIs" dxfId="3589" priority="87" operator="between">
      <formula>5</formula>
      <formula>9.999</formula>
    </cfRule>
    <cfRule type="cellIs" dxfId="3588" priority="88" operator="between">
      <formula>10</formula>
      <formula>14.999</formula>
    </cfRule>
    <cfRule type="cellIs" dxfId="3587" priority="89" operator="between">
      <formula>15</formula>
      <formula>19.999</formula>
    </cfRule>
    <cfRule type="cellIs" dxfId="3586" priority="90" operator="greaterThan">
      <formula>19.999</formula>
    </cfRule>
  </conditionalFormatting>
  <conditionalFormatting sqref="K48">
    <cfRule type="cellIs" dxfId="3585" priority="85" operator="equal">
      <formula>0</formula>
    </cfRule>
  </conditionalFormatting>
  <conditionalFormatting sqref="K48">
    <cfRule type="cellIs" dxfId="3584" priority="83" operator="equal">
      <formula>0</formula>
    </cfRule>
    <cfRule type="cellIs" dxfId="3583" priority="84" operator="equal">
      <formula>0</formula>
    </cfRule>
  </conditionalFormatting>
  <conditionalFormatting sqref="K48">
    <cfRule type="cellIs" dxfId="3582" priority="82" operator="equal">
      <formula>0</formula>
    </cfRule>
  </conditionalFormatting>
  <conditionalFormatting sqref="K92">
    <cfRule type="cellIs" dxfId="3581" priority="77" operator="between">
      <formula>0</formula>
      <formula>4.999</formula>
    </cfRule>
    <cfRule type="cellIs" dxfId="3580" priority="78" operator="between">
      <formula>5</formula>
      <formula>9.999</formula>
    </cfRule>
    <cfRule type="cellIs" dxfId="3579" priority="79" operator="between">
      <formula>10</formula>
      <formula>14.999</formula>
    </cfRule>
    <cfRule type="cellIs" dxfId="3578" priority="80" operator="between">
      <formula>15</formula>
      <formula>19.999</formula>
    </cfRule>
    <cfRule type="cellIs" dxfId="3577" priority="81" operator="greaterThan">
      <formula>19.999</formula>
    </cfRule>
  </conditionalFormatting>
  <conditionalFormatting sqref="K92">
    <cfRule type="cellIs" dxfId="3576" priority="76" operator="equal">
      <formula>0</formula>
    </cfRule>
  </conditionalFormatting>
  <conditionalFormatting sqref="K92">
    <cfRule type="cellIs" dxfId="3575" priority="74" operator="equal">
      <formula>0</formula>
    </cfRule>
    <cfRule type="cellIs" dxfId="3574" priority="75" operator="equal">
      <formula>0</formula>
    </cfRule>
  </conditionalFormatting>
  <conditionalFormatting sqref="K92">
    <cfRule type="cellIs" dxfId="3573" priority="73" operator="equal">
      <formula>0</formula>
    </cfRule>
  </conditionalFormatting>
  <conditionalFormatting sqref="K135">
    <cfRule type="cellIs" dxfId="3572" priority="68" operator="between">
      <formula>0</formula>
      <formula>4.999</formula>
    </cfRule>
    <cfRule type="cellIs" dxfId="3571" priority="69" operator="between">
      <formula>5</formula>
      <formula>9.999</formula>
    </cfRule>
    <cfRule type="cellIs" dxfId="3570" priority="70" operator="between">
      <formula>10</formula>
      <formula>14.999</formula>
    </cfRule>
    <cfRule type="cellIs" dxfId="3569" priority="71" operator="between">
      <formula>15</formula>
      <formula>19.999</formula>
    </cfRule>
    <cfRule type="cellIs" dxfId="3568" priority="72" operator="greaterThan">
      <formula>19.999</formula>
    </cfRule>
  </conditionalFormatting>
  <conditionalFormatting sqref="K135">
    <cfRule type="cellIs" dxfId="3567" priority="67" operator="equal">
      <formula>0</formula>
    </cfRule>
  </conditionalFormatting>
  <conditionalFormatting sqref="K135">
    <cfRule type="cellIs" dxfId="3566" priority="65" operator="equal">
      <formula>0</formula>
    </cfRule>
    <cfRule type="cellIs" dxfId="3565" priority="66" operator="equal">
      <formula>0</formula>
    </cfRule>
  </conditionalFormatting>
  <conditionalFormatting sqref="K135">
    <cfRule type="cellIs" dxfId="3564" priority="64" operator="equal">
      <formula>0</formula>
    </cfRule>
  </conditionalFormatting>
  <conditionalFormatting sqref="K178">
    <cfRule type="cellIs" dxfId="3563" priority="59" operator="between">
      <formula>0</formula>
      <formula>4.999</formula>
    </cfRule>
    <cfRule type="cellIs" dxfId="3562" priority="60" operator="between">
      <formula>5</formula>
      <formula>9.999</formula>
    </cfRule>
    <cfRule type="cellIs" dxfId="3561" priority="61" operator="between">
      <formula>10</formula>
      <formula>14.999</formula>
    </cfRule>
    <cfRule type="cellIs" dxfId="3560" priority="62" operator="between">
      <formula>15</formula>
      <formula>19.999</formula>
    </cfRule>
    <cfRule type="cellIs" dxfId="3559" priority="63" operator="greaterThan">
      <formula>19.999</formula>
    </cfRule>
  </conditionalFormatting>
  <conditionalFormatting sqref="K178">
    <cfRule type="cellIs" dxfId="3558" priority="58" operator="equal">
      <formula>0</formula>
    </cfRule>
  </conditionalFormatting>
  <conditionalFormatting sqref="K178">
    <cfRule type="cellIs" dxfId="3557" priority="56" operator="equal">
      <formula>0</formula>
    </cfRule>
    <cfRule type="cellIs" dxfId="3556" priority="57" operator="equal">
      <formula>0</formula>
    </cfRule>
  </conditionalFormatting>
  <conditionalFormatting sqref="K178">
    <cfRule type="cellIs" dxfId="3555" priority="55" operator="equal">
      <formula>0</formula>
    </cfRule>
  </conditionalFormatting>
  <conditionalFormatting sqref="K221">
    <cfRule type="cellIs" dxfId="3554" priority="50" operator="between">
      <formula>0</formula>
      <formula>4.999</formula>
    </cfRule>
    <cfRule type="cellIs" dxfId="3553" priority="51" operator="between">
      <formula>5</formula>
      <formula>9.999</formula>
    </cfRule>
    <cfRule type="cellIs" dxfId="3552" priority="52" operator="between">
      <formula>10</formula>
      <formula>14.999</formula>
    </cfRule>
    <cfRule type="cellIs" dxfId="3551" priority="53" operator="between">
      <formula>15</formula>
      <formula>19.999</formula>
    </cfRule>
    <cfRule type="cellIs" dxfId="3550" priority="54" operator="greaterThan">
      <formula>19.999</formula>
    </cfRule>
  </conditionalFormatting>
  <conditionalFormatting sqref="K221">
    <cfRule type="cellIs" dxfId="3549" priority="49" operator="equal">
      <formula>0</formula>
    </cfRule>
  </conditionalFormatting>
  <conditionalFormatting sqref="K221">
    <cfRule type="cellIs" dxfId="3548" priority="47" operator="equal">
      <formula>0</formula>
    </cfRule>
    <cfRule type="cellIs" dxfId="3547" priority="48" operator="equal">
      <formula>0</formula>
    </cfRule>
  </conditionalFormatting>
  <conditionalFormatting sqref="K221">
    <cfRule type="cellIs" dxfId="3546" priority="46" operator="equal">
      <formula>0</formula>
    </cfRule>
  </conditionalFormatting>
  <conditionalFormatting sqref="K264">
    <cfRule type="cellIs" dxfId="3545" priority="41" operator="between">
      <formula>0</formula>
      <formula>4.999</formula>
    </cfRule>
    <cfRule type="cellIs" dxfId="3544" priority="42" operator="between">
      <formula>5</formula>
      <formula>9.999</formula>
    </cfRule>
    <cfRule type="cellIs" dxfId="3543" priority="43" operator="between">
      <formula>10</formula>
      <formula>14.999</formula>
    </cfRule>
    <cfRule type="cellIs" dxfId="3542" priority="44" operator="between">
      <formula>15</formula>
      <formula>19.999</formula>
    </cfRule>
    <cfRule type="cellIs" dxfId="3541" priority="45" operator="greaterThan">
      <formula>19.999</formula>
    </cfRule>
  </conditionalFormatting>
  <conditionalFormatting sqref="K264">
    <cfRule type="cellIs" dxfId="3540" priority="40" operator="equal">
      <formula>0</formula>
    </cfRule>
  </conditionalFormatting>
  <conditionalFormatting sqref="K264">
    <cfRule type="cellIs" dxfId="3539" priority="38" operator="equal">
      <formula>0</formula>
    </cfRule>
    <cfRule type="cellIs" dxfId="3538" priority="39" operator="equal">
      <formula>0</formula>
    </cfRule>
  </conditionalFormatting>
  <conditionalFormatting sqref="K264">
    <cfRule type="cellIs" dxfId="3537" priority="37" operator="equal">
      <formula>0</formula>
    </cfRule>
  </conditionalFormatting>
  <conditionalFormatting sqref="K309">
    <cfRule type="cellIs" dxfId="3536" priority="32" operator="between">
      <formula>0</formula>
      <formula>4.999</formula>
    </cfRule>
    <cfRule type="cellIs" dxfId="3535" priority="33" operator="between">
      <formula>5</formula>
      <formula>9.999</formula>
    </cfRule>
    <cfRule type="cellIs" dxfId="3534" priority="34" operator="between">
      <formula>10</formula>
      <formula>14.999</formula>
    </cfRule>
    <cfRule type="cellIs" dxfId="3533" priority="35" operator="between">
      <formula>15</formula>
      <formula>19.999</formula>
    </cfRule>
    <cfRule type="cellIs" dxfId="3532" priority="36" operator="greaterThan">
      <formula>19.999</formula>
    </cfRule>
  </conditionalFormatting>
  <conditionalFormatting sqref="K309">
    <cfRule type="cellIs" dxfId="3531" priority="31" operator="equal">
      <formula>0</formula>
    </cfRule>
  </conditionalFormatting>
  <conditionalFormatting sqref="K309">
    <cfRule type="cellIs" dxfId="3530" priority="29" operator="equal">
      <formula>0</formula>
    </cfRule>
    <cfRule type="cellIs" dxfId="3529" priority="30" operator="equal">
      <formula>0</formula>
    </cfRule>
  </conditionalFormatting>
  <conditionalFormatting sqref="K309">
    <cfRule type="cellIs" dxfId="3528" priority="28" operator="equal">
      <formula>0</formula>
    </cfRule>
  </conditionalFormatting>
  <conditionalFormatting sqref="K352">
    <cfRule type="cellIs" dxfId="3527" priority="23" operator="between">
      <formula>0</formula>
      <formula>4.999</formula>
    </cfRule>
    <cfRule type="cellIs" dxfId="3526" priority="24" operator="between">
      <formula>5</formula>
      <formula>9.999</formula>
    </cfRule>
    <cfRule type="cellIs" dxfId="3525" priority="25" operator="between">
      <formula>10</formula>
      <formula>14.999</formula>
    </cfRule>
    <cfRule type="cellIs" dxfId="3524" priority="26" operator="between">
      <formula>15</formula>
      <formula>19.999</formula>
    </cfRule>
    <cfRule type="cellIs" dxfId="3523" priority="27" operator="greaterThan">
      <formula>19.999</formula>
    </cfRule>
  </conditionalFormatting>
  <conditionalFormatting sqref="K352">
    <cfRule type="cellIs" dxfId="3522" priority="22" operator="equal">
      <formula>0</formula>
    </cfRule>
  </conditionalFormatting>
  <conditionalFormatting sqref="K352">
    <cfRule type="cellIs" dxfId="3521" priority="20" operator="equal">
      <formula>0</formula>
    </cfRule>
    <cfRule type="cellIs" dxfId="3520" priority="21" operator="equal">
      <formula>0</formula>
    </cfRule>
  </conditionalFormatting>
  <conditionalFormatting sqref="K352">
    <cfRule type="cellIs" dxfId="3519" priority="19" operator="equal">
      <formula>0</formula>
    </cfRule>
  </conditionalFormatting>
  <conditionalFormatting sqref="K395">
    <cfRule type="cellIs" dxfId="3518" priority="14" operator="between">
      <formula>0</formula>
      <formula>4.999</formula>
    </cfRule>
    <cfRule type="cellIs" dxfId="3517" priority="15" operator="between">
      <formula>5</formula>
      <formula>9.999</formula>
    </cfRule>
    <cfRule type="cellIs" dxfId="3516" priority="16" operator="between">
      <formula>10</formula>
      <formula>14.999</formula>
    </cfRule>
    <cfRule type="cellIs" dxfId="3515" priority="17" operator="between">
      <formula>15</formula>
      <formula>19.999</formula>
    </cfRule>
    <cfRule type="cellIs" dxfId="3514" priority="18" operator="greaterThan">
      <formula>19.999</formula>
    </cfRule>
  </conditionalFormatting>
  <conditionalFormatting sqref="K395">
    <cfRule type="cellIs" dxfId="3513" priority="13" operator="equal">
      <formula>0</formula>
    </cfRule>
  </conditionalFormatting>
  <conditionalFormatting sqref="K395">
    <cfRule type="cellIs" dxfId="3512" priority="11" operator="equal">
      <formula>0</formula>
    </cfRule>
    <cfRule type="cellIs" dxfId="3511" priority="12" operator="equal">
      <formula>0</formula>
    </cfRule>
  </conditionalFormatting>
  <conditionalFormatting sqref="K395">
    <cfRule type="cellIs" dxfId="3510" priority="10" operator="equal">
      <formula>0</formula>
    </cfRule>
  </conditionalFormatting>
  <conditionalFormatting sqref="K438">
    <cfRule type="cellIs" dxfId="3509" priority="5" operator="between">
      <formula>0</formula>
      <formula>4.999</formula>
    </cfRule>
    <cfRule type="cellIs" dxfId="3508" priority="6" operator="between">
      <formula>5</formula>
      <formula>9.999</formula>
    </cfRule>
    <cfRule type="cellIs" dxfId="3507" priority="7" operator="between">
      <formula>10</formula>
      <formula>14.999</formula>
    </cfRule>
    <cfRule type="cellIs" dxfId="3506" priority="8" operator="between">
      <formula>15</formula>
      <formula>19.999</formula>
    </cfRule>
    <cfRule type="cellIs" dxfId="3505" priority="9" operator="greaterThan">
      <formula>19.999</formula>
    </cfRule>
  </conditionalFormatting>
  <conditionalFormatting sqref="K438">
    <cfRule type="cellIs" dxfId="3504" priority="4" operator="equal">
      <formula>0</formula>
    </cfRule>
  </conditionalFormatting>
  <conditionalFormatting sqref="K438">
    <cfRule type="cellIs" dxfId="3503" priority="2" operator="equal">
      <formula>0</formula>
    </cfRule>
    <cfRule type="cellIs" dxfId="3502" priority="3" operator="equal">
      <formula>0</formula>
    </cfRule>
  </conditionalFormatting>
  <conditionalFormatting sqref="K438">
    <cfRule type="cellIs" dxfId="3501" priority="1" operator="equal">
      <formula>0</formula>
    </cfRule>
  </conditionalFormatting>
  <dataValidations count="9">
    <dataValidation type="decimal" allowBlank="1" showInputMessage="1" showErrorMessage="1" sqref="L212 L306 L255 L218" xr:uid="{AFF9A88F-3C2E-4413-8D00-3F49F617DF32}">
      <formula1>0</formula1>
      <formula2>2</formula2>
    </dataValidation>
    <dataValidation type="decimal" allowBlank="1" showInputMessage="1" showErrorMessage="1" sqref="L169" xr:uid="{20A14655-FBA6-4D52-B3B0-D53486AFEF43}">
      <formula1>0.5</formula1>
      <formula2>2.5</formula2>
    </dataValidation>
    <dataValidation type="decimal" allowBlank="1" showInputMessage="1" showErrorMessage="1" sqref="L392" xr:uid="{C1A50959-87CF-4534-B1C9-901048E3DE3B}">
      <formula1>1</formula1>
      <formula2>3</formula2>
    </dataValidation>
    <dataValidation type="decimal" allowBlank="1" showInputMessage="1" showErrorMessage="1" sqref="L386 L343" xr:uid="{AF4E9BA2-3A61-4DC0-A77F-9811A49899AF}">
      <formula1>2</formula1>
      <formula2>4</formula2>
    </dataValidation>
    <dataValidation type="decimal" allowBlank="1" showInputMessage="1" showErrorMessage="1" sqref="L39 L83 L300 L261 L175" xr:uid="{A89D254D-0B1C-4211-8875-C9F400710B94}">
      <formula1>3</formula1>
      <formula2>5</formula2>
    </dataValidation>
    <dataValidation type="decimal" allowBlank="1" showInputMessage="1" showErrorMessage="1" sqref="L45 L89" xr:uid="{8FFDBF3A-15BB-4AC7-A7EC-27B7245CE429}">
      <formula1>3.5</formula1>
      <formula2>5</formula2>
    </dataValidation>
    <dataValidation type="whole" allowBlank="1" showInputMessage="1" showErrorMessage="1" sqref="L103:L107 L109:L113 L115:L119" xr:uid="{778A161D-896C-405B-BEA1-5794067D36BA}">
      <formula1>1</formula1>
      <formula2>5</formula2>
    </dataValidation>
    <dataValidation type="decimal" allowBlank="1" showInputMessage="1" showErrorMessage="1" sqref="L349" xr:uid="{8DED4ADE-E525-4699-B4F4-59F635DB3C18}">
      <formula1>1.5</formula1>
      <formula2>3.5</formula2>
    </dataValidation>
    <dataValidation type="decimal" allowBlank="1" showInputMessage="1" showErrorMessage="1" sqref="L289:L293 L296:L299 L302:L305 L320:L324 L326:L330 L332:L336 L339:L342 L345:L348 L363:L367 L257:L260 L369:L373 L375:L379 L388:L391 L406:L410 L412:L416 L418:L422 L425:L429 L382:L385 L431:L435 L16:L20 L22:L26 L28:L32 L35:L38 L60:L64 L66:L70 L79:L82 L283:L287 L72:L76 L128:L131 L146:L150 L152:L156 L122:L125 L158:L162 L171:L174 L189:L193 L165:L168 L208:L211 L201:L205 L195:L199 L232:L236 L238:L242 L251:L254 L244:L248 L277:L281 L85:L88 L41:L44 L214:L217" xr:uid="{9F28A0D8-2ED4-440B-80A3-D94BDED52AB5}">
      <formula1>0</formula1>
      <formula2>5</formula2>
    </dataValidation>
  </dataValidations>
  <pageMargins left="0.25" right="0.25" top="0.5" bottom="0.5" header="0.3" footer="0.3"/>
  <pageSetup scale="99" fitToHeight="15" orientation="portrait" r:id="rId1"/>
  <rowBreaks count="11" manualBreakCount="11">
    <brk id="8" max="16383" man="1"/>
    <brk id="50" max="16383" man="1"/>
    <brk id="93" max="16383" man="1"/>
    <brk id="136" max="16383" man="1"/>
    <brk id="179" max="16383" man="1"/>
    <brk id="222" max="16383" man="1"/>
    <brk id="265" max="16383" man="1"/>
    <brk id="308" max="16383" man="1"/>
    <brk id="351" max="16383" man="1"/>
    <brk id="394" max="16383" man="1"/>
    <brk id="437"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U D A A B Q S w M E F A A C A A g A i F b Z U D 1 C W F 2 n A A A A + A A A A B I A H A B D b 2 5 m a W c v U G F j a 2 F n Z S 5 4 b W w g o h g A K K A U A A A A A A A A A A A A A A A A A A A A A A A A A A A A h Y 9 B D o I w F E S v Q r q n L S U q I Z + y c C u J C d G 4 b W q F R i i G F s v d X H g k r y C J o u 5 c z u R N 8 u Z x u 0 M + t k 1 w V b 3 V n c l Q h C k K l J H d U Z s q Q 4 M 7 h Q n K O W y F P I t K B R N s b D p a n a H a u U t K i P c e + x h 3 f U U Y p R E 5 F J t S 1 q o V o T b W C S M V + q y O / 1 e I w / 4 l w x l O I r x I 4 g i v l g z I X E O h z R d h k z G m Q H 5 K W A + N G 3 r F l Q l 3 J Z A 5 A n m / 4 E 9 Q S w M E F A A C A A g A i F b 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h W 2 V C 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I V t l Q P U J Y X a c A A A D 4 A A A A E g A A A A A A A A A A A A A A A A A A A A A A Q 2 9 u Z m l n L 1 B h Y 2 t h Z 2 U u e G 1 s U E s B A i 0 A F A A C A A g A i F b Z U A / K 6 a u k A A A A 6 Q A A A B M A A A A A A A A A A A A A A A A A 8 w A A A F t D b 2 5 0 Z W 5 0 X 1 R 5 c G V z X S 5 4 b W x Q S w E C L Q A U A A I A C A C I V t l Q 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G C A A A A A A A A C Q 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w L T A 2 L T I 1 V D E 0 O j U w O j I 4 L j E x N D M 2 N z 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N o Y W 5 n Z W Q g V H l w Z S 5 7 Q 2 9 s d W 1 u M S w w f S Z x d W 9 0 O 1 0 s J n F 1 b 3 Q 7 Q 2 9 s d W 1 u Q 2 9 1 b n Q m c X V v d D s 6 M S w m c X V v d D t L Z X l D b 2 x 1 b W 5 O Y W 1 l c y Z x d W 9 0 O z p b X S w m c X V v d D t D b 2 x 1 b W 5 J Z G V u d G l 0 a W V z J n F 1 b 3 Q 7 O l s m c X V v d D t T Z W N 0 a W 9 u M S 9 U Y W J s Z T E v Q 2 h h b m d l Z C B U e X B l 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J g E A A A E A A A D Q j J 3 f A R X R E Y x 6 A M B P w p f r A Q A A A L 1 T O Z V T v r Z J v c p p X i o m 2 b M A A A A A A g A A A A A A E G Y A A A A B A A A g A A A A B q g i o t N T c L J m 4 w n Z Z / K Y r X Q i L 7 P 2 8 7 v P H 3 F z P w 7 F 2 U Q A A A A A D o A A A A A C A A A g A A A A D A 7 o w p g K J E 8 C v w t 0 M v B b s R E G H k s 0 C m D s V r 5 d h W O P x 8 R Q A A A A 9 6 6 x Y J X u / G n z 0 B N g k 4 C Y o Y 4 Q 7 V N e n u 1 0 z x P L J O s t r q N w b B G 1 G i 1 7 e K / g T 5 j c M Y e J 1 d X k W 1 b x 2 w 5 9 3 a E e w 6 G k 5 d 8 q V 7 V p j + O Q N J 8 2 4 6 Z b 2 7 5 A A A A A p b H V 7 1 d V 4 q p 3 u b 7 i q H J 5 O 3 d o T x a a R q i D 0 t o S 6 G + u O X 6 2 S h X O Q o E G i 0 v 0 T K 6 7 r b / B 1 T N c 5 t y u i p x F 0 m a i a 0 q V d A = = < / D a t a M a s h u p > 
</file>

<file path=customXml/itemProps1.xml><?xml version="1.0" encoding="utf-8"?>
<ds:datastoreItem xmlns:ds="http://schemas.openxmlformats.org/officeDocument/2006/customXml" ds:itemID="{924B4628-3A80-4B02-89DB-C4EDA06F9F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Organization Information</vt:lpstr>
      <vt:lpstr>Definitions</vt:lpstr>
      <vt:lpstr>Risk Values</vt:lpstr>
      <vt:lpstr>Security Risk Management </vt:lpstr>
      <vt:lpstr>Incidents</vt:lpstr>
      <vt:lpstr>Assets</vt:lpstr>
      <vt:lpstr>Line Run &amp; Commuter Buses</vt:lpstr>
      <vt:lpstr>Charter &amp; Tour Buses</vt:lpstr>
      <vt:lpstr>Military Charter</vt:lpstr>
      <vt:lpstr>Sightseeing Buses</vt:lpstr>
      <vt:lpstr>Shuttle Buses</vt:lpstr>
      <vt:lpstr>User Service 1</vt:lpstr>
      <vt:lpstr>User Service 2</vt:lpstr>
      <vt:lpstr>User Service 3</vt:lpstr>
      <vt:lpstr>Passenger Terminals</vt:lpstr>
      <vt:lpstr>Park &amp; Ride</vt:lpstr>
      <vt:lpstr>Curbside POS</vt:lpstr>
      <vt:lpstr>User Public 1</vt:lpstr>
      <vt:lpstr>User Public 2</vt:lpstr>
      <vt:lpstr>User Public 3</vt:lpstr>
      <vt:lpstr>Administrative Offices</vt:lpstr>
      <vt:lpstr>Bus Parking</vt:lpstr>
      <vt:lpstr>Maintenance</vt:lpstr>
      <vt:lpstr>Shared Facilities</vt:lpstr>
      <vt:lpstr>User Restricted 1</vt:lpstr>
      <vt:lpstr>User Restricted 2</vt:lpstr>
      <vt:lpstr>User Restricted 3</vt:lpstr>
      <vt:lpstr>Risk Summary</vt:lpstr>
      <vt:lpstr>Grants Eligibility Criteria</vt:lpstr>
      <vt:lpstr>'Passenger Terminals'!Print_Area</vt:lpstr>
      <vt:lpstr>'Sightseeing Buses'!Print_Area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Stanton</dc:creator>
  <cp:lastModifiedBy>Lauren Moeggenberg</cp:lastModifiedBy>
  <cp:lastPrinted>2020-08-19T15:04:00Z</cp:lastPrinted>
  <dcterms:created xsi:type="dcterms:W3CDTF">2020-02-24T13:51:55Z</dcterms:created>
  <dcterms:modified xsi:type="dcterms:W3CDTF">2020-12-11T14:55:22Z</dcterms:modified>
</cp:coreProperties>
</file>